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hanhHang\Desktop\"/>
    </mc:Choice>
  </mc:AlternateContent>
  <bookViews>
    <workbookView xWindow="-120" yWindow="-120" windowWidth="29040" windowHeight="15720" firstSheet="1" activeTab="3"/>
  </bookViews>
  <sheets>
    <sheet name="DP 180 HÀ NỘI" sheetId="2" r:id="rId1"/>
    <sheet name="DP 360 HÀ NỘI" sheetId="3" r:id="rId2"/>
    <sheet name="DP 180 HCM" sheetId="5" r:id="rId3"/>
    <sheet name="DP 360 HCM" sheetId="6" r:id="rId4"/>
  </sheets>
  <definedNames>
    <definedName name="_xlnm._FilterDatabase" localSheetId="0" hidden="1">'DP 180 HÀ NỘI'!$A$10:$AJ$824</definedName>
    <definedName name="_xlnm._FilterDatabase" localSheetId="2" hidden="1">'DP 180 HCM'!$A$8:$AF$599</definedName>
    <definedName name="_xlnm._FilterDatabase" localSheetId="1" hidden="1">'DP 360 HÀ NỘI'!$A$10:$AH$954</definedName>
    <definedName name="_xlnm._FilterDatabase" localSheetId="3" hidden="1">'DP 360 HCM'!$A$8:$AF$702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12" roundtripDataSignature="AMtx7mi/AzKhcfodxY5m0iWFyFjENPMSZA=="/>
    </ext>
  </extLst>
</workbook>
</file>

<file path=xl/calcChain.xml><?xml version="1.0" encoding="utf-8"?>
<calcChain xmlns="http://schemas.openxmlformats.org/spreadsheetml/2006/main">
  <c r="Z702" i="6" l="1"/>
  <c r="J702" i="6"/>
  <c r="K702" i="6" s="1"/>
  <c r="W701" i="6"/>
  <c r="R701" i="6"/>
  <c r="W700" i="6"/>
  <c r="R700" i="6"/>
  <c r="R699" i="6"/>
  <c r="W699" i="6" s="1"/>
  <c r="R698" i="6"/>
  <c r="W698" i="6" s="1"/>
  <c r="R697" i="6"/>
  <c r="W697" i="6" s="1"/>
  <c r="R696" i="6"/>
  <c r="W696" i="6" s="1"/>
  <c r="R695" i="6"/>
  <c r="R694" i="6"/>
  <c r="R693" i="6"/>
  <c r="R692" i="6"/>
  <c r="R691" i="6"/>
  <c r="R690" i="6"/>
  <c r="R689" i="6"/>
  <c r="R688" i="6"/>
  <c r="R687" i="6"/>
  <c r="W686" i="6"/>
  <c r="R686" i="6"/>
  <c r="W685" i="6"/>
  <c r="X685" i="6" s="1"/>
  <c r="AA685" i="6" s="1"/>
  <c r="AB685" i="6" s="1"/>
  <c r="R685" i="6"/>
  <c r="W684" i="6"/>
  <c r="R684" i="6"/>
  <c r="W683" i="6"/>
  <c r="X683" i="6" s="1"/>
  <c r="AA683" i="6" s="1"/>
  <c r="AB683" i="6" s="1"/>
  <c r="R683" i="6"/>
  <c r="W682" i="6"/>
  <c r="X682" i="6" s="1"/>
  <c r="R682" i="6"/>
  <c r="W681" i="6"/>
  <c r="X681" i="6" s="1"/>
  <c r="R681" i="6"/>
  <c r="W680" i="6"/>
  <c r="X680" i="6" s="1"/>
  <c r="R680" i="6"/>
  <c r="W679" i="6"/>
  <c r="X679" i="6" s="1"/>
  <c r="R679" i="6"/>
  <c r="W678" i="6"/>
  <c r="R678" i="6"/>
  <c r="W677" i="6"/>
  <c r="X677" i="6" s="1"/>
  <c r="Y677" i="6" s="1"/>
  <c r="R677" i="6"/>
  <c r="W676" i="6"/>
  <c r="X676" i="6" s="1"/>
  <c r="R676" i="6"/>
  <c r="W675" i="6"/>
  <c r="X675" i="6" s="1"/>
  <c r="AA675" i="6" s="1"/>
  <c r="AB675" i="6" s="1"/>
  <c r="R675" i="6"/>
  <c r="W674" i="6"/>
  <c r="X674" i="6" s="1"/>
  <c r="Y674" i="6" s="1"/>
  <c r="R674" i="6"/>
  <c r="W673" i="6"/>
  <c r="X673" i="6" s="1"/>
  <c r="AA673" i="6" s="1"/>
  <c r="AB673" i="6" s="1"/>
  <c r="R673" i="6"/>
  <c r="R672" i="6"/>
  <c r="W672" i="6" s="1"/>
  <c r="R671" i="6"/>
  <c r="W671" i="6" s="1"/>
  <c r="R670" i="6"/>
  <c r="W670" i="6" s="1"/>
  <c r="R669" i="6"/>
  <c r="W669" i="6" s="1"/>
  <c r="R668" i="6"/>
  <c r="W668" i="6" s="1"/>
  <c r="W667" i="6"/>
  <c r="R667" i="6"/>
  <c r="W666" i="6"/>
  <c r="R666" i="6"/>
  <c r="W665" i="6"/>
  <c r="R665" i="6"/>
  <c r="W664" i="6"/>
  <c r="R664" i="6"/>
  <c r="W663" i="6"/>
  <c r="R663" i="6"/>
  <c r="W662" i="6"/>
  <c r="R662" i="6"/>
  <c r="R661" i="6"/>
  <c r="W661" i="6" s="1"/>
  <c r="R660" i="6"/>
  <c r="W660" i="6" s="1"/>
  <c r="R659" i="6"/>
  <c r="W659" i="6" s="1"/>
  <c r="W658" i="6"/>
  <c r="R658" i="6"/>
  <c r="W657" i="6"/>
  <c r="R657" i="6"/>
  <c r="W656" i="6"/>
  <c r="R656" i="6"/>
  <c r="R655" i="6"/>
  <c r="W655" i="6" s="1"/>
  <c r="W654" i="6"/>
  <c r="R654" i="6"/>
  <c r="W653" i="6"/>
  <c r="R653" i="6"/>
  <c r="R652" i="6"/>
  <c r="W652" i="6" s="1"/>
  <c r="R651" i="6"/>
  <c r="W651" i="6" s="1"/>
  <c r="W650" i="6"/>
  <c r="R650" i="6"/>
  <c r="W649" i="6"/>
  <c r="R649" i="6"/>
  <c r="W648" i="6"/>
  <c r="R648" i="6"/>
  <c r="W647" i="6"/>
  <c r="R647" i="6"/>
  <c r="R646" i="6"/>
  <c r="W646" i="6" s="1"/>
  <c r="W645" i="6"/>
  <c r="R645" i="6"/>
  <c r="W644" i="6"/>
  <c r="R644" i="6"/>
  <c r="W643" i="6"/>
  <c r="R643" i="6"/>
  <c r="W642" i="6"/>
  <c r="R642" i="6"/>
  <c r="W641" i="6"/>
  <c r="R641" i="6"/>
  <c r="W640" i="6"/>
  <c r="R640" i="6"/>
  <c r="W639" i="6"/>
  <c r="R639" i="6"/>
  <c r="W638" i="6"/>
  <c r="R638" i="6"/>
  <c r="W637" i="6"/>
  <c r="R637" i="6"/>
  <c r="W636" i="6"/>
  <c r="R636" i="6"/>
  <c r="W635" i="6"/>
  <c r="R635" i="6"/>
  <c r="W634" i="6"/>
  <c r="R634" i="6"/>
  <c r="W633" i="6"/>
  <c r="R633" i="6"/>
  <c r="W632" i="6"/>
  <c r="R632" i="6"/>
  <c r="W631" i="6"/>
  <c r="R631" i="6"/>
  <c r="W630" i="6"/>
  <c r="R630" i="6"/>
  <c r="W629" i="6"/>
  <c r="R629" i="6"/>
  <c r="W628" i="6"/>
  <c r="R628" i="6"/>
  <c r="R627" i="6"/>
  <c r="W627" i="6" s="1"/>
  <c r="W626" i="6"/>
  <c r="R626" i="6"/>
  <c r="W625" i="6"/>
  <c r="R625" i="6"/>
  <c r="W624" i="6"/>
  <c r="R624" i="6"/>
  <c r="W623" i="6"/>
  <c r="R623" i="6"/>
  <c r="W622" i="6"/>
  <c r="R622" i="6"/>
  <c r="W621" i="6"/>
  <c r="R621" i="6"/>
  <c r="W620" i="6"/>
  <c r="R620" i="6"/>
  <c r="W619" i="6"/>
  <c r="R619" i="6"/>
  <c r="W618" i="6"/>
  <c r="R618" i="6"/>
  <c r="W617" i="6"/>
  <c r="R617" i="6"/>
  <c r="W616" i="6"/>
  <c r="R616" i="6"/>
  <c r="W615" i="6"/>
  <c r="R615" i="6"/>
  <c r="W614" i="6"/>
  <c r="R614" i="6"/>
  <c r="W613" i="6"/>
  <c r="R613" i="6"/>
  <c r="W612" i="6"/>
  <c r="R612" i="6"/>
  <c r="W611" i="6"/>
  <c r="R611" i="6"/>
  <c r="W610" i="6"/>
  <c r="R610" i="6"/>
  <c r="W609" i="6"/>
  <c r="R609" i="6"/>
  <c r="W608" i="6"/>
  <c r="R608" i="6"/>
  <c r="W607" i="6"/>
  <c r="R607" i="6"/>
  <c r="W606" i="6"/>
  <c r="R606" i="6"/>
  <c r="W605" i="6"/>
  <c r="R605" i="6"/>
  <c r="W604" i="6"/>
  <c r="R604" i="6"/>
  <c r="W603" i="6"/>
  <c r="R603" i="6"/>
  <c r="W602" i="6"/>
  <c r="R602" i="6"/>
  <c r="W601" i="6"/>
  <c r="R601" i="6"/>
  <c r="R600" i="6"/>
  <c r="W600" i="6" s="1"/>
  <c r="R599" i="6"/>
  <c r="W599" i="6" s="1"/>
  <c r="R598" i="6"/>
  <c r="W598" i="6" s="1"/>
  <c r="R597" i="6"/>
  <c r="W597" i="6" s="1"/>
  <c r="R596" i="6"/>
  <c r="W596" i="6" s="1"/>
  <c r="R595" i="6"/>
  <c r="W595" i="6" s="1"/>
  <c r="W594" i="6"/>
  <c r="R594" i="6"/>
  <c r="W593" i="6"/>
  <c r="R593" i="6"/>
  <c r="W592" i="6"/>
  <c r="R592" i="6"/>
  <c r="W591" i="6"/>
  <c r="R591" i="6"/>
  <c r="W590" i="6"/>
  <c r="R590" i="6"/>
  <c r="W589" i="6"/>
  <c r="R589" i="6"/>
  <c r="W588" i="6"/>
  <c r="R588" i="6"/>
  <c r="R587" i="6"/>
  <c r="W587" i="6" s="1"/>
  <c r="W586" i="6"/>
  <c r="R586" i="6"/>
  <c r="W585" i="6"/>
  <c r="R585" i="6"/>
  <c r="W584" i="6"/>
  <c r="R584" i="6"/>
  <c r="W583" i="6"/>
  <c r="R583" i="6"/>
  <c r="W582" i="6"/>
  <c r="R582" i="6"/>
  <c r="W581" i="6"/>
  <c r="R581" i="6"/>
  <c r="W580" i="6"/>
  <c r="R580" i="6"/>
  <c r="W579" i="6"/>
  <c r="R579" i="6"/>
  <c r="W578" i="6"/>
  <c r="R578" i="6"/>
  <c r="W577" i="6"/>
  <c r="R577" i="6"/>
  <c r="W576" i="6"/>
  <c r="R576" i="6"/>
  <c r="W575" i="6"/>
  <c r="R575" i="6"/>
  <c r="W574" i="6"/>
  <c r="R574" i="6"/>
  <c r="W573" i="6"/>
  <c r="R573" i="6"/>
  <c r="W572" i="6"/>
  <c r="R572" i="6"/>
  <c r="W571" i="6"/>
  <c r="R571" i="6"/>
  <c r="W570" i="6"/>
  <c r="R570" i="6"/>
  <c r="W569" i="6"/>
  <c r="R569" i="6"/>
  <c r="W568" i="6"/>
  <c r="R568" i="6"/>
  <c r="W567" i="6"/>
  <c r="R567" i="6"/>
  <c r="W566" i="6"/>
  <c r="R566" i="6"/>
  <c r="R565" i="6"/>
  <c r="W565" i="6" s="1"/>
  <c r="R564" i="6"/>
  <c r="W564" i="6" s="1"/>
  <c r="W563" i="6"/>
  <c r="R563" i="6"/>
  <c r="W562" i="6"/>
  <c r="R562" i="6"/>
  <c r="W561" i="6"/>
  <c r="R561" i="6"/>
  <c r="W560" i="6"/>
  <c r="R560" i="6"/>
  <c r="W559" i="6"/>
  <c r="R559" i="6"/>
  <c r="W558" i="6"/>
  <c r="R558" i="6"/>
  <c r="W557" i="6"/>
  <c r="R557" i="6"/>
  <c r="R556" i="6"/>
  <c r="W556" i="6" s="1"/>
  <c r="R555" i="6"/>
  <c r="W555" i="6" s="1"/>
  <c r="R554" i="6"/>
  <c r="W554" i="6" s="1"/>
  <c r="W553" i="6"/>
  <c r="R553" i="6"/>
  <c r="R552" i="6"/>
  <c r="W552" i="6" s="1"/>
  <c r="W551" i="6"/>
  <c r="R551" i="6"/>
  <c r="W550" i="6"/>
  <c r="R550" i="6"/>
  <c r="W549" i="6"/>
  <c r="R549" i="6"/>
  <c r="W548" i="6"/>
  <c r="R548" i="6"/>
  <c r="W547" i="6"/>
  <c r="R547" i="6"/>
  <c r="R546" i="6"/>
  <c r="W546" i="6" s="1"/>
  <c r="W545" i="6"/>
  <c r="R545" i="6"/>
  <c r="R544" i="6"/>
  <c r="W544" i="6" s="1"/>
  <c r="W543" i="6"/>
  <c r="R543" i="6"/>
  <c r="W542" i="6"/>
  <c r="R542" i="6"/>
  <c r="W541" i="6"/>
  <c r="R541" i="6"/>
  <c r="W540" i="6"/>
  <c r="R540" i="6"/>
  <c r="W539" i="6"/>
  <c r="R539" i="6"/>
  <c r="W538" i="6"/>
  <c r="R538" i="6"/>
  <c r="W537" i="6"/>
  <c r="R537" i="6"/>
  <c r="W536" i="6"/>
  <c r="R536" i="6"/>
  <c r="W535" i="6"/>
  <c r="R535" i="6"/>
  <c r="W534" i="6"/>
  <c r="R534" i="6"/>
  <c r="W533" i="6"/>
  <c r="X533" i="6" s="1"/>
  <c r="R533" i="6"/>
  <c r="W532" i="6"/>
  <c r="X532" i="6" s="1"/>
  <c r="R532" i="6"/>
  <c r="W531" i="6"/>
  <c r="R531" i="6"/>
  <c r="W530" i="6"/>
  <c r="R530" i="6"/>
  <c r="W529" i="6"/>
  <c r="R529" i="6"/>
  <c r="W528" i="6"/>
  <c r="R528" i="6"/>
  <c r="W527" i="6"/>
  <c r="R527" i="6"/>
  <c r="W526" i="6"/>
  <c r="R526" i="6"/>
  <c r="W525" i="6"/>
  <c r="R525" i="6"/>
  <c r="W524" i="6"/>
  <c r="R524" i="6"/>
  <c r="W523" i="6"/>
  <c r="R523" i="6"/>
  <c r="W522" i="6"/>
  <c r="R522" i="6"/>
  <c r="W521" i="6"/>
  <c r="R521" i="6"/>
  <c r="W520" i="6"/>
  <c r="R520" i="6"/>
  <c r="W519" i="6"/>
  <c r="R519" i="6"/>
  <c r="W518" i="6"/>
  <c r="R518" i="6"/>
  <c r="R517" i="6"/>
  <c r="W517" i="6" s="1"/>
  <c r="W516" i="6"/>
  <c r="R516" i="6"/>
  <c r="W515" i="6"/>
  <c r="R515" i="6"/>
  <c r="W514" i="6"/>
  <c r="R514" i="6"/>
  <c r="W513" i="6"/>
  <c r="R513" i="6"/>
  <c r="W512" i="6"/>
  <c r="R512" i="6"/>
  <c r="W511" i="6"/>
  <c r="R511" i="6"/>
  <c r="W510" i="6"/>
  <c r="R510" i="6"/>
  <c r="W509" i="6"/>
  <c r="R509" i="6"/>
  <c r="W508" i="6"/>
  <c r="R508" i="6"/>
  <c r="W507" i="6"/>
  <c r="R507" i="6"/>
  <c r="W506" i="6"/>
  <c r="R506" i="6"/>
  <c r="W505" i="6"/>
  <c r="R505" i="6"/>
  <c r="W504" i="6"/>
  <c r="R504" i="6"/>
  <c r="W503" i="6"/>
  <c r="R503" i="6"/>
  <c r="R502" i="6"/>
  <c r="W502" i="6" s="1"/>
  <c r="W501" i="6"/>
  <c r="R501" i="6"/>
  <c r="W500" i="6"/>
  <c r="R500" i="6"/>
  <c r="W499" i="6"/>
  <c r="R499" i="6"/>
  <c r="W498" i="6"/>
  <c r="R498" i="6"/>
  <c r="W497" i="6"/>
  <c r="R497" i="6"/>
  <c r="W496" i="6"/>
  <c r="R496" i="6"/>
  <c r="W495" i="6"/>
  <c r="R495" i="6"/>
  <c r="W494" i="6"/>
  <c r="R494" i="6"/>
  <c r="W493" i="6"/>
  <c r="R493" i="6"/>
  <c r="W492" i="6"/>
  <c r="X492" i="6" s="1"/>
  <c r="R492" i="6"/>
  <c r="W491" i="6"/>
  <c r="R491" i="6"/>
  <c r="W490" i="6"/>
  <c r="X490" i="6" s="1"/>
  <c r="R490" i="6"/>
  <c r="W489" i="6"/>
  <c r="R489" i="6"/>
  <c r="W488" i="6"/>
  <c r="X488" i="6" s="1"/>
  <c r="R488" i="6"/>
  <c r="W487" i="6"/>
  <c r="R487" i="6"/>
  <c r="W486" i="6"/>
  <c r="X486" i="6" s="1"/>
  <c r="R486" i="6"/>
  <c r="W485" i="6"/>
  <c r="X485" i="6" s="1"/>
  <c r="R485" i="6"/>
  <c r="W484" i="6"/>
  <c r="X484" i="6" s="1"/>
  <c r="R484" i="6"/>
  <c r="W483" i="6"/>
  <c r="X483" i="6" s="1"/>
  <c r="R483" i="6"/>
  <c r="W482" i="6"/>
  <c r="X482" i="6" s="1"/>
  <c r="Y482" i="6" s="1"/>
  <c r="R482" i="6"/>
  <c r="W481" i="6"/>
  <c r="R481" i="6"/>
  <c r="W480" i="6"/>
  <c r="X480" i="6" s="1"/>
  <c r="Y480" i="6" s="1"/>
  <c r="R480" i="6"/>
  <c r="W479" i="6"/>
  <c r="X479" i="6" s="1"/>
  <c r="R479" i="6"/>
  <c r="W478" i="6"/>
  <c r="R478" i="6"/>
  <c r="W477" i="6"/>
  <c r="R477" i="6"/>
  <c r="W476" i="6"/>
  <c r="X476" i="6" s="1"/>
  <c r="AA476" i="6" s="1"/>
  <c r="AB476" i="6" s="1"/>
  <c r="R476" i="6"/>
  <c r="X475" i="6"/>
  <c r="Y475" i="6" s="1"/>
  <c r="W475" i="6"/>
  <c r="R475" i="6"/>
  <c r="W474" i="6"/>
  <c r="R474" i="6"/>
  <c r="R473" i="6"/>
  <c r="W473" i="6" s="1"/>
  <c r="W472" i="6"/>
  <c r="R472" i="6"/>
  <c r="W471" i="6"/>
  <c r="R471" i="6"/>
  <c r="W470" i="6"/>
  <c r="R470" i="6"/>
  <c r="W469" i="6"/>
  <c r="X469" i="6" s="1"/>
  <c r="Y469" i="6" s="1"/>
  <c r="R469" i="6"/>
  <c r="W468" i="6"/>
  <c r="X468" i="6" s="1"/>
  <c r="R468" i="6"/>
  <c r="W467" i="6"/>
  <c r="X467" i="6" s="1"/>
  <c r="R467" i="6"/>
  <c r="W466" i="6"/>
  <c r="R466" i="6"/>
  <c r="W465" i="6"/>
  <c r="X465" i="6" s="1"/>
  <c r="Y465" i="6" s="1"/>
  <c r="R465" i="6"/>
  <c r="W464" i="6"/>
  <c r="R464" i="6"/>
  <c r="R463" i="6"/>
  <c r="W463" i="6" s="1"/>
  <c r="X463" i="6" s="1"/>
  <c r="W462" i="6"/>
  <c r="X462" i="6" s="1"/>
  <c r="R462" i="6"/>
  <c r="W461" i="6"/>
  <c r="R461" i="6"/>
  <c r="W460" i="6"/>
  <c r="X460" i="6" s="1"/>
  <c r="AA460" i="6" s="1"/>
  <c r="AB460" i="6" s="1"/>
  <c r="R460" i="6"/>
  <c r="W459" i="6"/>
  <c r="X459" i="6" s="1"/>
  <c r="Y459" i="6" s="1"/>
  <c r="R459" i="6"/>
  <c r="W458" i="6"/>
  <c r="R458" i="6"/>
  <c r="W457" i="6"/>
  <c r="X457" i="6" s="1"/>
  <c r="R457" i="6"/>
  <c r="W456" i="6"/>
  <c r="R456" i="6"/>
  <c r="W455" i="6"/>
  <c r="R455" i="6"/>
  <c r="W454" i="6"/>
  <c r="R454" i="6"/>
  <c r="W453" i="6"/>
  <c r="X453" i="6" s="1"/>
  <c r="Y453" i="6" s="1"/>
  <c r="R453" i="6"/>
  <c r="W452" i="6"/>
  <c r="X452" i="6" s="1"/>
  <c r="Y452" i="6" s="1"/>
  <c r="R452" i="6"/>
  <c r="W451" i="6"/>
  <c r="R451" i="6"/>
  <c r="X450" i="6"/>
  <c r="W450" i="6"/>
  <c r="R450" i="6"/>
  <c r="R449" i="6"/>
  <c r="W449" i="6" s="1"/>
  <c r="R448" i="6"/>
  <c r="W448" i="6" s="1"/>
  <c r="X448" i="6" s="1"/>
  <c r="W447" i="6"/>
  <c r="R447" i="6"/>
  <c r="W446" i="6"/>
  <c r="R446" i="6"/>
  <c r="W445" i="6"/>
  <c r="R445" i="6"/>
  <c r="W444" i="6"/>
  <c r="X444" i="6" s="1"/>
  <c r="R444" i="6"/>
  <c r="W443" i="6"/>
  <c r="R443" i="6"/>
  <c r="W442" i="6"/>
  <c r="R442" i="6"/>
  <c r="W441" i="6"/>
  <c r="R441" i="6"/>
  <c r="W440" i="6"/>
  <c r="X440" i="6" s="1"/>
  <c r="R440" i="6"/>
  <c r="W439" i="6"/>
  <c r="R439" i="6"/>
  <c r="R438" i="6"/>
  <c r="W438" i="6" s="1"/>
  <c r="W437" i="6"/>
  <c r="R437" i="6"/>
  <c r="W436" i="6"/>
  <c r="R436" i="6"/>
  <c r="W435" i="6"/>
  <c r="X435" i="6" s="1"/>
  <c r="R435" i="6"/>
  <c r="W434" i="6"/>
  <c r="R434" i="6"/>
  <c r="W433" i="6"/>
  <c r="X433" i="6" s="1"/>
  <c r="R433" i="6"/>
  <c r="R432" i="6"/>
  <c r="W432" i="6" s="1"/>
  <c r="W431" i="6"/>
  <c r="R431" i="6"/>
  <c r="W430" i="6"/>
  <c r="R430" i="6"/>
  <c r="W429" i="6"/>
  <c r="X429" i="6" s="1"/>
  <c r="R429" i="6"/>
  <c r="W428" i="6"/>
  <c r="R428" i="6"/>
  <c r="W427" i="6"/>
  <c r="R427" i="6"/>
  <c r="W426" i="6"/>
  <c r="R426" i="6"/>
  <c r="W425" i="6"/>
  <c r="X425" i="6" s="1"/>
  <c r="R425" i="6"/>
  <c r="W424" i="6"/>
  <c r="R424" i="6"/>
  <c r="W423" i="6"/>
  <c r="R423" i="6"/>
  <c r="W422" i="6"/>
  <c r="R422" i="6"/>
  <c r="W421" i="6"/>
  <c r="X421" i="6" s="1"/>
  <c r="R421" i="6"/>
  <c r="W420" i="6"/>
  <c r="R420" i="6"/>
  <c r="W419" i="6"/>
  <c r="R419" i="6"/>
  <c r="W418" i="6"/>
  <c r="R418" i="6"/>
  <c r="W417" i="6"/>
  <c r="X417" i="6" s="1"/>
  <c r="R417" i="6"/>
  <c r="W416" i="6"/>
  <c r="R416" i="6"/>
  <c r="W415" i="6"/>
  <c r="R415" i="6"/>
  <c r="W414" i="6"/>
  <c r="R414" i="6"/>
  <c r="X413" i="6"/>
  <c r="W413" i="6"/>
  <c r="R413" i="6"/>
  <c r="R412" i="6"/>
  <c r="W412" i="6" s="1"/>
  <c r="W411" i="6"/>
  <c r="R411" i="6"/>
  <c r="W410" i="6"/>
  <c r="R410" i="6"/>
  <c r="W409" i="6"/>
  <c r="X409" i="6" s="1"/>
  <c r="R409" i="6"/>
  <c r="W408" i="6"/>
  <c r="R408" i="6"/>
  <c r="W407" i="6"/>
  <c r="R407" i="6"/>
  <c r="W406" i="6"/>
  <c r="R406" i="6"/>
  <c r="W405" i="6"/>
  <c r="X405" i="6" s="1"/>
  <c r="R405" i="6"/>
  <c r="W404" i="6"/>
  <c r="R404" i="6"/>
  <c r="W403" i="6"/>
  <c r="R403" i="6"/>
  <c r="W402" i="6"/>
  <c r="R402" i="6"/>
  <c r="X401" i="6"/>
  <c r="W401" i="6"/>
  <c r="R401" i="6"/>
  <c r="W400" i="6"/>
  <c r="X400" i="6" s="1"/>
  <c r="R400" i="6"/>
  <c r="W399" i="6"/>
  <c r="R399" i="6"/>
  <c r="W398" i="6"/>
  <c r="R398" i="6"/>
  <c r="W397" i="6"/>
  <c r="R397" i="6"/>
  <c r="W396" i="6"/>
  <c r="X396" i="6" s="1"/>
  <c r="R396" i="6"/>
  <c r="W395" i="6"/>
  <c r="X395" i="6" s="1"/>
  <c r="R395" i="6"/>
  <c r="W394" i="6"/>
  <c r="X394" i="6" s="1"/>
  <c r="R394" i="6"/>
  <c r="W393" i="6"/>
  <c r="R393" i="6"/>
  <c r="W392" i="6"/>
  <c r="R392" i="6"/>
  <c r="W391" i="6"/>
  <c r="R391" i="6"/>
  <c r="W390" i="6"/>
  <c r="R390" i="6"/>
  <c r="W389" i="6"/>
  <c r="X389" i="6" s="1"/>
  <c r="R389" i="6"/>
  <c r="W388" i="6"/>
  <c r="X388" i="6" s="1"/>
  <c r="R388" i="6"/>
  <c r="W387" i="6"/>
  <c r="R387" i="6"/>
  <c r="W386" i="6"/>
  <c r="R386" i="6"/>
  <c r="W385" i="6"/>
  <c r="X385" i="6" s="1"/>
  <c r="R385" i="6"/>
  <c r="W384" i="6"/>
  <c r="R384" i="6"/>
  <c r="W383" i="6"/>
  <c r="X383" i="6" s="1"/>
  <c r="R383" i="6"/>
  <c r="W382" i="6"/>
  <c r="X382" i="6" s="1"/>
  <c r="R382" i="6"/>
  <c r="W381" i="6"/>
  <c r="R381" i="6"/>
  <c r="W380" i="6"/>
  <c r="R380" i="6"/>
  <c r="R379" i="6"/>
  <c r="W379" i="6" s="1"/>
  <c r="X379" i="6" s="1"/>
  <c r="R378" i="6"/>
  <c r="W378" i="6" s="1"/>
  <c r="X378" i="6" s="1"/>
  <c r="R377" i="6"/>
  <c r="W377" i="6" s="1"/>
  <c r="X377" i="6" s="1"/>
  <c r="R376" i="6"/>
  <c r="W376" i="6" s="1"/>
  <c r="X376" i="6" s="1"/>
  <c r="R375" i="6"/>
  <c r="W375" i="6" s="1"/>
  <c r="W374" i="6"/>
  <c r="R374" i="6"/>
  <c r="W373" i="6"/>
  <c r="X373" i="6" s="1"/>
  <c r="R373" i="6"/>
  <c r="W372" i="6"/>
  <c r="X372" i="6" s="1"/>
  <c r="R372" i="6"/>
  <c r="W371" i="6"/>
  <c r="X371" i="6" s="1"/>
  <c r="R371" i="6"/>
  <c r="R370" i="6"/>
  <c r="W370" i="6" s="1"/>
  <c r="W369" i="6"/>
  <c r="R369" i="6"/>
  <c r="R368" i="6"/>
  <c r="W368" i="6" s="1"/>
  <c r="R367" i="6"/>
  <c r="W367" i="6" s="1"/>
  <c r="W366" i="6"/>
  <c r="X366" i="6" s="1"/>
  <c r="R366" i="6"/>
  <c r="W365" i="6"/>
  <c r="X365" i="6" s="1"/>
  <c r="R365" i="6"/>
  <c r="W364" i="6"/>
  <c r="R364" i="6"/>
  <c r="R363" i="6"/>
  <c r="W363" i="6" s="1"/>
  <c r="W362" i="6"/>
  <c r="X362" i="6" s="1"/>
  <c r="R362" i="6"/>
  <c r="W361" i="6"/>
  <c r="R361" i="6"/>
  <c r="W360" i="6"/>
  <c r="X360" i="6" s="1"/>
  <c r="R360" i="6"/>
  <c r="W359" i="6"/>
  <c r="X359" i="6" s="1"/>
  <c r="R359" i="6"/>
  <c r="R358" i="6"/>
  <c r="W358" i="6" s="1"/>
  <c r="W357" i="6"/>
  <c r="R357" i="6"/>
  <c r="W356" i="6"/>
  <c r="R356" i="6"/>
  <c r="W355" i="6"/>
  <c r="R355" i="6"/>
  <c r="W354" i="6"/>
  <c r="X354" i="6" s="1"/>
  <c r="Y354" i="6" s="1"/>
  <c r="R354" i="6"/>
  <c r="R353" i="6"/>
  <c r="W353" i="6" s="1"/>
  <c r="X353" i="6" s="1"/>
  <c r="R352" i="6"/>
  <c r="W352" i="6" s="1"/>
  <c r="W351" i="6"/>
  <c r="X351" i="6" s="1"/>
  <c r="Y351" i="6" s="1"/>
  <c r="R351" i="6"/>
  <c r="W350" i="6"/>
  <c r="R350" i="6"/>
  <c r="W349" i="6"/>
  <c r="X349" i="6" s="1"/>
  <c r="Y349" i="6" s="1"/>
  <c r="R349" i="6"/>
  <c r="R348" i="6"/>
  <c r="W348" i="6" s="1"/>
  <c r="R347" i="6"/>
  <c r="W347" i="6" s="1"/>
  <c r="W346" i="6"/>
  <c r="R346" i="6"/>
  <c r="W345" i="6"/>
  <c r="X345" i="6" s="1"/>
  <c r="Y345" i="6" s="1"/>
  <c r="R345" i="6"/>
  <c r="R344" i="6"/>
  <c r="W344" i="6" s="1"/>
  <c r="R343" i="6"/>
  <c r="W343" i="6" s="1"/>
  <c r="R342" i="6"/>
  <c r="W342" i="6" s="1"/>
  <c r="R341" i="6"/>
  <c r="W341" i="6" s="1"/>
  <c r="R340" i="6"/>
  <c r="W340" i="6" s="1"/>
  <c r="R339" i="6"/>
  <c r="W339" i="6" s="1"/>
  <c r="R338" i="6"/>
  <c r="W338" i="6" s="1"/>
  <c r="W337" i="6"/>
  <c r="X337" i="6" s="1"/>
  <c r="Y337" i="6" s="1"/>
  <c r="R337" i="6"/>
  <c r="R336" i="6"/>
  <c r="W336" i="6" s="1"/>
  <c r="R335" i="6"/>
  <c r="W335" i="6" s="1"/>
  <c r="W334" i="6"/>
  <c r="X334" i="6" s="1"/>
  <c r="R334" i="6"/>
  <c r="W333" i="6"/>
  <c r="R333" i="6"/>
  <c r="W332" i="6"/>
  <c r="R332" i="6"/>
  <c r="W331" i="6"/>
  <c r="R331" i="6"/>
  <c r="W330" i="6"/>
  <c r="R330" i="6"/>
  <c r="W329" i="6"/>
  <c r="X329" i="6" s="1"/>
  <c r="R329" i="6"/>
  <c r="W328" i="6"/>
  <c r="X328" i="6" s="1"/>
  <c r="Y328" i="6" s="1"/>
  <c r="R328" i="6"/>
  <c r="W327" i="6"/>
  <c r="X327" i="6" s="1"/>
  <c r="R327" i="6"/>
  <c r="W326" i="6"/>
  <c r="X326" i="6" s="1"/>
  <c r="R326" i="6"/>
  <c r="W325" i="6"/>
  <c r="X325" i="6" s="1"/>
  <c r="AA325" i="6" s="1"/>
  <c r="AB325" i="6" s="1"/>
  <c r="R325" i="6"/>
  <c r="W324" i="6"/>
  <c r="R324" i="6"/>
  <c r="W323" i="6"/>
  <c r="R323" i="6"/>
  <c r="W322" i="6"/>
  <c r="X322" i="6" s="1"/>
  <c r="Y322" i="6" s="1"/>
  <c r="R322" i="6"/>
  <c r="W321" i="6"/>
  <c r="R321" i="6"/>
  <c r="W320" i="6"/>
  <c r="X320" i="6" s="1"/>
  <c r="Y320" i="6" s="1"/>
  <c r="R320" i="6"/>
  <c r="R319" i="6"/>
  <c r="W319" i="6" s="1"/>
  <c r="X319" i="6" s="1"/>
  <c r="Y319" i="6" s="1"/>
  <c r="R318" i="6"/>
  <c r="W318" i="6" s="1"/>
  <c r="X318" i="6" s="1"/>
  <c r="R317" i="6"/>
  <c r="W317" i="6" s="1"/>
  <c r="R316" i="6"/>
  <c r="W316" i="6" s="1"/>
  <c r="R315" i="6"/>
  <c r="W315" i="6" s="1"/>
  <c r="X315" i="6" s="1"/>
  <c r="Y315" i="6" s="1"/>
  <c r="R314" i="6"/>
  <c r="W314" i="6" s="1"/>
  <c r="X314" i="6" s="1"/>
  <c r="X313" i="6"/>
  <c r="R313" i="6"/>
  <c r="W313" i="6" s="1"/>
  <c r="R312" i="6"/>
  <c r="W312" i="6" s="1"/>
  <c r="R311" i="6"/>
  <c r="W311" i="6" s="1"/>
  <c r="R310" i="6"/>
  <c r="W310" i="6" s="1"/>
  <c r="X310" i="6" s="1"/>
  <c r="R309" i="6"/>
  <c r="W309" i="6" s="1"/>
  <c r="W308" i="6"/>
  <c r="X308" i="6" s="1"/>
  <c r="R308" i="6"/>
  <c r="W307" i="6"/>
  <c r="X307" i="6" s="1"/>
  <c r="AA307" i="6" s="1"/>
  <c r="AB307" i="6" s="1"/>
  <c r="R307" i="6"/>
  <c r="R306" i="6"/>
  <c r="W306" i="6" s="1"/>
  <c r="W305" i="6"/>
  <c r="R305" i="6"/>
  <c r="R304" i="6"/>
  <c r="W304" i="6" s="1"/>
  <c r="R303" i="6"/>
  <c r="W303" i="6" s="1"/>
  <c r="R302" i="6"/>
  <c r="W302" i="6" s="1"/>
  <c r="X301" i="6"/>
  <c r="R301" i="6"/>
  <c r="W301" i="6" s="1"/>
  <c r="R300" i="6"/>
  <c r="W300" i="6" s="1"/>
  <c r="X300" i="6" s="1"/>
  <c r="Y300" i="6" s="1"/>
  <c r="R299" i="6"/>
  <c r="W299" i="6" s="1"/>
  <c r="R298" i="6"/>
  <c r="W298" i="6" s="1"/>
  <c r="X298" i="6" s="1"/>
  <c r="Y298" i="6" s="1"/>
  <c r="R297" i="6"/>
  <c r="W297" i="6" s="1"/>
  <c r="R296" i="6"/>
  <c r="W296" i="6" s="1"/>
  <c r="R295" i="6"/>
  <c r="W295" i="6" s="1"/>
  <c r="R294" i="6"/>
  <c r="W294" i="6" s="1"/>
  <c r="R293" i="6"/>
  <c r="W293" i="6" s="1"/>
  <c r="R292" i="6"/>
  <c r="W292" i="6" s="1"/>
  <c r="X292" i="6" s="1"/>
  <c r="W291" i="6"/>
  <c r="R291" i="6"/>
  <c r="W290" i="6"/>
  <c r="X290" i="6" s="1"/>
  <c r="AA290" i="6" s="1"/>
  <c r="AB290" i="6" s="1"/>
  <c r="R290" i="6"/>
  <c r="W289" i="6"/>
  <c r="R289" i="6"/>
  <c r="W288" i="6"/>
  <c r="X288" i="6" s="1"/>
  <c r="R288" i="6"/>
  <c r="R287" i="6"/>
  <c r="W287" i="6" s="1"/>
  <c r="R286" i="6"/>
  <c r="W286" i="6" s="1"/>
  <c r="R285" i="6"/>
  <c r="W285" i="6" s="1"/>
  <c r="R284" i="6"/>
  <c r="W284" i="6" s="1"/>
  <c r="R283" i="6"/>
  <c r="W283" i="6" s="1"/>
  <c r="R282" i="6"/>
  <c r="W282" i="6" s="1"/>
  <c r="R281" i="6"/>
  <c r="W281" i="6" s="1"/>
  <c r="R280" i="6"/>
  <c r="W280" i="6" s="1"/>
  <c r="W279" i="6"/>
  <c r="X279" i="6" s="1"/>
  <c r="AA279" i="6" s="1"/>
  <c r="AB279" i="6" s="1"/>
  <c r="R279" i="6"/>
  <c r="W278" i="6"/>
  <c r="R278" i="6"/>
  <c r="W277" i="6"/>
  <c r="X277" i="6" s="1"/>
  <c r="AA277" i="6" s="1"/>
  <c r="AB277" i="6" s="1"/>
  <c r="R277" i="6"/>
  <c r="W276" i="6"/>
  <c r="R276" i="6"/>
  <c r="R275" i="6"/>
  <c r="W275" i="6" s="1"/>
  <c r="R274" i="6"/>
  <c r="W274" i="6" s="1"/>
  <c r="R273" i="6"/>
  <c r="W273" i="6" s="1"/>
  <c r="W272" i="6"/>
  <c r="X272" i="6" s="1"/>
  <c r="AA272" i="6" s="1"/>
  <c r="AB272" i="6" s="1"/>
  <c r="R272" i="6"/>
  <c r="W271" i="6"/>
  <c r="X271" i="6" s="1"/>
  <c r="Y271" i="6" s="1"/>
  <c r="R271" i="6"/>
  <c r="W270" i="6"/>
  <c r="X270" i="6" s="1"/>
  <c r="AA270" i="6" s="1"/>
  <c r="AB270" i="6" s="1"/>
  <c r="R270" i="6"/>
  <c r="R269" i="6"/>
  <c r="W269" i="6" s="1"/>
  <c r="W268" i="6"/>
  <c r="X268" i="6" s="1"/>
  <c r="R268" i="6"/>
  <c r="R267" i="6"/>
  <c r="W267" i="6" s="1"/>
  <c r="R266" i="6"/>
  <c r="W266" i="6" s="1"/>
  <c r="R265" i="6"/>
  <c r="W265" i="6" s="1"/>
  <c r="X265" i="6" s="1"/>
  <c r="W264" i="6"/>
  <c r="X264" i="6" s="1"/>
  <c r="R264" i="6"/>
  <c r="R263" i="6"/>
  <c r="W263" i="6" s="1"/>
  <c r="X263" i="6" s="1"/>
  <c r="W262" i="6"/>
  <c r="X262" i="6" s="1"/>
  <c r="R262" i="6"/>
  <c r="W261" i="6"/>
  <c r="X261" i="6" s="1"/>
  <c r="R261" i="6"/>
  <c r="W260" i="6"/>
  <c r="X260" i="6" s="1"/>
  <c r="AA260" i="6" s="1"/>
  <c r="AB260" i="6" s="1"/>
  <c r="R260" i="6"/>
  <c r="W259" i="6"/>
  <c r="X259" i="6" s="1"/>
  <c r="R259" i="6"/>
  <c r="W258" i="6"/>
  <c r="X258" i="6" s="1"/>
  <c r="R258" i="6"/>
  <c r="W257" i="6"/>
  <c r="X257" i="6" s="1"/>
  <c r="Y257" i="6" s="1"/>
  <c r="R257" i="6"/>
  <c r="W256" i="6"/>
  <c r="X256" i="6" s="1"/>
  <c r="R256" i="6"/>
  <c r="R255" i="6"/>
  <c r="W255" i="6" s="1"/>
  <c r="R254" i="6"/>
  <c r="W254" i="6" s="1"/>
  <c r="X254" i="6" s="1"/>
  <c r="R253" i="6"/>
  <c r="W253" i="6" s="1"/>
  <c r="W252" i="6"/>
  <c r="R252" i="6"/>
  <c r="R251" i="6"/>
  <c r="W251" i="6" s="1"/>
  <c r="R250" i="6"/>
  <c r="W250" i="6" s="1"/>
  <c r="W249" i="6"/>
  <c r="R249" i="6"/>
  <c r="W248" i="6"/>
  <c r="R248" i="6"/>
  <c r="R247" i="6"/>
  <c r="W247" i="6" s="1"/>
  <c r="W246" i="6"/>
  <c r="R246" i="6"/>
  <c r="W245" i="6"/>
  <c r="R245" i="6"/>
  <c r="W244" i="6"/>
  <c r="X244" i="6" s="1"/>
  <c r="R244" i="6"/>
  <c r="W243" i="6"/>
  <c r="X243" i="6" s="1"/>
  <c r="R243" i="6"/>
  <c r="W242" i="6"/>
  <c r="X242" i="6" s="1"/>
  <c r="R242" i="6"/>
  <c r="R241" i="6"/>
  <c r="W241" i="6" s="1"/>
  <c r="X240" i="6"/>
  <c r="Y240" i="6" s="1"/>
  <c r="R240" i="6"/>
  <c r="W240" i="6" s="1"/>
  <c r="W239" i="6"/>
  <c r="X239" i="6" s="1"/>
  <c r="AA239" i="6" s="1"/>
  <c r="AB239" i="6" s="1"/>
  <c r="R239" i="6"/>
  <c r="W238" i="6"/>
  <c r="R238" i="6"/>
  <c r="W237" i="6"/>
  <c r="X237" i="6" s="1"/>
  <c r="R237" i="6"/>
  <c r="W236" i="6"/>
  <c r="R236" i="6"/>
  <c r="W235" i="6"/>
  <c r="X235" i="6" s="1"/>
  <c r="AA235" i="6" s="1"/>
  <c r="AB235" i="6" s="1"/>
  <c r="R235" i="6"/>
  <c r="W234" i="6"/>
  <c r="R234" i="6"/>
  <c r="R233" i="6"/>
  <c r="W233" i="6" s="1"/>
  <c r="R232" i="6"/>
  <c r="W232" i="6" s="1"/>
  <c r="R231" i="6"/>
  <c r="W231" i="6" s="1"/>
  <c r="R230" i="6"/>
  <c r="W230" i="6" s="1"/>
  <c r="X230" i="6" s="1"/>
  <c r="R229" i="6"/>
  <c r="W229" i="6" s="1"/>
  <c r="X229" i="6" s="1"/>
  <c r="W228" i="6"/>
  <c r="R228" i="6"/>
  <c r="W227" i="6"/>
  <c r="X227" i="6" s="1"/>
  <c r="R227" i="6"/>
  <c r="W226" i="6"/>
  <c r="R226" i="6"/>
  <c r="W225" i="6"/>
  <c r="R225" i="6"/>
  <c r="W224" i="6"/>
  <c r="R224" i="6"/>
  <c r="W223" i="6"/>
  <c r="X223" i="6" s="1"/>
  <c r="R223" i="6"/>
  <c r="W222" i="6"/>
  <c r="R222" i="6"/>
  <c r="W221" i="6"/>
  <c r="X221" i="6" s="1"/>
  <c r="R221" i="6"/>
  <c r="W220" i="6"/>
  <c r="R220" i="6"/>
  <c r="W219" i="6"/>
  <c r="X219" i="6" s="1"/>
  <c r="R219" i="6"/>
  <c r="W218" i="6"/>
  <c r="R218" i="6"/>
  <c r="W217" i="6"/>
  <c r="X217" i="6" s="1"/>
  <c r="R217" i="6"/>
  <c r="W216" i="6"/>
  <c r="X216" i="6" s="1"/>
  <c r="AA216" i="6" s="1"/>
  <c r="AB216" i="6" s="1"/>
  <c r="R216" i="6"/>
  <c r="W215" i="6"/>
  <c r="X215" i="6" s="1"/>
  <c r="Y215" i="6" s="1"/>
  <c r="R215" i="6"/>
  <c r="W214" i="6"/>
  <c r="R214" i="6"/>
  <c r="W213" i="6"/>
  <c r="X213" i="6" s="1"/>
  <c r="R213" i="6"/>
  <c r="W212" i="6"/>
  <c r="X212" i="6" s="1"/>
  <c r="R212" i="6"/>
  <c r="W211" i="6"/>
  <c r="X211" i="6" s="1"/>
  <c r="AA211" i="6" s="1"/>
  <c r="AB211" i="6" s="1"/>
  <c r="R211" i="6"/>
  <c r="X210" i="6"/>
  <c r="W210" i="6"/>
  <c r="R210" i="6"/>
  <c r="R209" i="6"/>
  <c r="W209" i="6" s="1"/>
  <c r="W208" i="6"/>
  <c r="X208" i="6" s="1"/>
  <c r="R208" i="6"/>
  <c r="W207" i="6"/>
  <c r="X207" i="6" s="1"/>
  <c r="R207" i="6"/>
  <c r="W206" i="6"/>
  <c r="X206" i="6" s="1"/>
  <c r="Y206" i="6" s="1"/>
  <c r="R206" i="6"/>
  <c r="W205" i="6"/>
  <c r="R205" i="6"/>
  <c r="W204" i="6"/>
  <c r="X204" i="6" s="1"/>
  <c r="R204" i="6"/>
  <c r="W203" i="6"/>
  <c r="X203" i="6" s="1"/>
  <c r="R203" i="6"/>
  <c r="W202" i="6"/>
  <c r="X202" i="6" s="1"/>
  <c r="AA202" i="6" s="1"/>
  <c r="AB202" i="6" s="1"/>
  <c r="R202" i="6"/>
  <c r="W201" i="6"/>
  <c r="X201" i="6" s="1"/>
  <c r="R201" i="6"/>
  <c r="R200" i="6"/>
  <c r="W200" i="6" s="1"/>
  <c r="W199" i="6"/>
  <c r="X199" i="6" s="1"/>
  <c r="AA199" i="6" s="1"/>
  <c r="AB199" i="6" s="1"/>
  <c r="R199" i="6"/>
  <c r="W198" i="6"/>
  <c r="X198" i="6" s="1"/>
  <c r="R198" i="6"/>
  <c r="W197" i="6"/>
  <c r="X197" i="6" s="1"/>
  <c r="AA197" i="6" s="1"/>
  <c r="AB197" i="6" s="1"/>
  <c r="R197" i="6"/>
  <c r="W196" i="6"/>
  <c r="X196" i="6" s="1"/>
  <c r="R196" i="6"/>
  <c r="W195" i="6"/>
  <c r="X195" i="6" s="1"/>
  <c r="AA195" i="6" s="1"/>
  <c r="AB195" i="6" s="1"/>
  <c r="R195" i="6"/>
  <c r="R194" i="6"/>
  <c r="W194" i="6" s="1"/>
  <c r="X194" i="6" s="1"/>
  <c r="R193" i="6"/>
  <c r="W193" i="6" s="1"/>
  <c r="W192" i="6"/>
  <c r="X192" i="6" s="1"/>
  <c r="AA192" i="6" s="1"/>
  <c r="AB192" i="6" s="1"/>
  <c r="R192" i="6"/>
  <c r="R191" i="6"/>
  <c r="W191" i="6" s="1"/>
  <c r="R190" i="6"/>
  <c r="W190" i="6" s="1"/>
  <c r="X190" i="6" s="1"/>
  <c r="Y190" i="6" s="1"/>
  <c r="R189" i="6"/>
  <c r="W189" i="6" s="1"/>
  <c r="Y188" i="6"/>
  <c r="R188" i="6"/>
  <c r="W188" i="6" s="1"/>
  <c r="X188" i="6" s="1"/>
  <c r="R187" i="6"/>
  <c r="W187" i="6" s="1"/>
  <c r="R186" i="6"/>
  <c r="W186" i="6" s="1"/>
  <c r="R185" i="6"/>
  <c r="W185" i="6" s="1"/>
  <c r="R184" i="6"/>
  <c r="W184" i="6" s="1"/>
  <c r="X184" i="6" s="1"/>
  <c r="R183" i="6"/>
  <c r="W183" i="6" s="1"/>
  <c r="R182" i="6"/>
  <c r="W182" i="6" s="1"/>
  <c r="X182" i="6" s="1"/>
  <c r="Y181" i="6"/>
  <c r="R181" i="6"/>
  <c r="W181" i="6" s="1"/>
  <c r="X181" i="6" s="1"/>
  <c r="W180" i="6"/>
  <c r="R180" i="6"/>
  <c r="W179" i="6"/>
  <c r="R179" i="6"/>
  <c r="W178" i="6"/>
  <c r="X178" i="6" s="1"/>
  <c r="R178" i="6"/>
  <c r="R177" i="6"/>
  <c r="W177" i="6" s="1"/>
  <c r="R176" i="6"/>
  <c r="W176" i="6" s="1"/>
  <c r="X176" i="6" s="1"/>
  <c r="R175" i="6"/>
  <c r="W175" i="6" s="1"/>
  <c r="X175" i="6" s="1"/>
  <c r="R174" i="6"/>
  <c r="W174" i="6" s="1"/>
  <c r="R173" i="6"/>
  <c r="W173" i="6" s="1"/>
  <c r="R172" i="6"/>
  <c r="W172" i="6" s="1"/>
  <c r="R171" i="6"/>
  <c r="W171" i="6" s="1"/>
  <c r="R170" i="6"/>
  <c r="W170" i="6" s="1"/>
  <c r="R169" i="6"/>
  <c r="W169" i="6" s="1"/>
  <c r="R168" i="6"/>
  <c r="W168" i="6" s="1"/>
  <c r="X168" i="6" s="1"/>
  <c r="R167" i="6"/>
  <c r="W167" i="6" s="1"/>
  <c r="R166" i="6"/>
  <c r="W166" i="6" s="1"/>
  <c r="W165" i="6"/>
  <c r="R165" i="6"/>
  <c r="W164" i="6"/>
  <c r="R164" i="6"/>
  <c r="W163" i="6"/>
  <c r="R163" i="6"/>
  <c r="W162" i="6"/>
  <c r="X162" i="6" s="1"/>
  <c r="R162" i="6"/>
  <c r="W161" i="6"/>
  <c r="R161" i="6"/>
  <c r="W160" i="6"/>
  <c r="R160" i="6"/>
  <c r="W159" i="6"/>
  <c r="X159" i="6" s="1"/>
  <c r="R159" i="6"/>
  <c r="R158" i="6"/>
  <c r="W158" i="6" s="1"/>
  <c r="R157" i="6"/>
  <c r="W157" i="6" s="1"/>
  <c r="R156" i="6"/>
  <c r="W156" i="6" s="1"/>
  <c r="W155" i="6"/>
  <c r="X155" i="6" s="1"/>
  <c r="AA155" i="6" s="1"/>
  <c r="AB155" i="6" s="1"/>
  <c r="R155" i="6"/>
  <c r="W154" i="6"/>
  <c r="R154" i="6"/>
  <c r="W153" i="6"/>
  <c r="R153" i="6"/>
  <c r="W152" i="6"/>
  <c r="R152" i="6"/>
  <c r="R151" i="6"/>
  <c r="W151" i="6" s="1"/>
  <c r="W150" i="6"/>
  <c r="R150" i="6"/>
  <c r="W149" i="6"/>
  <c r="R149" i="6"/>
  <c r="W148" i="6"/>
  <c r="X148" i="6" s="1"/>
  <c r="R148" i="6"/>
  <c r="R147" i="6"/>
  <c r="W147" i="6" s="1"/>
  <c r="X147" i="6" s="1"/>
  <c r="AA147" i="6" s="1"/>
  <c r="AB147" i="6" s="1"/>
  <c r="W146" i="6"/>
  <c r="R146" i="6"/>
  <c r="W145" i="6"/>
  <c r="X145" i="6" s="1"/>
  <c r="R145" i="6"/>
  <c r="W144" i="6"/>
  <c r="X144" i="6" s="1"/>
  <c r="R144" i="6"/>
  <c r="W143" i="6"/>
  <c r="X143" i="6" s="1"/>
  <c r="R143" i="6"/>
  <c r="R142" i="6"/>
  <c r="W142" i="6" s="1"/>
  <c r="R141" i="6"/>
  <c r="W141" i="6" s="1"/>
  <c r="W140" i="6"/>
  <c r="X140" i="6" s="1"/>
  <c r="R140" i="6"/>
  <c r="W139" i="6"/>
  <c r="R139" i="6"/>
  <c r="R138" i="6"/>
  <c r="W138" i="6" s="1"/>
  <c r="R137" i="6"/>
  <c r="W137" i="6" s="1"/>
  <c r="X137" i="6" s="1"/>
  <c r="W136" i="6"/>
  <c r="R136" i="6"/>
  <c r="R135" i="6"/>
  <c r="W135" i="6" s="1"/>
  <c r="X135" i="6" s="1"/>
  <c r="W134" i="6"/>
  <c r="R134" i="6"/>
  <c r="W133" i="6"/>
  <c r="R133" i="6"/>
  <c r="R132" i="6"/>
  <c r="W132" i="6" s="1"/>
  <c r="W131" i="6"/>
  <c r="R131" i="6"/>
  <c r="R130" i="6"/>
  <c r="W130" i="6" s="1"/>
  <c r="R129" i="6"/>
  <c r="W129" i="6" s="1"/>
  <c r="R128" i="6"/>
  <c r="W128" i="6" s="1"/>
  <c r="W127" i="6"/>
  <c r="X127" i="6" s="1"/>
  <c r="R127" i="6"/>
  <c r="W126" i="6"/>
  <c r="X126" i="6" s="1"/>
  <c r="Y126" i="6" s="1"/>
  <c r="R126" i="6"/>
  <c r="W125" i="6"/>
  <c r="X125" i="6" s="1"/>
  <c r="R125" i="6"/>
  <c r="W124" i="6"/>
  <c r="X124" i="6" s="1"/>
  <c r="Y124" i="6" s="1"/>
  <c r="R124" i="6"/>
  <c r="W123" i="6"/>
  <c r="R123" i="6"/>
  <c r="W122" i="6"/>
  <c r="X122" i="6" s="1"/>
  <c r="AA122" i="6" s="1"/>
  <c r="AB122" i="6" s="1"/>
  <c r="R122" i="6"/>
  <c r="W121" i="6"/>
  <c r="R121" i="6"/>
  <c r="W120" i="6"/>
  <c r="R120" i="6"/>
  <c r="W119" i="6"/>
  <c r="X119" i="6" s="1"/>
  <c r="R119" i="6"/>
  <c r="W118" i="6"/>
  <c r="R118" i="6"/>
  <c r="AA117" i="6"/>
  <c r="AB117" i="6" s="1"/>
  <c r="W117" i="6"/>
  <c r="X117" i="6" s="1"/>
  <c r="R117" i="6"/>
  <c r="W116" i="6"/>
  <c r="X116" i="6" s="1"/>
  <c r="AA116" i="6" s="1"/>
  <c r="AB116" i="6" s="1"/>
  <c r="R116" i="6"/>
  <c r="W115" i="6"/>
  <c r="X115" i="6" s="1"/>
  <c r="R115" i="6"/>
  <c r="W114" i="6"/>
  <c r="X114" i="6" s="1"/>
  <c r="R114" i="6"/>
  <c r="W113" i="6"/>
  <c r="X113" i="6" s="1"/>
  <c r="AA113" i="6" s="1"/>
  <c r="AB113" i="6" s="1"/>
  <c r="R113" i="6"/>
  <c r="W112" i="6"/>
  <c r="X112" i="6" s="1"/>
  <c r="R112" i="6"/>
  <c r="R111" i="6"/>
  <c r="W111" i="6" s="1"/>
  <c r="X111" i="6" s="1"/>
  <c r="W110" i="6"/>
  <c r="R110" i="6"/>
  <c r="R109" i="6"/>
  <c r="W109" i="6" s="1"/>
  <c r="R108" i="6"/>
  <c r="W108" i="6" s="1"/>
  <c r="R107" i="6"/>
  <c r="W107" i="6" s="1"/>
  <c r="R106" i="6"/>
  <c r="W106" i="6" s="1"/>
  <c r="R105" i="6"/>
  <c r="W105" i="6" s="1"/>
  <c r="R104" i="6"/>
  <c r="W104" i="6" s="1"/>
  <c r="X104" i="6" s="1"/>
  <c r="R103" i="6"/>
  <c r="W103" i="6" s="1"/>
  <c r="X103" i="6" s="1"/>
  <c r="W102" i="6"/>
  <c r="R102" i="6"/>
  <c r="W101" i="6"/>
  <c r="R101" i="6"/>
  <c r="R100" i="6"/>
  <c r="W100" i="6" s="1"/>
  <c r="R99" i="6"/>
  <c r="W99" i="6" s="1"/>
  <c r="R98" i="6"/>
  <c r="W98" i="6" s="1"/>
  <c r="R97" i="6"/>
  <c r="W97" i="6" s="1"/>
  <c r="R96" i="6"/>
  <c r="W96" i="6" s="1"/>
  <c r="X96" i="6" s="1"/>
  <c r="R95" i="6"/>
  <c r="W95" i="6" s="1"/>
  <c r="R94" i="6"/>
  <c r="W94" i="6" s="1"/>
  <c r="R93" i="6"/>
  <c r="W93" i="6" s="1"/>
  <c r="R92" i="6"/>
  <c r="W92" i="6" s="1"/>
  <c r="R91" i="6"/>
  <c r="W91" i="6" s="1"/>
  <c r="R90" i="6"/>
  <c r="W90" i="6" s="1"/>
  <c r="R89" i="6"/>
  <c r="W89" i="6" s="1"/>
  <c r="X89" i="6" s="1"/>
  <c r="R88" i="6"/>
  <c r="W88" i="6" s="1"/>
  <c r="X88" i="6" s="1"/>
  <c r="R87" i="6"/>
  <c r="W87" i="6" s="1"/>
  <c r="R86" i="6"/>
  <c r="W86" i="6" s="1"/>
  <c r="R85" i="6"/>
  <c r="W85" i="6" s="1"/>
  <c r="R84" i="6"/>
  <c r="W84" i="6" s="1"/>
  <c r="R83" i="6"/>
  <c r="W83" i="6" s="1"/>
  <c r="R82" i="6"/>
  <c r="W82" i="6" s="1"/>
  <c r="X82" i="6" s="1"/>
  <c r="R81" i="6"/>
  <c r="W81" i="6" s="1"/>
  <c r="R80" i="6"/>
  <c r="W80" i="6" s="1"/>
  <c r="W79" i="6"/>
  <c r="R79" i="6"/>
  <c r="R78" i="6"/>
  <c r="W78" i="6" s="1"/>
  <c r="R77" i="6"/>
  <c r="W77" i="6" s="1"/>
  <c r="R76" i="6"/>
  <c r="W76" i="6" s="1"/>
  <c r="W75" i="6"/>
  <c r="X75" i="6" s="1"/>
  <c r="Y75" i="6" s="1"/>
  <c r="R75" i="6"/>
  <c r="R74" i="6"/>
  <c r="W74" i="6" s="1"/>
  <c r="X74" i="6" s="1"/>
  <c r="W73" i="6"/>
  <c r="R73" i="6"/>
  <c r="W72" i="6"/>
  <c r="R72" i="6"/>
  <c r="W71" i="6"/>
  <c r="R71" i="6"/>
  <c r="R70" i="6"/>
  <c r="W70" i="6" s="1"/>
  <c r="R69" i="6"/>
  <c r="W69" i="6" s="1"/>
  <c r="R68" i="6"/>
  <c r="W68" i="6" s="1"/>
  <c r="R67" i="6"/>
  <c r="W67" i="6" s="1"/>
  <c r="X67" i="6" s="1"/>
  <c r="AA67" i="6" s="1"/>
  <c r="AB67" i="6" s="1"/>
  <c r="R66" i="6"/>
  <c r="W66" i="6" s="1"/>
  <c r="R65" i="6"/>
  <c r="W65" i="6" s="1"/>
  <c r="R64" i="6"/>
  <c r="W64" i="6" s="1"/>
  <c r="R63" i="6"/>
  <c r="W63" i="6" s="1"/>
  <c r="R62" i="6"/>
  <c r="W62" i="6" s="1"/>
  <c r="R61" i="6"/>
  <c r="W61" i="6" s="1"/>
  <c r="R60" i="6"/>
  <c r="W60" i="6" s="1"/>
  <c r="R59" i="6"/>
  <c r="W59" i="6" s="1"/>
  <c r="W58" i="6"/>
  <c r="X58" i="6" s="1"/>
  <c r="R58" i="6"/>
  <c r="W57" i="6"/>
  <c r="X57" i="6" s="1"/>
  <c r="Y57" i="6" s="1"/>
  <c r="R57" i="6"/>
  <c r="W56" i="6"/>
  <c r="X56" i="6" s="1"/>
  <c r="R56" i="6"/>
  <c r="W55" i="6"/>
  <c r="R55" i="6"/>
  <c r="W54" i="6"/>
  <c r="R54" i="6"/>
  <c r="W53" i="6"/>
  <c r="X53" i="6" s="1"/>
  <c r="AA53" i="6" s="1"/>
  <c r="AB53" i="6" s="1"/>
  <c r="R53" i="6"/>
  <c r="W52" i="6"/>
  <c r="R52" i="6"/>
  <c r="W51" i="6"/>
  <c r="R51" i="6"/>
  <c r="W50" i="6"/>
  <c r="R50" i="6"/>
  <c r="R49" i="6"/>
  <c r="W49" i="6" s="1"/>
  <c r="R48" i="6"/>
  <c r="W48" i="6" s="1"/>
  <c r="R47" i="6"/>
  <c r="W47" i="6" s="1"/>
  <c r="R46" i="6"/>
  <c r="W46" i="6" s="1"/>
  <c r="R45" i="6"/>
  <c r="W45" i="6" s="1"/>
  <c r="R44" i="6"/>
  <c r="W44" i="6" s="1"/>
  <c r="R43" i="6"/>
  <c r="W43" i="6" s="1"/>
  <c r="R42" i="6"/>
  <c r="W42" i="6" s="1"/>
  <c r="R41" i="6"/>
  <c r="W41" i="6" s="1"/>
  <c r="R40" i="6"/>
  <c r="W40" i="6" s="1"/>
  <c r="R39" i="6"/>
  <c r="W39" i="6" s="1"/>
  <c r="R38" i="6"/>
  <c r="W38" i="6" s="1"/>
  <c r="R37" i="6"/>
  <c r="W37" i="6" s="1"/>
  <c r="R36" i="6"/>
  <c r="W36" i="6" s="1"/>
  <c r="R35" i="6"/>
  <c r="W35" i="6" s="1"/>
  <c r="R34" i="6"/>
  <c r="W34" i="6" s="1"/>
  <c r="R33" i="6"/>
  <c r="W33" i="6" s="1"/>
  <c r="R32" i="6"/>
  <c r="W32" i="6" s="1"/>
  <c r="R31" i="6"/>
  <c r="W31" i="6" s="1"/>
  <c r="R30" i="6"/>
  <c r="W30" i="6" s="1"/>
  <c r="R29" i="6"/>
  <c r="W29" i="6" s="1"/>
  <c r="R28" i="6"/>
  <c r="W28" i="6" s="1"/>
  <c r="R27" i="6"/>
  <c r="W27" i="6" s="1"/>
  <c r="R26" i="6"/>
  <c r="W26" i="6" s="1"/>
  <c r="R25" i="6"/>
  <c r="W25" i="6" s="1"/>
  <c r="R24" i="6"/>
  <c r="W24" i="6" s="1"/>
  <c r="R23" i="6"/>
  <c r="W23" i="6" s="1"/>
  <c r="R22" i="6"/>
  <c r="W22" i="6" s="1"/>
  <c r="R21" i="6"/>
  <c r="W21" i="6" s="1"/>
  <c r="R20" i="6"/>
  <c r="W20" i="6" s="1"/>
  <c r="R19" i="6"/>
  <c r="W19" i="6" s="1"/>
  <c r="R18" i="6"/>
  <c r="W18" i="6" s="1"/>
  <c r="R17" i="6"/>
  <c r="W17" i="6" s="1"/>
  <c r="W16" i="6"/>
  <c r="R16" i="6"/>
  <c r="R15" i="6"/>
  <c r="W15" i="6" s="1"/>
  <c r="R14" i="6"/>
  <c r="W14" i="6" s="1"/>
  <c r="R13" i="6"/>
  <c r="W13" i="6" s="1"/>
  <c r="R12" i="6"/>
  <c r="W12" i="6" s="1"/>
  <c r="R11" i="6"/>
  <c r="W11" i="6" s="1"/>
  <c r="R10" i="6"/>
  <c r="W10" i="6" s="1"/>
  <c r="R9" i="6"/>
  <c r="W9" i="6" s="1"/>
  <c r="Z599" i="5"/>
  <c r="J599" i="5"/>
  <c r="W598" i="5"/>
  <c r="R598" i="5"/>
  <c r="W597" i="5"/>
  <c r="X597" i="5" s="1"/>
  <c r="AA597" i="5" s="1"/>
  <c r="AB597" i="5" s="1"/>
  <c r="R597" i="5"/>
  <c r="W596" i="5"/>
  <c r="R596" i="5"/>
  <c r="R595" i="5"/>
  <c r="W595" i="5" s="1"/>
  <c r="X595" i="5" s="1"/>
  <c r="R594" i="5"/>
  <c r="W594" i="5" s="1"/>
  <c r="R593" i="5"/>
  <c r="W593" i="5" s="1"/>
  <c r="X593" i="5" s="1"/>
  <c r="AA593" i="5" s="1"/>
  <c r="AB593" i="5" s="1"/>
  <c r="R592" i="5"/>
  <c r="W592" i="5" s="1"/>
  <c r="R591" i="5"/>
  <c r="R590" i="5"/>
  <c r="R589" i="5"/>
  <c r="R588" i="5"/>
  <c r="R587" i="5"/>
  <c r="R586" i="5"/>
  <c r="R585" i="5"/>
  <c r="R584" i="5"/>
  <c r="R583" i="5"/>
  <c r="W582" i="5"/>
  <c r="R582" i="5"/>
  <c r="W581" i="5"/>
  <c r="R581" i="5"/>
  <c r="W580" i="5"/>
  <c r="R580" i="5"/>
  <c r="W579" i="5"/>
  <c r="X579" i="5" s="1"/>
  <c r="R579" i="5"/>
  <c r="W578" i="5"/>
  <c r="X578" i="5" s="1"/>
  <c r="R578" i="5"/>
  <c r="W577" i="5"/>
  <c r="X577" i="5" s="1"/>
  <c r="R577" i="5"/>
  <c r="W576" i="5"/>
  <c r="X576" i="5" s="1"/>
  <c r="R576" i="5"/>
  <c r="W575" i="5"/>
  <c r="X575" i="5" s="1"/>
  <c r="R575" i="5"/>
  <c r="W574" i="5"/>
  <c r="R574" i="5"/>
  <c r="W573" i="5"/>
  <c r="R573" i="5"/>
  <c r="W572" i="5"/>
  <c r="X572" i="5" s="1"/>
  <c r="Y572" i="5" s="1"/>
  <c r="R572" i="5"/>
  <c r="W571" i="5"/>
  <c r="R571" i="5"/>
  <c r="W570" i="5"/>
  <c r="X570" i="5" s="1"/>
  <c r="R570" i="5"/>
  <c r="W569" i="5"/>
  <c r="R569" i="5"/>
  <c r="R568" i="5"/>
  <c r="W568" i="5" s="1"/>
  <c r="R567" i="5"/>
  <c r="W567" i="5" s="1"/>
  <c r="R566" i="5"/>
  <c r="W566" i="5" s="1"/>
  <c r="R565" i="5"/>
  <c r="W565" i="5" s="1"/>
  <c r="R564" i="5"/>
  <c r="W564" i="5" s="1"/>
  <c r="W563" i="5"/>
  <c r="R563" i="5"/>
  <c r="W562" i="5"/>
  <c r="R562" i="5"/>
  <c r="W561" i="5"/>
  <c r="R561" i="5"/>
  <c r="W560" i="5"/>
  <c r="X560" i="5" s="1"/>
  <c r="R560" i="5"/>
  <c r="W559" i="5"/>
  <c r="R559" i="5"/>
  <c r="W558" i="5"/>
  <c r="R558" i="5"/>
  <c r="R557" i="5"/>
  <c r="W557" i="5" s="1"/>
  <c r="R556" i="5"/>
  <c r="W556" i="5" s="1"/>
  <c r="R555" i="5"/>
  <c r="W555" i="5" s="1"/>
  <c r="R554" i="5"/>
  <c r="W554" i="5" s="1"/>
  <c r="W553" i="5"/>
  <c r="R553" i="5"/>
  <c r="W552" i="5"/>
  <c r="R552" i="5"/>
  <c r="R551" i="5"/>
  <c r="W551" i="5" s="1"/>
  <c r="R550" i="5"/>
  <c r="W550" i="5" s="1"/>
  <c r="W549" i="5"/>
  <c r="R549" i="5"/>
  <c r="W548" i="5"/>
  <c r="R548" i="5"/>
  <c r="W547" i="5"/>
  <c r="R547" i="5"/>
  <c r="W546" i="5"/>
  <c r="R546" i="5"/>
  <c r="R545" i="5"/>
  <c r="W545" i="5" s="1"/>
  <c r="W544" i="5"/>
  <c r="R544" i="5"/>
  <c r="W543" i="5"/>
  <c r="X543" i="5" s="1"/>
  <c r="R543" i="5"/>
  <c r="W542" i="5"/>
  <c r="R542" i="5"/>
  <c r="W541" i="5"/>
  <c r="R541" i="5"/>
  <c r="W540" i="5"/>
  <c r="R540" i="5"/>
  <c r="W539" i="5"/>
  <c r="R539" i="5"/>
  <c r="W538" i="5"/>
  <c r="R538" i="5"/>
  <c r="W537" i="5"/>
  <c r="R537" i="5"/>
  <c r="W536" i="5"/>
  <c r="R536" i="5"/>
  <c r="W535" i="5"/>
  <c r="R535" i="5"/>
  <c r="W534" i="5"/>
  <c r="R534" i="5"/>
  <c r="W533" i="5"/>
  <c r="X533" i="5" s="1"/>
  <c r="Y533" i="5" s="1"/>
  <c r="R533" i="5"/>
  <c r="W532" i="5"/>
  <c r="X532" i="5" s="1"/>
  <c r="R532" i="5"/>
  <c r="W531" i="5"/>
  <c r="X531" i="5" s="1"/>
  <c r="Y531" i="5" s="1"/>
  <c r="R531" i="5"/>
  <c r="W530" i="5"/>
  <c r="X530" i="5" s="1"/>
  <c r="R530" i="5"/>
  <c r="W529" i="5"/>
  <c r="X529" i="5" s="1"/>
  <c r="R529" i="5"/>
  <c r="W528" i="5"/>
  <c r="X528" i="5" s="1"/>
  <c r="R528" i="5"/>
  <c r="W527" i="5"/>
  <c r="X527" i="5" s="1"/>
  <c r="Y527" i="5" s="1"/>
  <c r="R527" i="5"/>
  <c r="R526" i="5"/>
  <c r="W526" i="5" s="1"/>
  <c r="W525" i="5"/>
  <c r="X525" i="5" s="1"/>
  <c r="R525" i="5"/>
  <c r="W524" i="5"/>
  <c r="R524" i="5"/>
  <c r="W523" i="5"/>
  <c r="X523" i="5" s="1"/>
  <c r="Y523" i="5" s="1"/>
  <c r="R523" i="5"/>
  <c r="W522" i="5"/>
  <c r="R522" i="5"/>
  <c r="W521" i="5"/>
  <c r="X521" i="5" s="1"/>
  <c r="R521" i="5"/>
  <c r="W520" i="5"/>
  <c r="R520" i="5"/>
  <c r="W519" i="5"/>
  <c r="X519" i="5" s="1"/>
  <c r="R519" i="5"/>
  <c r="W518" i="5"/>
  <c r="X518" i="5" s="1"/>
  <c r="R518" i="5"/>
  <c r="W517" i="5"/>
  <c r="X517" i="5" s="1"/>
  <c r="R517" i="5"/>
  <c r="W516" i="5"/>
  <c r="X516" i="5" s="1"/>
  <c r="R516" i="5"/>
  <c r="W515" i="5"/>
  <c r="X515" i="5" s="1"/>
  <c r="R515" i="5"/>
  <c r="W514" i="5"/>
  <c r="R514" i="5"/>
  <c r="W513" i="5"/>
  <c r="R513" i="5"/>
  <c r="W512" i="5"/>
  <c r="R512" i="5"/>
  <c r="W511" i="5"/>
  <c r="X511" i="5" s="1"/>
  <c r="R511" i="5"/>
  <c r="W510" i="5"/>
  <c r="R510" i="5"/>
  <c r="W509" i="5"/>
  <c r="X509" i="5" s="1"/>
  <c r="Y509" i="5" s="1"/>
  <c r="R509" i="5"/>
  <c r="W508" i="5"/>
  <c r="X508" i="5" s="1"/>
  <c r="Y508" i="5" s="1"/>
  <c r="R508" i="5"/>
  <c r="W507" i="5"/>
  <c r="X507" i="5" s="1"/>
  <c r="Y507" i="5" s="1"/>
  <c r="R507" i="5"/>
  <c r="W506" i="5"/>
  <c r="R506" i="5"/>
  <c r="W505" i="5"/>
  <c r="X505" i="5" s="1"/>
  <c r="AA505" i="5" s="1"/>
  <c r="AB505" i="5" s="1"/>
  <c r="R505" i="5"/>
  <c r="W504" i="5"/>
  <c r="R504" i="5"/>
  <c r="W503" i="5"/>
  <c r="X503" i="5" s="1"/>
  <c r="R503" i="5"/>
  <c r="W502" i="5"/>
  <c r="R502" i="5"/>
  <c r="W501" i="5"/>
  <c r="X501" i="5" s="1"/>
  <c r="AA501" i="5" s="1"/>
  <c r="AB501" i="5" s="1"/>
  <c r="R501" i="5"/>
  <c r="W500" i="5"/>
  <c r="R500" i="5"/>
  <c r="R499" i="5"/>
  <c r="W499" i="5" s="1"/>
  <c r="R498" i="5"/>
  <c r="W498" i="5" s="1"/>
  <c r="R497" i="5"/>
  <c r="W497" i="5" s="1"/>
  <c r="R496" i="5"/>
  <c r="W496" i="5" s="1"/>
  <c r="R495" i="5"/>
  <c r="W495" i="5" s="1"/>
  <c r="X495" i="5" s="1"/>
  <c r="W494" i="5"/>
  <c r="R494" i="5"/>
  <c r="W493" i="5"/>
  <c r="R493" i="5"/>
  <c r="W492" i="5"/>
  <c r="R492" i="5"/>
  <c r="W491" i="5"/>
  <c r="X491" i="5" s="1"/>
  <c r="R491" i="5"/>
  <c r="W490" i="5"/>
  <c r="R490" i="5"/>
  <c r="W489" i="5"/>
  <c r="X489" i="5" s="1"/>
  <c r="AA489" i="5" s="1"/>
  <c r="AB489" i="5" s="1"/>
  <c r="R489" i="5"/>
  <c r="W488" i="5"/>
  <c r="R488" i="5"/>
  <c r="R487" i="5"/>
  <c r="W487" i="5" s="1"/>
  <c r="W486" i="5"/>
  <c r="R486" i="5"/>
  <c r="W485" i="5"/>
  <c r="X485" i="5" s="1"/>
  <c r="R485" i="5"/>
  <c r="W484" i="5"/>
  <c r="R484" i="5"/>
  <c r="W483" i="5"/>
  <c r="X483" i="5" s="1"/>
  <c r="AA483" i="5" s="1"/>
  <c r="AB483" i="5" s="1"/>
  <c r="R483" i="5"/>
  <c r="W482" i="5"/>
  <c r="R482" i="5"/>
  <c r="W481" i="5"/>
  <c r="X481" i="5" s="1"/>
  <c r="R481" i="5"/>
  <c r="W480" i="5"/>
  <c r="R480" i="5"/>
  <c r="W479" i="5"/>
  <c r="X479" i="5" s="1"/>
  <c r="AA479" i="5" s="1"/>
  <c r="AB479" i="5" s="1"/>
  <c r="R479" i="5"/>
  <c r="W478" i="5"/>
  <c r="R478" i="5"/>
  <c r="W477" i="5"/>
  <c r="R477" i="5"/>
  <c r="W476" i="5"/>
  <c r="R476" i="5"/>
  <c r="W475" i="5"/>
  <c r="X475" i="5" s="1"/>
  <c r="Y475" i="5" s="1"/>
  <c r="R475" i="5"/>
  <c r="W474" i="5"/>
  <c r="R474" i="5"/>
  <c r="W473" i="5"/>
  <c r="X473" i="5" s="1"/>
  <c r="Y473" i="5" s="1"/>
  <c r="R473" i="5"/>
  <c r="W472" i="5"/>
  <c r="R472" i="5"/>
  <c r="W471" i="5"/>
  <c r="X471" i="5" s="1"/>
  <c r="Y471" i="5" s="1"/>
  <c r="R471" i="5"/>
  <c r="W470" i="5"/>
  <c r="R470" i="5"/>
  <c r="R469" i="5"/>
  <c r="W469" i="5" s="1"/>
  <c r="X469" i="5" s="1"/>
  <c r="Y469" i="5" s="1"/>
  <c r="W468" i="5"/>
  <c r="R468" i="5"/>
  <c r="W467" i="5"/>
  <c r="X467" i="5" s="1"/>
  <c r="R467" i="5"/>
  <c r="W466" i="5"/>
  <c r="R466" i="5"/>
  <c r="W465" i="5"/>
  <c r="R465" i="5"/>
  <c r="W464" i="5"/>
  <c r="R464" i="5"/>
  <c r="W463" i="5"/>
  <c r="R463" i="5"/>
  <c r="W462" i="5"/>
  <c r="R462" i="5"/>
  <c r="R461" i="5"/>
  <c r="W461" i="5" s="1"/>
  <c r="R460" i="5"/>
  <c r="W460" i="5" s="1"/>
  <c r="R459" i="5"/>
  <c r="W459" i="5" s="1"/>
  <c r="W458" i="5"/>
  <c r="R458" i="5"/>
  <c r="R457" i="5"/>
  <c r="W457" i="5" s="1"/>
  <c r="W456" i="5"/>
  <c r="R456" i="5"/>
  <c r="W455" i="5"/>
  <c r="X455" i="5" s="1"/>
  <c r="Y455" i="5" s="1"/>
  <c r="R455" i="5"/>
  <c r="W454" i="5"/>
  <c r="R454" i="5"/>
  <c r="R453" i="5"/>
  <c r="W453" i="5" s="1"/>
  <c r="W452" i="5"/>
  <c r="R452" i="5"/>
  <c r="R451" i="5"/>
  <c r="W451" i="5" s="1"/>
  <c r="W450" i="5"/>
  <c r="R450" i="5"/>
  <c r="W449" i="5"/>
  <c r="X449" i="5" s="1"/>
  <c r="Y449" i="5" s="1"/>
  <c r="R449" i="5"/>
  <c r="W448" i="5"/>
  <c r="R448" i="5"/>
  <c r="W447" i="5"/>
  <c r="R447" i="5"/>
  <c r="W446" i="5"/>
  <c r="R446" i="5"/>
  <c r="W445" i="5"/>
  <c r="X445" i="5" s="1"/>
  <c r="R445" i="5"/>
  <c r="W444" i="5"/>
  <c r="R444" i="5"/>
  <c r="W443" i="5"/>
  <c r="X443" i="5" s="1"/>
  <c r="Y443" i="5" s="1"/>
  <c r="R443" i="5"/>
  <c r="W442" i="5"/>
  <c r="R442" i="5"/>
  <c r="W441" i="5"/>
  <c r="R441" i="5"/>
  <c r="W440" i="5"/>
  <c r="R440" i="5"/>
  <c r="W439" i="5"/>
  <c r="X439" i="5" s="1"/>
  <c r="R439" i="5"/>
  <c r="W438" i="5"/>
  <c r="R438" i="5"/>
  <c r="W437" i="5"/>
  <c r="X437" i="5" s="1"/>
  <c r="Y437" i="5" s="1"/>
  <c r="R437" i="5"/>
  <c r="W436" i="5"/>
  <c r="R436" i="5"/>
  <c r="W435" i="5"/>
  <c r="X435" i="5" s="1"/>
  <c r="R435" i="5"/>
  <c r="W434" i="5"/>
  <c r="X434" i="5" s="1"/>
  <c r="Y434" i="5" s="1"/>
  <c r="R434" i="5"/>
  <c r="W433" i="5"/>
  <c r="R433" i="5"/>
  <c r="R432" i="5"/>
  <c r="W432" i="5" s="1"/>
  <c r="X432" i="5" s="1"/>
  <c r="W431" i="5"/>
  <c r="R431" i="5"/>
  <c r="W430" i="5"/>
  <c r="R430" i="5"/>
  <c r="W429" i="5"/>
  <c r="R429" i="5"/>
  <c r="W428" i="5"/>
  <c r="X428" i="5" s="1"/>
  <c r="Y428" i="5" s="1"/>
  <c r="R428" i="5"/>
  <c r="W427" i="5"/>
  <c r="X427" i="5" s="1"/>
  <c r="R427" i="5"/>
  <c r="W426" i="5"/>
  <c r="X426" i="5" s="1"/>
  <c r="Y426" i="5" s="1"/>
  <c r="R426" i="5"/>
  <c r="W425" i="5"/>
  <c r="R425" i="5"/>
  <c r="W424" i="5"/>
  <c r="X424" i="5" s="1"/>
  <c r="R424" i="5"/>
  <c r="W423" i="5"/>
  <c r="R423" i="5"/>
  <c r="W422" i="5"/>
  <c r="R422" i="5"/>
  <c r="W421" i="5"/>
  <c r="R421" i="5"/>
  <c r="W420" i="5"/>
  <c r="X420" i="5" s="1"/>
  <c r="R420" i="5"/>
  <c r="W419" i="5"/>
  <c r="X419" i="5" s="1"/>
  <c r="R419" i="5"/>
  <c r="R418" i="5"/>
  <c r="W418" i="5" s="1"/>
  <c r="X418" i="5" s="1"/>
  <c r="W417" i="5"/>
  <c r="X417" i="5" s="1"/>
  <c r="R417" i="5"/>
  <c r="W416" i="5"/>
  <c r="R416" i="5"/>
  <c r="W415" i="5"/>
  <c r="X415" i="5" s="1"/>
  <c r="R415" i="5"/>
  <c r="W414" i="5"/>
  <c r="X414" i="5" s="1"/>
  <c r="R414" i="5"/>
  <c r="W413" i="5"/>
  <c r="X413" i="5" s="1"/>
  <c r="R413" i="5"/>
  <c r="W412" i="5"/>
  <c r="R412" i="5"/>
  <c r="W411" i="5"/>
  <c r="X411" i="5" s="1"/>
  <c r="R411" i="5"/>
  <c r="W410" i="5"/>
  <c r="X410" i="5" s="1"/>
  <c r="R410" i="5"/>
  <c r="W409" i="5"/>
  <c r="X409" i="5" s="1"/>
  <c r="R409" i="5"/>
  <c r="W408" i="5"/>
  <c r="R408" i="5"/>
  <c r="W407" i="5"/>
  <c r="X407" i="5" s="1"/>
  <c r="R407" i="5"/>
  <c r="W406" i="5"/>
  <c r="X406" i="5" s="1"/>
  <c r="R406" i="5"/>
  <c r="W405" i="5"/>
  <c r="X405" i="5" s="1"/>
  <c r="R405" i="5"/>
  <c r="W404" i="5"/>
  <c r="X404" i="5" s="1"/>
  <c r="R404" i="5"/>
  <c r="W403" i="5"/>
  <c r="X403" i="5" s="1"/>
  <c r="R403" i="5"/>
  <c r="X402" i="5"/>
  <c r="W402" i="5"/>
  <c r="R402" i="5"/>
  <c r="W401" i="5"/>
  <c r="X401" i="5" s="1"/>
  <c r="R401" i="5"/>
  <c r="W400" i="5"/>
  <c r="X400" i="5" s="1"/>
  <c r="R400" i="5"/>
  <c r="W399" i="5"/>
  <c r="X399" i="5" s="1"/>
  <c r="R399" i="5"/>
  <c r="W398" i="5"/>
  <c r="X398" i="5" s="1"/>
  <c r="R398" i="5"/>
  <c r="W397" i="5"/>
  <c r="X397" i="5" s="1"/>
  <c r="R397" i="5"/>
  <c r="W396" i="5"/>
  <c r="R396" i="5"/>
  <c r="W395" i="5"/>
  <c r="X395" i="5" s="1"/>
  <c r="R395" i="5"/>
  <c r="W394" i="5"/>
  <c r="X394" i="5" s="1"/>
  <c r="R394" i="5"/>
  <c r="W393" i="5"/>
  <c r="X393" i="5" s="1"/>
  <c r="R393" i="5"/>
  <c r="W392" i="5"/>
  <c r="R392" i="5"/>
  <c r="R391" i="5"/>
  <c r="W391" i="5" s="1"/>
  <c r="W390" i="5"/>
  <c r="X390" i="5" s="1"/>
  <c r="R390" i="5"/>
  <c r="X389" i="5"/>
  <c r="W389" i="5"/>
  <c r="R389" i="5"/>
  <c r="W388" i="5"/>
  <c r="X388" i="5" s="1"/>
  <c r="R388" i="5"/>
  <c r="W387" i="5"/>
  <c r="X387" i="5" s="1"/>
  <c r="R387" i="5"/>
  <c r="W386" i="5"/>
  <c r="X386" i="5" s="1"/>
  <c r="R386" i="5"/>
  <c r="W385" i="5"/>
  <c r="X385" i="5" s="1"/>
  <c r="R385" i="5"/>
  <c r="W384" i="5"/>
  <c r="X384" i="5" s="1"/>
  <c r="R384" i="5"/>
  <c r="W383" i="5"/>
  <c r="X383" i="5" s="1"/>
  <c r="R383" i="5"/>
  <c r="W382" i="5"/>
  <c r="X382" i="5" s="1"/>
  <c r="R382" i="5"/>
  <c r="R381" i="5"/>
  <c r="W381" i="5" s="1"/>
  <c r="X381" i="5" s="1"/>
  <c r="W380" i="5"/>
  <c r="X380" i="5" s="1"/>
  <c r="R380" i="5"/>
  <c r="W379" i="5"/>
  <c r="X379" i="5" s="1"/>
  <c r="R379" i="5"/>
  <c r="W378" i="5"/>
  <c r="X378" i="5" s="1"/>
  <c r="R378" i="5"/>
  <c r="W377" i="5"/>
  <c r="X377" i="5" s="1"/>
  <c r="R377" i="5"/>
  <c r="W376" i="5"/>
  <c r="X376" i="5" s="1"/>
  <c r="R376" i="5"/>
  <c r="W375" i="5"/>
  <c r="X375" i="5" s="1"/>
  <c r="R375" i="5"/>
  <c r="W374" i="5"/>
  <c r="X374" i="5" s="1"/>
  <c r="R374" i="5"/>
  <c r="W373" i="5"/>
  <c r="X373" i="5" s="1"/>
  <c r="R373" i="5"/>
  <c r="W372" i="5"/>
  <c r="X372" i="5" s="1"/>
  <c r="R372" i="5"/>
  <c r="W371" i="5"/>
  <c r="X371" i="5" s="1"/>
  <c r="R371" i="5"/>
  <c r="W370" i="5"/>
  <c r="R370" i="5"/>
  <c r="W369" i="5"/>
  <c r="X369" i="5" s="1"/>
  <c r="R369" i="5"/>
  <c r="W368" i="5"/>
  <c r="X368" i="5" s="1"/>
  <c r="R368" i="5"/>
  <c r="R367" i="5"/>
  <c r="W367" i="5" s="1"/>
  <c r="X367" i="5" s="1"/>
  <c r="R366" i="5"/>
  <c r="W366" i="5" s="1"/>
  <c r="X366" i="5" s="1"/>
  <c r="W365" i="5"/>
  <c r="X365" i="5" s="1"/>
  <c r="R365" i="5"/>
  <c r="W364" i="5"/>
  <c r="R364" i="5"/>
  <c r="W363" i="5"/>
  <c r="X363" i="5" s="1"/>
  <c r="R363" i="5"/>
  <c r="W362" i="5"/>
  <c r="R362" i="5"/>
  <c r="W361" i="5"/>
  <c r="X361" i="5" s="1"/>
  <c r="R361" i="5"/>
  <c r="W360" i="5"/>
  <c r="X360" i="5" s="1"/>
  <c r="R360" i="5"/>
  <c r="W359" i="5"/>
  <c r="X359" i="5" s="1"/>
  <c r="R359" i="5"/>
  <c r="W358" i="5"/>
  <c r="X358" i="5" s="1"/>
  <c r="R358" i="5"/>
  <c r="W357" i="5"/>
  <c r="X357" i="5" s="1"/>
  <c r="R357" i="5"/>
  <c r="R356" i="5"/>
  <c r="W356" i="5" s="1"/>
  <c r="X356" i="5" s="1"/>
  <c r="W355" i="5"/>
  <c r="X355" i="5" s="1"/>
  <c r="R355" i="5"/>
  <c r="W354" i="5"/>
  <c r="X354" i="5" s="1"/>
  <c r="R354" i="5"/>
  <c r="W353" i="5"/>
  <c r="R353" i="5"/>
  <c r="R352" i="5"/>
  <c r="W352" i="5" s="1"/>
  <c r="X352" i="5" s="1"/>
  <c r="W351" i="5"/>
  <c r="X351" i="5" s="1"/>
  <c r="R351" i="5"/>
  <c r="W350" i="5"/>
  <c r="X350" i="5" s="1"/>
  <c r="R350" i="5"/>
  <c r="W349" i="5"/>
  <c r="X349" i="5" s="1"/>
  <c r="R349" i="5"/>
  <c r="W348" i="5"/>
  <c r="X348" i="5" s="1"/>
  <c r="AA348" i="5" s="1"/>
  <c r="AB348" i="5" s="1"/>
  <c r="R348" i="5"/>
  <c r="W347" i="5"/>
  <c r="R347" i="5"/>
  <c r="W346" i="5"/>
  <c r="X346" i="5" s="1"/>
  <c r="AA346" i="5" s="1"/>
  <c r="AB346" i="5" s="1"/>
  <c r="R346" i="5"/>
  <c r="W345" i="5"/>
  <c r="R345" i="5"/>
  <c r="W344" i="5"/>
  <c r="X344" i="5" s="1"/>
  <c r="AA344" i="5" s="1"/>
  <c r="AB344" i="5" s="1"/>
  <c r="R344" i="5"/>
  <c r="W343" i="5"/>
  <c r="X343" i="5" s="1"/>
  <c r="R343" i="5"/>
  <c r="W342" i="5"/>
  <c r="X342" i="5" s="1"/>
  <c r="AA342" i="5" s="1"/>
  <c r="AB342" i="5" s="1"/>
  <c r="R342" i="5"/>
  <c r="W341" i="5"/>
  <c r="R341" i="5"/>
  <c r="W340" i="5"/>
  <c r="R340" i="5"/>
  <c r="W339" i="5"/>
  <c r="R339" i="5"/>
  <c r="W338" i="5"/>
  <c r="X338" i="5" s="1"/>
  <c r="AA338" i="5" s="1"/>
  <c r="AB338" i="5" s="1"/>
  <c r="R338" i="5"/>
  <c r="R337" i="5"/>
  <c r="W337" i="5" s="1"/>
  <c r="W336" i="5"/>
  <c r="X336" i="5" s="1"/>
  <c r="AA336" i="5" s="1"/>
  <c r="AB336" i="5" s="1"/>
  <c r="R336" i="5"/>
  <c r="W335" i="5"/>
  <c r="R335" i="5"/>
  <c r="W334" i="5"/>
  <c r="X334" i="5" s="1"/>
  <c r="Y334" i="5" s="1"/>
  <c r="R334" i="5"/>
  <c r="W333" i="5"/>
  <c r="X333" i="5" s="1"/>
  <c r="R333" i="5"/>
  <c r="W332" i="5"/>
  <c r="R332" i="5"/>
  <c r="W331" i="5"/>
  <c r="R331" i="5"/>
  <c r="W330" i="5"/>
  <c r="R330" i="5"/>
  <c r="W329" i="5"/>
  <c r="R329" i="5"/>
  <c r="W328" i="5"/>
  <c r="X328" i="5" s="1"/>
  <c r="Y328" i="5" s="1"/>
  <c r="R328" i="5"/>
  <c r="W327" i="5"/>
  <c r="R327" i="5"/>
  <c r="W326" i="5"/>
  <c r="R326" i="5"/>
  <c r="W325" i="5"/>
  <c r="R325" i="5"/>
  <c r="W324" i="5"/>
  <c r="X324" i="5" s="1"/>
  <c r="R324" i="5"/>
  <c r="W323" i="5"/>
  <c r="R323" i="5"/>
  <c r="W322" i="5"/>
  <c r="R322" i="5"/>
  <c r="W321" i="5"/>
  <c r="R321" i="5"/>
  <c r="W320" i="5"/>
  <c r="X320" i="5" s="1"/>
  <c r="Y320" i="5" s="1"/>
  <c r="R320" i="5"/>
  <c r="W319" i="5"/>
  <c r="X319" i="5" s="1"/>
  <c r="R319" i="5"/>
  <c r="W318" i="5"/>
  <c r="R318" i="5"/>
  <c r="W317" i="5"/>
  <c r="R317" i="5"/>
  <c r="W316" i="5"/>
  <c r="R316" i="5"/>
  <c r="W315" i="5"/>
  <c r="R315" i="5"/>
  <c r="W314" i="5"/>
  <c r="R314" i="5"/>
  <c r="W313" i="5"/>
  <c r="R313" i="5"/>
  <c r="W312" i="5"/>
  <c r="X312" i="5" s="1"/>
  <c r="R312" i="5"/>
  <c r="W311" i="5"/>
  <c r="R311" i="5"/>
  <c r="W310" i="5"/>
  <c r="R310" i="5"/>
  <c r="W309" i="5"/>
  <c r="X309" i="5" s="1"/>
  <c r="R309" i="5"/>
  <c r="W308" i="5"/>
  <c r="R308" i="5"/>
  <c r="W307" i="5"/>
  <c r="R307" i="5"/>
  <c r="W306" i="5"/>
  <c r="X306" i="5" s="1"/>
  <c r="Y306" i="5" s="1"/>
  <c r="R306" i="5"/>
  <c r="W305" i="5"/>
  <c r="R305" i="5"/>
  <c r="W304" i="5"/>
  <c r="X304" i="5" s="1"/>
  <c r="R304" i="5"/>
  <c r="R303" i="5"/>
  <c r="W303" i="5" s="1"/>
  <c r="R302" i="5"/>
  <c r="W302" i="5" s="1"/>
  <c r="R301" i="5"/>
  <c r="W301" i="5" s="1"/>
  <c r="W300" i="5"/>
  <c r="R300" i="5"/>
  <c r="W299" i="5"/>
  <c r="X299" i="5" s="1"/>
  <c r="R299" i="5"/>
  <c r="W298" i="5"/>
  <c r="R298" i="5"/>
  <c r="W297" i="5"/>
  <c r="X297" i="5" s="1"/>
  <c r="R297" i="5"/>
  <c r="R296" i="5"/>
  <c r="W296" i="5" s="1"/>
  <c r="W295" i="5"/>
  <c r="R295" i="5"/>
  <c r="X294" i="5"/>
  <c r="W294" i="5"/>
  <c r="R294" i="5"/>
  <c r="W293" i="5"/>
  <c r="R293" i="5"/>
  <c r="W292" i="5"/>
  <c r="R292" i="5"/>
  <c r="W291" i="5"/>
  <c r="R291" i="5"/>
  <c r="W290" i="5"/>
  <c r="R290" i="5"/>
  <c r="W289" i="5"/>
  <c r="R289" i="5"/>
  <c r="W288" i="5"/>
  <c r="X288" i="5" s="1"/>
  <c r="R288" i="5"/>
  <c r="R287" i="5"/>
  <c r="W287" i="5" s="1"/>
  <c r="R286" i="5"/>
  <c r="W286" i="5" s="1"/>
  <c r="W285" i="5"/>
  <c r="X285" i="5" s="1"/>
  <c r="R285" i="5"/>
  <c r="W284" i="5"/>
  <c r="R284" i="5"/>
  <c r="R283" i="5"/>
  <c r="W283" i="5" s="1"/>
  <c r="X283" i="5" s="1"/>
  <c r="R282" i="5"/>
  <c r="W282" i="5" s="1"/>
  <c r="R281" i="5"/>
  <c r="W281" i="5" s="1"/>
  <c r="R280" i="5"/>
  <c r="W280" i="5" s="1"/>
  <c r="W279" i="5"/>
  <c r="X279" i="5" s="1"/>
  <c r="AA279" i="5" s="1"/>
  <c r="AB279" i="5" s="1"/>
  <c r="R279" i="5"/>
  <c r="W278" i="5"/>
  <c r="R278" i="5"/>
  <c r="W277" i="5"/>
  <c r="X277" i="5" s="1"/>
  <c r="R277" i="5"/>
  <c r="W276" i="5"/>
  <c r="R276" i="5"/>
  <c r="W275" i="5"/>
  <c r="X275" i="5" s="1"/>
  <c r="AA275" i="5" s="1"/>
  <c r="AB275" i="5" s="1"/>
  <c r="R275" i="5"/>
  <c r="W274" i="5"/>
  <c r="X274" i="5" s="1"/>
  <c r="Y274" i="5" s="1"/>
  <c r="R274" i="5"/>
  <c r="W273" i="5"/>
  <c r="R273" i="5"/>
  <c r="W272" i="5"/>
  <c r="X272" i="5" s="1"/>
  <c r="R272" i="5"/>
  <c r="W271" i="5"/>
  <c r="R271" i="5"/>
  <c r="W270" i="5"/>
  <c r="R270" i="5"/>
  <c r="W269" i="5"/>
  <c r="X269" i="5" s="1"/>
  <c r="AA269" i="5" s="1"/>
  <c r="AB269" i="5" s="1"/>
  <c r="R269" i="5"/>
  <c r="W268" i="5"/>
  <c r="X268" i="5" s="1"/>
  <c r="AA268" i="5" s="1"/>
  <c r="AB268" i="5" s="1"/>
  <c r="R268" i="5"/>
  <c r="W267" i="5"/>
  <c r="R267" i="5"/>
  <c r="W266" i="5"/>
  <c r="X266" i="5" s="1"/>
  <c r="AA266" i="5" s="1"/>
  <c r="AB266" i="5" s="1"/>
  <c r="R266" i="5"/>
  <c r="W265" i="5"/>
  <c r="R265" i="5"/>
  <c r="R264" i="5"/>
  <c r="W264" i="5" s="1"/>
  <c r="R263" i="5"/>
  <c r="W263" i="5" s="1"/>
  <c r="W262" i="5"/>
  <c r="X262" i="5" s="1"/>
  <c r="AA262" i="5" s="1"/>
  <c r="AB262" i="5" s="1"/>
  <c r="R262" i="5"/>
  <c r="R261" i="5"/>
  <c r="W261" i="5" s="1"/>
  <c r="X261" i="5" s="1"/>
  <c r="Y261" i="5" s="1"/>
  <c r="R260" i="5"/>
  <c r="W260" i="5" s="1"/>
  <c r="R259" i="5"/>
  <c r="W259" i="5" s="1"/>
  <c r="R258" i="5"/>
  <c r="W258" i="5" s="1"/>
  <c r="W257" i="5"/>
  <c r="X257" i="5" s="1"/>
  <c r="AA257" i="5" s="1"/>
  <c r="AB257" i="5" s="1"/>
  <c r="R257" i="5"/>
  <c r="W256" i="5"/>
  <c r="R256" i="5"/>
  <c r="R255" i="5"/>
  <c r="W255" i="5" s="1"/>
  <c r="W254" i="5"/>
  <c r="R254" i="5"/>
  <c r="R253" i="5"/>
  <c r="W253" i="5" s="1"/>
  <c r="R252" i="5"/>
  <c r="W252" i="5" s="1"/>
  <c r="X252" i="5" s="1"/>
  <c r="R251" i="5"/>
  <c r="W251" i="5" s="1"/>
  <c r="R250" i="5"/>
  <c r="W250" i="5" s="1"/>
  <c r="R249" i="5"/>
  <c r="W249" i="5" s="1"/>
  <c r="R248" i="5"/>
  <c r="W248" i="5" s="1"/>
  <c r="R247" i="5"/>
  <c r="W247" i="5" s="1"/>
  <c r="R246" i="5"/>
  <c r="W246" i="5" s="1"/>
  <c r="X246" i="5" s="1"/>
  <c r="W245" i="5"/>
  <c r="X245" i="5" s="1"/>
  <c r="R245" i="5"/>
  <c r="W244" i="5"/>
  <c r="X244" i="5" s="1"/>
  <c r="AA244" i="5" s="1"/>
  <c r="AB244" i="5" s="1"/>
  <c r="R244" i="5"/>
  <c r="W243" i="5"/>
  <c r="R243" i="5"/>
  <c r="W242" i="5"/>
  <c r="R242" i="5"/>
  <c r="R241" i="5"/>
  <c r="W241" i="5" s="1"/>
  <c r="X241" i="5" s="1"/>
  <c r="R240" i="5"/>
  <c r="W240" i="5" s="1"/>
  <c r="R239" i="5"/>
  <c r="W239" i="5" s="1"/>
  <c r="X239" i="5" s="1"/>
  <c r="R238" i="5"/>
  <c r="W238" i="5" s="1"/>
  <c r="X238" i="5" s="1"/>
  <c r="R237" i="5"/>
  <c r="W237" i="5" s="1"/>
  <c r="R236" i="5"/>
  <c r="W236" i="5" s="1"/>
  <c r="R235" i="5"/>
  <c r="W235" i="5" s="1"/>
  <c r="X235" i="5" s="1"/>
  <c r="AA235" i="5" s="1"/>
  <c r="AB235" i="5" s="1"/>
  <c r="R234" i="5"/>
  <c r="W234" i="5" s="1"/>
  <c r="W233" i="5"/>
  <c r="X233" i="5" s="1"/>
  <c r="Y233" i="5" s="1"/>
  <c r="R233" i="5"/>
  <c r="W232" i="5"/>
  <c r="R232" i="5"/>
  <c r="W231" i="5"/>
  <c r="X231" i="5" s="1"/>
  <c r="R231" i="5"/>
  <c r="W230" i="5"/>
  <c r="R230" i="5"/>
  <c r="R229" i="5"/>
  <c r="W229" i="5" s="1"/>
  <c r="R228" i="5"/>
  <c r="W228" i="5" s="1"/>
  <c r="X228" i="5" s="1"/>
  <c r="R227" i="5"/>
  <c r="W227" i="5" s="1"/>
  <c r="W226" i="5"/>
  <c r="X226" i="5" s="1"/>
  <c r="Y226" i="5" s="1"/>
  <c r="R226" i="5"/>
  <c r="W225" i="5"/>
  <c r="X225" i="5" s="1"/>
  <c r="R225" i="5"/>
  <c r="X224" i="5"/>
  <c r="AA224" i="5" s="1"/>
  <c r="AB224" i="5" s="1"/>
  <c r="W224" i="5"/>
  <c r="R224" i="5"/>
  <c r="R223" i="5"/>
  <c r="W223" i="5" s="1"/>
  <c r="W222" i="5"/>
  <c r="X222" i="5" s="1"/>
  <c r="R222" i="5"/>
  <c r="R221" i="5"/>
  <c r="W221" i="5" s="1"/>
  <c r="R220" i="5"/>
  <c r="W220" i="5" s="1"/>
  <c r="R219" i="5"/>
  <c r="W219" i="5" s="1"/>
  <c r="W218" i="5"/>
  <c r="R218" i="5"/>
  <c r="R217" i="5"/>
  <c r="W217" i="5" s="1"/>
  <c r="W216" i="5"/>
  <c r="R216" i="5"/>
  <c r="W215" i="5"/>
  <c r="R215" i="5"/>
  <c r="W214" i="5"/>
  <c r="R214" i="5"/>
  <c r="W213" i="5"/>
  <c r="X213" i="5" s="1"/>
  <c r="AA213" i="5" s="1"/>
  <c r="AB213" i="5" s="1"/>
  <c r="R213" i="5"/>
  <c r="W212" i="5"/>
  <c r="R212" i="5"/>
  <c r="W211" i="5"/>
  <c r="R211" i="5"/>
  <c r="W210" i="5"/>
  <c r="X210" i="5" s="1"/>
  <c r="Y210" i="5" s="1"/>
  <c r="R210" i="5"/>
  <c r="R209" i="5"/>
  <c r="W209" i="5" s="1"/>
  <c r="X209" i="5" s="1"/>
  <c r="R208" i="5"/>
  <c r="W208" i="5" s="1"/>
  <c r="R207" i="5"/>
  <c r="W207" i="5" s="1"/>
  <c r="R206" i="5"/>
  <c r="W206" i="5" s="1"/>
  <c r="R205" i="5"/>
  <c r="W205" i="5" s="1"/>
  <c r="W204" i="5"/>
  <c r="R204" i="5"/>
  <c r="W203" i="5"/>
  <c r="X203" i="5" s="1"/>
  <c r="AA203" i="5" s="1"/>
  <c r="AB203" i="5" s="1"/>
  <c r="R203" i="5"/>
  <c r="R202" i="5"/>
  <c r="W202" i="5" s="1"/>
  <c r="X202" i="5" s="1"/>
  <c r="AA202" i="5" s="1"/>
  <c r="AB202" i="5" s="1"/>
  <c r="W201" i="5"/>
  <c r="X201" i="5" s="1"/>
  <c r="R201" i="5"/>
  <c r="W200" i="5"/>
  <c r="R200" i="5"/>
  <c r="W199" i="5"/>
  <c r="X199" i="5" s="1"/>
  <c r="Y199" i="5" s="1"/>
  <c r="R199" i="5"/>
  <c r="W198" i="5"/>
  <c r="X198" i="5" s="1"/>
  <c r="AA198" i="5" s="1"/>
  <c r="AB198" i="5" s="1"/>
  <c r="R198" i="5"/>
  <c r="W197" i="5"/>
  <c r="R197" i="5"/>
  <c r="R196" i="5"/>
  <c r="W196" i="5" s="1"/>
  <c r="R195" i="5"/>
  <c r="W195" i="5" s="1"/>
  <c r="X195" i="5" s="1"/>
  <c r="W194" i="5"/>
  <c r="R194" i="5"/>
  <c r="W193" i="5"/>
  <c r="R193" i="5"/>
  <c r="W192" i="5"/>
  <c r="R192" i="5"/>
  <c r="W191" i="5"/>
  <c r="X191" i="5" s="1"/>
  <c r="AA191" i="5" s="1"/>
  <c r="AB191" i="5" s="1"/>
  <c r="R191" i="5"/>
  <c r="W190" i="5"/>
  <c r="R190" i="5"/>
  <c r="R189" i="5"/>
  <c r="W189" i="5" s="1"/>
  <c r="X189" i="5" s="1"/>
  <c r="R188" i="5"/>
  <c r="W188" i="5" s="1"/>
  <c r="R187" i="5"/>
  <c r="W187" i="5" s="1"/>
  <c r="X187" i="5" s="1"/>
  <c r="AA187" i="5" s="1"/>
  <c r="AB187" i="5" s="1"/>
  <c r="R186" i="5"/>
  <c r="W186" i="5" s="1"/>
  <c r="R185" i="5"/>
  <c r="W185" i="5" s="1"/>
  <c r="X185" i="5" s="1"/>
  <c r="AA185" i="5" s="1"/>
  <c r="AB185" i="5" s="1"/>
  <c r="W184" i="5"/>
  <c r="X184" i="5" s="1"/>
  <c r="R184" i="5"/>
  <c r="W183" i="5"/>
  <c r="X183" i="5" s="1"/>
  <c r="AA183" i="5" s="1"/>
  <c r="AB183" i="5" s="1"/>
  <c r="R183" i="5"/>
  <c r="W182" i="5"/>
  <c r="R182" i="5"/>
  <c r="W181" i="5"/>
  <c r="X181" i="5" s="1"/>
  <c r="R181" i="5"/>
  <c r="W180" i="5"/>
  <c r="X180" i="5" s="1"/>
  <c r="R180" i="5"/>
  <c r="W179" i="5"/>
  <c r="X179" i="5" s="1"/>
  <c r="AA179" i="5" s="1"/>
  <c r="AB179" i="5" s="1"/>
  <c r="R179" i="5"/>
  <c r="W178" i="5"/>
  <c r="R178" i="5"/>
  <c r="W177" i="5"/>
  <c r="R177" i="5"/>
  <c r="W176" i="5"/>
  <c r="X176" i="5" s="1"/>
  <c r="R176" i="5"/>
  <c r="W175" i="5"/>
  <c r="X175" i="5" s="1"/>
  <c r="Y175" i="5" s="1"/>
  <c r="R175" i="5"/>
  <c r="W174" i="5"/>
  <c r="R174" i="5"/>
  <c r="W173" i="5"/>
  <c r="R173" i="5"/>
  <c r="W172" i="5"/>
  <c r="R172" i="5"/>
  <c r="W171" i="5"/>
  <c r="R171" i="5"/>
  <c r="W170" i="5"/>
  <c r="R170" i="5"/>
  <c r="W169" i="5"/>
  <c r="R169" i="5"/>
  <c r="W168" i="5"/>
  <c r="R168" i="5"/>
  <c r="W167" i="5"/>
  <c r="X167" i="5" s="1"/>
  <c r="AA167" i="5" s="1"/>
  <c r="AB167" i="5" s="1"/>
  <c r="R167" i="5"/>
  <c r="W166" i="5"/>
  <c r="R166" i="5"/>
  <c r="R165" i="5"/>
  <c r="W165" i="5" s="1"/>
  <c r="W164" i="5"/>
  <c r="X164" i="5" s="1"/>
  <c r="AA164" i="5" s="1"/>
  <c r="AB164" i="5" s="1"/>
  <c r="R164" i="5"/>
  <c r="W163" i="5"/>
  <c r="X163" i="5" s="1"/>
  <c r="R163" i="5"/>
  <c r="W162" i="5"/>
  <c r="X162" i="5" s="1"/>
  <c r="R162" i="5"/>
  <c r="W161" i="5"/>
  <c r="R161" i="5"/>
  <c r="W160" i="5"/>
  <c r="X160" i="5" s="1"/>
  <c r="AA160" i="5" s="1"/>
  <c r="AB160" i="5" s="1"/>
  <c r="R160" i="5"/>
  <c r="W159" i="5"/>
  <c r="X159" i="5" s="1"/>
  <c r="AA159" i="5" s="1"/>
  <c r="AB159" i="5" s="1"/>
  <c r="R159" i="5"/>
  <c r="W158" i="5"/>
  <c r="X158" i="5" s="1"/>
  <c r="AA158" i="5" s="1"/>
  <c r="AB158" i="5" s="1"/>
  <c r="R158" i="5"/>
  <c r="W157" i="5"/>
  <c r="R157" i="5"/>
  <c r="R156" i="5"/>
  <c r="W156" i="5" s="1"/>
  <c r="W155" i="5"/>
  <c r="X155" i="5" s="1"/>
  <c r="R155" i="5"/>
  <c r="W154" i="5"/>
  <c r="R154" i="5"/>
  <c r="W153" i="5"/>
  <c r="X153" i="5" s="1"/>
  <c r="R153" i="5"/>
  <c r="W152" i="5"/>
  <c r="X152" i="5" s="1"/>
  <c r="R152" i="5"/>
  <c r="W151" i="5"/>
  <c r="X151" i="5" s="1"/>
  <c r="AA151" i="5" s="1"/>
  <c r="AB151" i="5" s="1"/>
  <c r="R151" i="5"/>
  <c r="W150" i="5"/>
  <c r="X150" i="5" s="1"/>
  <c r="R150" i="5"/>
  <c r="R149" i="5"/>
  <c r="W149" i="5" s="1"/>
  <c r="R148" i="5"/>
  <c r="W148" i="5" s="1"/>
  <c r="R147" i="5"/>
  <c r="W147" i="5" s="1"/>
  <c r="R146" i="5"/>
  <c r="W146" i="5" s="1"/>
  <c r="X146" i="5" s="1"/>
  <c r="Y146" i="5" s="1"/>
  <c r="R145" i="5"/>
  <c r="W145" i="5" s="1"/>
  <c r="R144" i="5"/>
  <c r="W144" i="5" s="1"/>
  <c r="X144" i="5" s="1"/>
  <c r="Y144" i="5" s="1"/>
  <c r="R143" i="5"/>
  <c r="W143" i="5" s="1"/>
  <c r="R142" i="5"/>
  <c r="W142" i="5" s="1"/>
  <c r="X142" i="5" s="1"/>
  <c r="R141" i="5"/>
  <c r="W141" i="5" s="1"/>
  <c r="X141" i="5" s="1"/>
  <c r="Y141" i="5" s="1"/>
  <c r="W140" i="5"/>
  <c r="X140" i="5" s="1"/>
  <c r="AA140" i="5" s="1"/>
  <c r="AB140" i="5" s="1"/>
  <c r="R140" i="5"/>
  <c r="W139" i="5"/>
  <c r="X139" i="5" s="1"/>
  <c r="AA139" i="5" s="1"/>
  <c r="AB139" i="5" s="1"/>
  <c r="R139" i="5"/>
  <c r="W138" i="5"/>
  <c r="R138" i="5"/>
  <c r="R137" i="5"/>
  <c r="W137" i="5" s="1"/>
  <c r="R136" i="5"/>
  <c r="W136" i="5" s="1"/>
  <c r="R135" i="5"/>
  <c r="W135" i="5" s="1"/>
  <c r="R134" i="5"/>
  <c r="W134" i="5" s="1"/>
  <c r="R133" i="5"/>
  <c r="W133" i="5" s="1"/>
  <c r="R132" i="5"/>
  <c r="W132" i="5" s="1"/>
  <c r="R131" i="5"/>
  <c r="W131" i="5" s="1"/>
  <c r="R130" i="5"/>
  <c r="W130" i="5" s="1"/>
  <c r="W129" i="5"/>
  <c r="X129" i="5" s="1"/>
  <c r="AA129" i="5" s="1"/>
  <c r="AB129" i="5" s="1"/>
  <c r="R129" i="5"/>
  <c r="W128" i="5"/>
  <c r="R128" i="5"/>
  <c r="W127" i="5"/>
  <c r="R127" i="5"/>
  <c r="W126" i="5"/>
  <c r="X126" i="5" s="1"/>
  <c r="AA126" i="5" s="1"/>
  <c r="AB126" i="5" s="1"/>
  <c r="R126" i="5"/>
  <c r="W125" i="5"/>
  <c r="X125" i="5" s="1"/>
  <c r="AA125" i="5" s="1"/>
  <c r="AB125" i="5" s="1"/>
  <c r="R125" i="5"/>
  <c r="W124" i="5"/>
  <c r="R124" i="5"/>
  <c r="R123" i="5"/>
  <c r="W123" i="5" s="1"/>
  <c r="X123" i="5" s="1"/>
  <c r="Y123" i="5" s="1"/>
  <c r="R122" i="5"/>
  <c r="W122" i="5" s="1"/>
  <c r="R121" i="5"/>
  <c r="W121" i="5" s="1"/>
  <c r="X121" i="5" s="1"/>
  <c r="W120" i="5"/>
  <c r="R120" i="5"/>
  <c r="R119" i="5"/>
  <c r="W119" i="5" s="1"/>
  <c r="X119" i="5" s="1"/>
  <c r="Y119" i="5" s="1"/>
  <c r="W118" i="5"/>
  <c r="X118" i="5" s="1"/>
  <c r="AA118" i="5" s="1"/>
  <c r="AB118" i="5" s="1"/>
  <c r="R118" i="5"/>
  <c r="W117" i="5"/>
  <c r="X117" i="5" s="1"/>
  <c r="AA117" i="5" s="1"/>
  <c r="AB117" i="5" s="1"/>
  <c r="R117" i="5"/>
  <c r="W116" i="5"/>
  <c r="R116" i="5"/>
  <c r="W115" i="5"/>
  <c r="X115" i="5" s="1"/>
  <c r="AA115" i="5" s="1"/>
  <c r="AB115" i="5" s="1"/>
  <c r="R115" i="5"/>
  <c r="R114" i="5"/>
  <c r="W114" i="5" s="1"/>
  <c r="W113" i="5"/>
  <c r="X113" i="5" s="1"/>
  <c r="AA113" i="5" s="1"/>
  <c r="AB113" i="5" s="1"/>
  <c r="R113" i="5"/>
  <c r="W112" i="5"/>
  <c r="X112" i="5" s="1"/>
  <c r="AA112" i="5" s="1"/>
  <c r="AB112" i="5" s="1"/>
  <c r="R112" i="5"/>
  <c r="W111" i="5"/>
  <c r="X111" i="5" s="1"/>
  <c r="AA111" i="5" s="1"/>
  <c r="AB111" i="5" s="1"/>
  <c r="R111" i="5"/>
  <c r="W110" i="5"/>
  <c r="R110" i="5"/>
  <c r="W109" i="5"/>
  <c r="X109" i="5" s="1"/>
  <c r="AA109" i="5" s="1"/>
  <c r="AB109" i="5" s="1"/>
  <c r="R109" i="5"/>
  <c r="W108" i="5"/>
  <c r="X108" i="5" s="1"/>
  <c r="AA108" i="5" s="1"/>
  <c r="AB108" i="5" s="1"/>
  <c r="R108" i="5"/>
  <c r="R107" i="5"/>
  <c r="W107" i="5" s="1"/>
  <c r="W106" i="5"/>
  <c r="R106" i="5"/>
  <c r="R105" i="5"/>
  <c r="W105" i="5" s="1"/>
  <c r="W104" i="5"/>
  <c r="X104" i="5" s="1"/>
  <c r="AA104" i="5" s="1"/>
  <c r="AB104" i="5" s="1"/>
  <c r="R104" i="5"/>
  <c r="W103" i="5"/>
  <c r="X103" i="5" s="1"/>
  <c r="R103" i="5"/>
  <c r="R102" i="5"/>
  <c r="W102" i="5" s="1"/>
  <c r="R101" i="5"/>
  <c r="W101" i="5" s="1"/>
  <c r="R100" i="5"/>
  <c r="W100" i="5" s="1"/>
  <c r="R99" i="5"/>
  <c r="W99" i="5" s="1"/>
  <c r="W98" i="5"/>
  <c r="R98" i="5"/>
  <c r="W97" i="5"/>
  <c r="X97" i="5" s="1"/>
  <c r="AA97" i="5" s="1"/>
  <c r="AB97" i="5" s="1"/>
  <c r="R97" i="5"/>
  <c r="W96" i="5"/>
  <c r="X96" i="5" s="1"/>
  <c r="Y96" i="5" s="1"/>
  <c r="R96" i="5"/>
  <c r="W95" i="5"/>
  <c r="R95" i="5"/>
  <c r="W94" i="5"/>
  <c r="X94" i="5" s="1"/>
  <c r="Y94" i="5" s="1"/>
  <c r="R94" i="5"/>
  <c r="W93" i="5"/>
  <c r="X93" i="5" s="1"/>
  <c r="AA93" i="5" s="1"/>
  <c r="AB93" i="5" s="1"/>
  <c r="R93" i="5"/>
  <c r="W92" i="5"/>
  <c r="X92" i="5" s="1"/>
  <c r="Y92" i="5" s="1"/>
  <c r="R92" i="5"/>
  <c r="W91" i="5"/>
  <c r="X91" i="5" s="1"/>
  <c r="AA91" i="5" s="1"/>
  <c r="AB91" i="5" s="1"/>
  <c r="R91" i="5"/>
  <c r="W90" i="5"/>
  <c r="X90" i="5" s="1"/>
  <c r="Y90" i="5" s="1"/>
  <c r="R90" i="5"/>
  <c r="W89" i="5"/>
  <c r="R89" i="5"/>
  <c r="W88" i="5"/>
  <c r="X88" i="5" s="1"/>
  <c r="Y88" i="5" s="1"/>
  <c r="R88" i="5"/>
  <c r="W87" i="5"/>
  <c r="X87" i="5" s="1"/>
  <c r="AA87" i="5" s="1"/>
  <c r="AB87" i="5" s="1"/>
  <c r="R87" i="5"/>
  <c r="W86" i="5"/>
  <c r="R86" i="5"/>
  <c r="W85" i="5"/>
  <c r="X85" i="5" s="1"/>
  <c r="AA85" i="5" s="1"/>
  <c r="AB85" i="5" s="1"/>
  <c r="R85" i="5"/>
  <c r="W84" i="5"/>
  <c r="R84" i="5"/>
  <c r="W83" i="5"/>
  <c r="X83" i="5" s="1"/>
  <c r="Y83" i="5" s="1"/>
  <c r="R83" i="5"/>
  <c r="R82" i="5"/>
  <c r="W82" i="5" s="1"/>
  <c r="W81" i="5"/>
  <c r="R81" i="5"/>
  <c r="R80" i="5"/>
  <c r="W80" i="5" s="1"/>
  <c r="R79" i="5"/>
  <c r="W79" i="5" s="1"/>
  <c r="X79" i="5" s="1"/>
  <c r="Y79" i="5" s="1"/>
  <c r="R78" i="5"/>
  <c r="W78" i="5" s="1"/>
  <c r="R77" i="5"/>
  <c r="W77" i="5" s="1"/>
  <c r="R76" i="5"/>
  <c r="W76" i="5" s="1"/>
  <c r="W75" i="5"/>
  <c r="X75" i="5" s="1"/>
  <c r="Y75" i="5" s="1"/>
  <c r="R75" i="5"/>
  <c r="R74" i="5"/>
  <c r="W74" i="5" s="1"/>
  <c r="R73" i="5"/>
  <c r="W73" i="5" s="1"/>
  <c r="X73" i="5" s="1"/>
  <c r="Y73" i="5" s="1"/>
  <c r="R72" i="5"/>
  <c r="W72" i="5" s="1"/>
  <c r="R71" i="5"/>
  <c r="W71" i="5" s="1"/>
  <c r="R70" i="5"/>
  <c r="W70" i="5" s="1"/>
  <c r="R69" i="5"/>
  <c r="W69" i="5" s="1"/>
  <c r="R68" i="5"/>
  <c r="W68" i="5" s="1"/>
  <c r="R67" i="5"/>
  <c r="W67" i="5" s="1"/>
  <c r="X67" i="5" s="1"/>
  <c r="R66" i="5"/>
  <c r="W66" i="5" s="1"/>
  <c r="R65" i="5"/>
  <c r="W65" i="5" s="1"/>
  <c r="R64" i="5"/>
  <c r="W64" i="5" s="1"/>
  <c r="R63" i="5"/>
  <c r="W63" i="5" s="1"/>
  <c r="R62" i="5"/>
  <c r="W62" i="5" s="1"/>
  <c r="R61" i="5"/>
  <c r="W61" i="5" s="1"/>
  <c r="R60" i="5"/>
  <c r="W60" i="5" s="1"/>
  <c r="X60" i="5" s="1"/>
  <c r="R59" i="5"/>
  <c r="W59" i="5" s="1"/>
  <c r="R58" i="5"/>
  <c r="W58" i="5" s="1"/>
  <c r="R57" i="5"/>
  <c r="W57" i="5" s="1"/>
  <c r="R56" i="5"/>
  <c r="W56" i="5" s="1"/>
  <c r="R55" i="5"/>
  <c r="W55" i="5" s="1"/>
  <c r="R54" i="5"/>
  <c r="W54" i="5" s="1"/>
  <c r="X54" i="5" s="1"/>
  <c r="R53" i="5"/>
  <c r="W53" i="5" s="1"/>
  <c r="R52" i="5"/>
  <c r="W52" i="5" s="1"/>
  <c r="R51" i="5"/>
  <c r="W51" i="5" s="1"/>
  <c r="W50" i="5"/>
  <c r="R50" i="5"/>
  <c r="W49" i="5"/>
  <c r="X49" i="5" s="1"/>
  <c r="R49" i="5"/>
  <c r="W48" i="5"/>
  <c r="R48" i="5"/>
  <c r="X47" i="5"/>
  <c r="Y47" i="5" s="1"/>
  <c r="W47" i="5"/>
  <c r="R47" i="5"/>
  <c r="W46" i="5"/>
  <c r="R46" i="5"/>
  <c r="W45" i="5"/>
  <c r="R45" i="5"/>
  <c r="W44" i="5"/>
  <c r="R44" i="5"/>
  <c r="W43" i="5"/>
  <c r="R43" i="5"/>
  <c r="W42" i="5"/>
  <c r="X42" i="5" s="1"/>
  <c r="R42" i="5"/>
  <c r="R41" i="5"/>
  <c r="W41" i="5" s="1"/>
  <c r="R40" i="5"/>
  <c r="W40" i="5" s="1"/>
  <c r="R39" i="5"/>
  <c r="W39" i="5" s="1"/>
  <c r="R38" i="5"/>
  <c r="W38" i="5" s="1"/>
  <c r="R37" i="5"/>
  <c r="W37" i="5" s="1"/>
  <c r="R36" i="5"/>
  <c r="W36" i="5" s="1"/>
  <c r="X36" i="5" s="1"/>
  <c r="R35" i="5"/>
  <c r="W35" i="5" s="1"/>
  <c r="R34" i="5"/>
  <c r="W34" i="5" s="1"/>
  <c r="R33" i="5"/>
  <c r="W33" i="5" s="1"/>
  <c r="R32" i="5"/>
  <c r="W32" i="5" s="1"/>
  <c r="R31" i="5"/>
  <c r="W31" i="5" s="1"/>
  <c r="R30" i="5"/>
  <c r="W30" i="5" s="1"/>
  <c r="R29" i="5"/>
  <c r="W29" i="5" s="1"/>
  <c r="R28" i="5"/>
  <c r="W28" i="5" s="1"/>
  <c r="R27" i="5"/>
  <c r="W27" i="5" s="1"/>
  <c r="R26" i="5"/>
  <c r="W26" i="5" s="1"/>
  <c r="R25" i="5"/>
  <c r="W25" i="5" s="1"/>
  <c r="R24" i="5"/>
  <c r="W24" i="5" s="1"/>
  <c r="R23" i="5"/>
  <c r="W23" i="5" s="1"/>
  <c r="R22" i="5"/>
  <c r="W22" i="5" s="1"/>
  <c r="R21" i="5"/>
  <c r="W21" i="5" s="1"/>
  <c r="R20" i="5"/>
  <c r="W20" i="5" s="1"/>
  <c r="R19" i="5"/>
  <c r="W19" i="5" s="1"/>
  <c r="R18" i="5"/>
  <c r="W18" i="5" s="1"/>
  <c r="R17" i="5"/>
  <c r="W17" i="5" s="1"/>
  <c r="R16" i="5"/>
  <c r="W16" i="5" s="1"/>
  <c r="W15" i="5"/>
  <c r="R15" i="5"/>
  <c r="R14" i="5"/>
  <c r="W14" i="5" s="1"/>
  <c r="X13" i="5"/>
  <c r="R13" i="5"/>
  <c r="W13" i="5" s="1"/>
  <c r="R12" i="5"/>
  <c r="W12" i="5" s="1"/>
  <c r="R11" i="5"/>
  <c r="W11" i="5" s="1"/>
  <c r="R10" i="5"/>
  <c r="W10" i="5" s="1"/>
  <c r="R9" i="5"/>
  <c r="W9" i="5" s="1"/>
  <c r="Y954" i="3"/>
  <c r="I954" i="3"/>
  <c r="V953" i="3"/>
  <c r="Q953" i="3"/>
  <c r="Z952" i="3"/>
  <c r="AA952" i="3" s="1"/>
  <c r="W952" i="3"/>
  <c r="V952" i="3"/>
  <c r="Q952" i="3"/>
  <c r="V951" i="3"/>
  <c r="Q951" i="3"/>
  <c r="V950" i="3"/>
  <c r="Q950" i="3"/>
  <c r="X948" i="3"/>
  <c r="V948" i="3"/>
  <c r="Z948" i="3" s="1"/>
  <c r="AA948" i="3" s="1"/>
  <c r="Q948" i="3"/>
  <c r="V947" i="3"/>
  <c r="Q947" i="3"/>
  <c r="V946" i="3"/>
  <c r="X946" i="3" s="1"/>
  <c r="Q946" i="3"/>
  <c r="V945" i="3"/>
  <c r="Z945" i="3" s="1"/>
  <c r="AA945" i="3" s="1"/>
  <c r="Q945" i="3"/>
  <c r="V944" i="3"/>
  <c r="Z944" i="3" s="1"/>
  <c r="AA944" i="3" s="1"/>
  <c r="Q944" i="3"/>
  <c r="V943" i="3"/>
  <c r="X943" i="3" s="1"/>
  <c r="Q943" i="3"/>
  <c r="V942" i="3"/>
  <c r="Q942" i="3"/>
  <c r="V941" i="3"/>
  <c r="Q941" i="3"/>
  <c r="V940" i="3"/>
  <c r="Z940" i="3" s="1"/>
  <c r="AA940" i="3" s="1"/>
  <c r="Q940" i="3"/>
  <c r="V939" i="3"/>
  <c r="Z939" i="3" s="1"/>
  <c r="AA939" i="3" s="1"/>
  <c r="Q939" i="3"/>
  <c r="V938" i="3"/>
  <c r="Z938" i="3" s="1"/>
  <c r="AA938" i="3" s="1"/>
  <c r="Q938" i="3"/>
  <c r="Z937" i="3"/>
  <c r="AA937" i="3" s="1"/>
  <c r="X937" i="3"/>
  <c r="Q937" i="3"/>
  <c r="Z936" i="3"/>
  <c r="AA936" i="3" s="1"/>
  <c r="X936" i="3"/>
  <c r="Q936" i="3"/>
  <c r="V935" i="3"/>
  <c r="Z935" i="3" s="1"/>
  <c r="AA935" i="3" s="1"/>
  <c r="Q935" i="3"/>
  <c r="V934" i="3"/>
  <c r="Z934" i="3" s="1"/>
  <c r="AA934" i="3" s="1"/>
  <c r="Q934" i="3"/>
  <c r="V933" i="3"/>
  <c r="X933" i="3" s="1"/>
  <c r="Q933" i="3"/>
  <c r="Z932" i="3"/>
  <c r="AA932" i="3" s="1"/>
  <c r="X932" i="3"/>
  <c r="Q932" i="3"/>
  <c r="V931" i="3"/>
  <c r="X931" i="3" s="1"/>
  <c r="Q931" i="3"/>
  <c r="Z930" i="3"/>
  <c r="AA930" i="3" s="1"/>
  <c r="X930" i="3"/>
  <c r="Q930" i="3"/>
  <c r="Z929" i="3"/>
  <c r="AA929" i="3" s="1"/>
  <c r="Q929" i="3"/>
  <c r="V924" i="3"/>
  <c r="Q924" i="3"/>
  <c r="Q923" i="3"/>
  <c r="V923" i="3" s="1"/>
  <c r="W923" i="3" s="1"/>
  <c r="Z922" i="3"/>
  <c r="AA922" i="3" s="1"/>
  <c r="X922" i="3"/>
  <c r="Q922" i="3"/>
  <c r="Q921" i="3"/>
  <c r="Q920" i="3"/>
  <c r="Q919" i="3"/>
  <c r="Q918" i="3"/>
  <c r="Q917" i="3"/>
  <c r="Q916" i="3"/>
  <c r="Q915" i="3"/>
  <c r="V915" i="3" s="1"/>
  <c r="Q914" i="3"/>
  <c r="V914" i="3" s="1"/>
  <c r="Q913" i="3"/>
  <c r="V913" i="3" s="1"/>
  <c r="Q912" i="3"/>
  <c r="V912" i="3" s="1"/>
  <c r="Q911" i="3"/>
  <c r="V911" i="3" s="1"/>
  <c r="W911" i="3" s="1"/>
  <c r="Q910" i="3"/>
  <c r="V910" i="3" s="1"/>
  <c r="Q909" i="3"/>
  <c r="V909" i="3" s="1"/>
  <c r="W909" i="3" s="1"/>
  <c r="Q908" i="3"/>
  <c r="V908" i="3" s="1"/>
  <c r="Q907" i="3"/>
  <c r="V907" i="3" s="1"/>
  <c r="W907" i="3" s="1"/>
  <c r="Q906" i="3"/>
  <c r="V906" i="3" s="1"/>
  <c r="Q905" i="3"/>
  <c r="V905" i="3" s="1"/>
  <c r="W905" i="3" s="1"/>
  <c r="Q904" i="3"/>
  <c r="V904" i="3" s="1"/>
  <c r="Q903" i="3"/>
  <c r="V903" i="3" s="1"/>
  <c r="W903" i="3" s="1"/>
  <c r="Q902" i="3"/>
  <c r="V902" i="3" s="1"/>
  <c r="Q901" i="3"/>
  <c r="V901" i="3" s="1"/>
  <c r="Q900" i="3"/>
  <c r="V900" i="3" s="1"/>
  <c r="Q899" i="3"/>
  <c r="V899" i="3" s="1"/>
  <c r="Q898" i="3"/>
  <c r="V898" i="3" s="1"/>
  <c r="Q897" i="3"/>
  <c r="V897" i="3" s="1"/>
  <c r="Q896" i="3"/>
  <c r="V896" i="3" s="1"/>
  <c r="Q895" i="3"/>
  <c r="V895" i="3" s="1"/>
  <c r="Q894" i="3"/>
  <c r="V894" i="3" s="1"/>
  <c r="Q893" i="3"/>
  <c r="V892" i="3"/>
  <c r="T892" i="3"/>
  <c r="Q892" i="3"/>
  <c r="V891" i="3"/>
  <c r="T891" i="3"/>
  <c r="Q891" i="3"/>
  <c r="V890" i="3"/>
  <c r="W890" i="3" s="1"/>
  <c r="Q890" i="3"/>
  <c r="V889" i="3"/>
  <c r="Q889" i="3"/>
  <c r="V888" i="3"/>
  <c r="W888" i="3" s="1"/>
  <c r="X888" i="3" s="1"/>
  <c r="Q888" i="3"/>
  <c r="V887" i="3"/>
  <c r="Q887" i="3"/>
  <c r="W886" i="3"/>
  <c r="X886" i="3" s="1"/>
  <c r="V886" i="3"/>
  <c r="Q886" i="3"/>
  <c r="V885" i="3"/>
  <c r="Q885" i="3"/>
  <c r="V884" i="3"/>
  <c r="W884" i="3" s="1"/>
  <c r="X884" i="3" s="1"/>
  <c r="Q884" i="3"/>
  <c r="V883" i="3"/>
  <c r="Q883" i="3"/>
  <c r="V882" i="3"/>
  <c r="W882" i="3" s="1"/>
  <c r="X882" i="3" s="1"/>
  <c r="Q882" i="3"/>
  <c r="V881" i="3"/>
  <c r="Q881" i="3"/>
  <c r="V880" i="3"/>
  <c r="Q880" i="3"/>
  <c r="V879" i="3"/>
  <c r="Q879" i="3"/>
  <c r="V878" i="3"/>
  <c r="W878" i="3" s="1"/>
  <c r="X878" i="3" s="1"/>
  <c r="Q878" i="3"/>
  <c r="Q877" i="3"/>
  <c r="V877" i="3" s="1"/>
  <c r="V876" i="3"/>
  <c r="W876" i="3" s="1"/>
  <c r="X876" i="3" s="1"/>
  <c r="V875" i="3"/>
  <c r="W875" i="3" s="1"/>
  <c r="Z875" i="3" s="1"/>
  <c r="AA875" i="3" s="1"/>
  <c r="V874" i="3"/>
  <c r="V873" i="3"/>
  <c r="V872" i="3"/>
  <c r="V871" i="3"/>
  <c r="V870" i="3"/>
  <c r="V869" i="3"/>
  <c r="V868" i="3"/>
  <c r="V867" i="3"/>
  <c r="W867" i="3" s="1"/>
  <c r="X867" i="3" s="1"/>
  <c r="V866" i="3"/>
  <c r="W866" i="3" s="1"/>
  <c r="Z866" i="3" s="1"/>
  <c r="AA866" i="3" s="1"/>
  <c r="V865" i="3"/>
  <c r="W865" i="3" s="1"/>
  <c r="Z865" i="3" s="1"/>
  <c r="AA865" i="3" s="1"/>
  <c r="V864" i="3"/>
  <c r="V863" i="3"/>
  <c r="W863" i="3" s="1"/>
  <c r="Z863" i="3" s="1"/>
  <c r="AA863" i="3" s="1"/>
  <c r="V862" i="3"/>
  <c r="W862" i="3" s="1"/>
  <c r="Z862" i="3" s="1"/>
  <c r="AA862" i="3" s="1"/>
  <c r="V861" i="3"/>
  <c r="V860" i="3"/>
  <c r="V859" i="3"/>
  <c r="V858" i="3"/>
  <c r="V857" i="3"/>
  <c r="V856" i="3"/>
  <c r="V855" i="3"/>
  <c r="W855" i="3" s="1"/>
  <c r="V854" i="3"/>
  <c r="W853" i="3"/>
  <c r="Z853" i="3" s="1"/>
  <c r="AA853" i="3" s="1"/>
  <c r="V853" i="3"/>
  <c r="Q853" i="3"/>
  <c r="V852" i="3"/>
  <c r="Q852" i="3"/>
  <c r="T851" i="3"/>
  <c r="Q851" i="3"/>
  <c r="V851" i="3" s="1"/>
  <c r="T850" i="3"/>
  <c r="Q850" i="3"/>
  <c r="V850" i="3" s="1"/>
  <c r="V849" i="3"/>
  <c r="O849" i="3"/>
  <c r="Q849" i="3" s="1"/>
  <c r="V848" i="3"/>
  <c r="O848" i="3"/>
  <c r="Q848" i="3" s="1"/>
  <c r="Q847" i="3"/>
  <c r="V847" i="3" s="1"/>
  <c r="Q846" i="3"/>
  <c r="V846" i="3" s="1"/>
  <c r="Q845" i="3"/>
  <c r="V845" i="3" s="1"/>
  <c r="V844" i="3"/>
  <c r="W844" i="3" s="1"/>
  <c r="Q844" i="3"/>
  <c r="Q843" i="3"/>
  <c r="V843" i="3" s="1"/>
  <c r="Q842" i="3"/>
  <c r="V842" i="3" s="1"/>
  <c r="V841" i="3"/>
  <c r="W841" i="3" s="1"/>
  <c r="Z841" i="3" s="1"/>
  <c r="AA841" i="3" s="1"/>
  <c r="V840" i="3"/>
  <c r="V839" i="3"/>
  <c r="W839" i="3" s="1"/>
  <c r="V838" i="3"/>
  <c r="V837" i="3"/>
  <c r="V836" i="3"/>
  <c r="V835" i="3"/>
  <c r="V834" i="3"/>
  <c r="V833" i="3"/>
  <c r="V832" i="3"/>
  <c r="V831" i="3"/>
  <c r="W831" i="3" s="1"/>
  <c r="Z831" i="3" s="1"/>
  <c r="AA831" i="3" s="1"/>
  <c r="V830" i="3"/>
  <c r="W830" i="3" s="1"/>
  <c r="V829" i="3"/>
  <c r="W829" i="3" s="1"/>
  <c r="Z829" i="3" s="1"/>
  <c r="AA829" i="3" s="1"/>
  <c r="V828" i="3"/>
  <c r="V827" i="3"/>
  <c r="W827" i="3" s="1"/>
  <c r="V826" i="3"/>
  <c r="Q826" i="3"/>
  <c r="V825" i="3"/>
  <c r="Q825" i="3"/>
  <c r="V824" i="3"/>
  <c r="Q824" i="3"/>
  <c r="V823" i="3"/>
  <c r="W823" i="3" s="1"/>
  <c r="Z823" i="3" s="1"/>
  <c r="AA823" i="3" s="1"/>
  <c r="Q823" i="3"/>
  <c r="V822" i="3"/>
  <c r="Q822" i="3"/>
  <c r="W821" i="3"/>
  <c r="V821" i="3"/>
  <c r="Q821" i="3"/>
  <c r="V820" i="3"/>
  <c r="Q820" i="3"/>
  <c r="V819" i="3"/>
  <c r="Q819" i="3"/>
  <c r="Q818" i="3"/>
  <c r="V818" i="3" s="1"/>
  <c r="U817" i="3"/>
  <c r="V817" i="3" s="1"/>
  <c r="W817" i="3" s="1"/>
  <c r="Z817" i="3" s="1"/>
  <c r="AA817" i="3" s="1"/>
  <c r="Q817" i="3"/>
  <c r="V816" i="3"/>
  <c r="V815" i="3"/>
  <c r="V814" i="3"/>
  <c r="V813" i="3"/>
  <c r="V812" i="3"/>
  <c r="V811" i="3"/>
  <c r="W811" i="3" s="1"/>
  <c r="Q811" i="3"/>
  <c r="V810" i="3"/>
  <c r="W810" i="3" s="1"/>
  <c r="X810" i="3" s="1"/>
  <c r="V809" i="3"/>
  <c r="V808" i="3"/>
  <c r="V807" i="3"/>
  <c r="V806" i="3"/>
  <c r="Q805" i="3"/>
  <c r="V805" i="3" s="1"/>
  <c r="Q804" i="3"/>
  <c r="V804" i="3" s="1"/>
  <c r="V803" i="3"/>
  <c r="Q802" i="3"/>
  <c r="V802" i="3" s="1"/>
  <c r="Q801" i="3"/>
  <c r="V801" i="3" s="1"/>
  <c r="W801" i="3" s="1"/>
  <c r="V800" i="3"/>
  <c r="W800" i="3" s="1"/>
  <c r="V799" i="3"/>
  <c r="V798" i="3"/>
  <c r="W798" i="3" s="1"/>
  <c r="Z798" i="3" s="1"/>
  <c r="AA798" i="3" s="1"/>
  <c r="V797" i="3"/>
  <c r="W797" i="3" s="1"/>
  <c r="V796" i="3"/>
  <c r="W796" i="3" s="1"/>
  <c r="Z796" i="3" s="1"/>
  <c r="AA796" i="3" s="1"/>
  <c r="V795" i="3"/>
  <c r="W795" i="3" s="1"/>
  <c r="V794" i="3"/>
  <c r="W794" i="3" s="1"/>
  <c r="X794" i="3" s="1"/>
  <c r="V793" i="3"/>
  <c r="V792" i="3"/>
  <c r="V791" i="3"/>
  <c r="V790" i="3"/>
  <c r="V789" i="3"/>
  <c r="T789" i="3"/>
  <c r="Q789" i="3"/>
  <c r="V788" i="3"/>
  <c r="T788" i="3"/>
  <c r="Q788" i="3"/>
  <c r="V787" i="3"/>
  <c r="Q787" i="3"/>
  <c r="T786" i="3"/>
  <c r="Q786" i="3"/>
  <c r="V786" i="3" s="1"/>
  <c r="T785" i="3"/>
  <c r="W785" i="3" s="1"/>
  <c r="Q785" i="3"/>
  <c r="V785" i="3" s="1"/>
  <c r="T784" i="3"/>
  <c r="Q784" i="3"/>
  <c r="V784" i="3" s="1"/>
  <c r="V783" i="3"/>
  <c r="W783" i="3" s="1"/>
  <c r="Q783" i="3"/>
  <c r="W782" i="3"/>
  <c r="X782" i="3" s="1"/>
  <c r="V782" i="3"/>
  <c r="Q782" i="3"/>
  <c r="V781" i="3"/>
  <c r="W781" i="3" s="1"/>
  <c r="Z781" i="3" s="1"/>
  <c r="AA781" i="3" s="1"/>
  <c r="Q781" i="3"/>
  <c r="T780" i="3"/>
  <c r="Q780" i="3"/>
  <c r="V780" i="3" s="1"/>
  <c r="T779" i="3"/>
  <c r="Q779" i="3"/>
  <c r="V779" i="3" s="1"/>
  <c r="T778" i="3"/>
  <c r="Q778" i="3"/>
  <c r="V778" i="3" s="1"/>
  <c r="T777" i="3"/>
  <c r="Q777" i="3"/>
  <c r="V777" i="3" s="1"/>
  <c r="T776" i="3"/>
  <c r="Q776" i="3"/>
  <c r="V776" i="3" s="1"/>
  <c r="V775" i="3"/>
  <c r="Q775" i="3"/>
  <c r="Q774" i="3"/>
  <c r="V774" i="3" s="1"/>
  <c r="V773" i="3"/>
  <c r="Q773" i="3"/>
  <c r="V772" i="3"/>
  <c r="W772" i="3" s="1"/>
  <c r="X772" i="3" s="1"/>
  <c r="Q772" i="3"/>
  <c r="V771" i="3"/>
  <c r="W771" i="3" s="1"/>
  <c r="Z771" i="3" s="1"/>
  <c r="AA771" i="3" s="1"/>
  <c r="Q771" i="3"/>
  <c r="Q770" i="3"/>
  <c r="V770" i="3" s="1"/>
  <c r="W770" i="3" s="1"/>
  <c r="X770" i="3" s="1"/>
  <c r="Q769" i="3"/>
  <c r="V769" i="3" s="1"/>
  <c r="W769" i="3" s="1"/>
  <c r="Z769" i="3" s="1"/>
  <c r="AA769" i="3" s="1"/>
  <c r="V768" i="3"/>
  <c r="W768" i="3" s="1"/>
  <c r="X768" i="3" s="1"/>
  <c r="Q768" i="3"/>
  <c r="V767" i="3"/>
  <c r="W767" i="3" s="1"/>
  <c r="Z767" i="3" s="1"/>
  <c r="AA767" i="3" s="1"/>
  <c r="Q767" i="3"/>
  <c r="V766" i="3"/>
  <c r="W766" i="3" s="1"/>
  <c r="X766" i="3" s="1"/>
  <c r="Q766" i="3"/>
  <c r="V765" i="3"/>
  <c r="Q765" i="3"/>
  <c r="V764" i="3"/>
  <c r="Q764" i="3"/>
  <c r="V763" i="3"/>
  <c r="Q763" i="3"/>
  <c r="V762" i="3"/>
  <c r="W762" i="3" s="1"/>
  <c r="X762" i="3" s="1"/>
  <c r="Q762" i="3"/>
  <c r="W761" i="3"/>
  <c r="Z761" i="3" s="1"/>
  <c r="AA761" i="3" s="1"/>
  <c r="V761" i="3"/>
  <c r="Q761" i="3"/>
  <c r="V760" i="3"/>
  <c r="W760" i="3" s="1"/>
  <c r="X760" i="3" s="1"/>
  <c r="Q760" i="3"/>
  <c r="V759" i="3"/>
  <c r="W759" i="3" s="1"/>
  <c r="Z759" i="3" s="1"/>
  <c r="AA759" i="3" s="1"/>
  <c r="Q759" i="3"/>
  <c r="W758" i="3"/>
  <c r="X758" i="3" s="1"/>
  <c r="V758" i="3"/>
  <c r="Q758" i="3"/>
  <c r="V757" i="3"/>
  <c r="Q757" i="3"/>
  <c r="V756" i="3"/>
  <c r="Q756" i="3"/>
  <c r="V755" i="3"/>
  <c r="Q755" i="3"/>
  <c r="V754" i="3"/>
  <c r="Q754" i="3"/>
  <c r="V753" i="3"/>
  <c r="W753" i="3" s="1"/>
  <c r="Q753" i="3"/>
  <c r="V752" i="3"/>
  <c r="W752" i="3" s="1"/>
  <c r="Q752" i="3"/>
  <c r="V751" i="3"/>
  <c r="W751" i="3" s="1"/>
  <c r="Q751" i="3"/>
  <c r="V750" i="3"/>
  <c r="W750" i="3" s="1"/>
  <c r="X750" i="3" s="1"/>
  <c r="Q750" i="3"/>
  <c r="V749" i="3"/>
  <c r="Q749" i="3"/>
  <c r="V748" i="3"/>
  <c r="Q748" i="3"/>
  <c r="V747" i="3"/>
  <c r="Q747" i="3"/>
  <c r="V746" i="3"/>
  <c r="W746" i="3" s="1"/>
  <c r="X746" i="3" s="1"/>
  <c r="Q746" i="3"/>
  <c r="V745" i="3"/>
  <c r="W745" i="3" s="1"/>
  <c r="Q745" i="3"/>
  <c r="V744" i="3"/>
  <c r="W744" i="3" s="1"/>
  <c r="Q744" i="3"/>
  <c r="V743" i="3"/>
  <c r="Q743" i="3"/>
  <c r="V742" i="3"/>
  <c r="Q742" i="3"/>
  <c r="V741" i="3"/>
  <c r="Q741" i="3"/>
  <c r="V740" i="3"/>
  <c r="Q740" i="3"/>
  <c r="V739" i="3"/>
  <c r="Q739" i="3"/>
  <c r="V738" i="3"/>
  <c r="W738" i="3" s="1"/>
  <c r="Q738" i="3"/>
  <c r="V737" i="3"/>
  <c r="Q737" i="3"/>
  <c r="V736" i="3"/>
  <c r="Q736" i="3"/>
  <c r="V735" i="3"/>
  <c r="Q735" i="3"/>
  <c r="V734" i="3"/>
  <c r="W734" i="3" s="1"/>
  <c r="Q734" i="3"/>
  <c r="V733" i="3"/>
  <c r="Q733" i="3"/>
  <c r="V732" i="3"/>
  <c r="W732" i="3" s="1"/>
  <c r="Q732" i="3"/>
  <c r="V731" i="3"/>
  <c r="Q731" i="3"/>
  <c r="W730" i="3"/>
  <c r="V730" i="3"/>
  <c r="Q730" i="3"/>
  <c r="Q729" i="3"/>
  <c r="V729" i="3" s="1"/>
  <c r="Q728" i="3"/>
  <c r="V728" i="3" s="1"/>
  <c r="Q727" i="3"/>
  <c r="V727" i="3" s="1"/>
  <c r="T726" i="3"/>
  <c r="Q726" i="3"/>
  <c r="V726" i="3" s="1"/>
  <c r="V725" i="3"/>
  <c r="W725" i="3" s="1"/>
  <c r="Q725" i="3"/>
  <c r="V724" i="3"/>
  <c r="Q724" i="3"/>
  <c r="W723" i="3"/>
  <c r="V723" i="3"/>
  <c r="Q723" i="3"/>
  <c r="Q722" i="3"/>
  <c r="V722" i="3" s="1"/>
  <c r="Q721" i="3"/>
  <c r="V721" i="3" s="1"/>
  <c r="Q720" i="3"/>
  <c r="V720" i="3" s="1"/>
  <c r="Q719" i="3"/>
  <c r="V719" i="3" s="1"/>
  <c r="Q718" i="3"/>
  <c r="V718" i="3" s="1"/>
  <c r="Q717" i="3"/>
  <c r="V717" i="3" s="1"/>
  <c r="Q716" i="3"/>
  <c r="V716" i="3" s="1"/>
  <c r="Q715" i="3"/>
  <c r="V715" i="3" s="1"/>
  <c r="Q714" i="3"/>
  <c r="V714" i="3" s="1"/>
  <c r="Q713" i="3"/>
  <c r="V713" i="3" s="1"/>
  <c r="Q712" i="3"/>
  <c r="V712" i="3" s="1"/>
  <c r="Q711" i="3"/>
  <c r="V711" i="3" s="1"/>
  <c r="V710" i="3"/>
  <c r="Q710" i="3"/>
  <c r="T709" i="3"/>
  <c r="Q709" i="3"/>
  <c r="V709" i="3" s="1"/>
  <c r="Q708" i="3"/>
  <c r="V708" i="3" s="1"/>
  <c r="Q707" i="3"/>
  <c r="V707" i="3" s="1"/>
  <c r="Q706" i="3"/>
  <c r="V706" i="3" s="1"/>
  <c r="Q705" i="3"/>
  <c r="V705" i="3" s="1"/>
  <c r="Q704" i="3"/>
  <c r="V704" i="3" s="1"/>
  <c r="Q703" i="3"/>
  <c r="V703" i="3" s="1"/>
  <c r="Q702" i="3"/>
  <c r="V702" i="3" s="1"/>
  <c r="V701" i="3"/>
  <c r="Q701" i="3"/>
  <c r="Q700" i="3"/>
  <c r="V700" i="3" s="1"/>
  <c r="Q699" i="3"/>
  <c r="V699" i="3" s="1"/>
  <c r="V698" i="3"/>
  <c r="Q698" i="3"/>
  <c r="Q697" i="3"/>
  <c r="V697" i="3" s="1"/>
  <c r="Q696" i="3"/>
  <c r="V696" i="3" s="1"/>
  <c r="V695" i="3"/>
  <c r="Q695" i="3"/>
  <c r="V694" i="3"/>
  <c r="Q694" i="3"/>
  <c r="Q693" i="3"/>
  <c r="V693" i="3" s="1"/>
  <c r="Q692" i="3"/>
  <c r="V692" i="3" s="1"/>
  <c r="Q691" i="3"/>
  <c r="V691" i="3" s="1"/>
  <c r="Q690" i="3"/>
  <c r="V690" i="3" s="1"/>
  <c r="Q689" i="3"/>
  <c r="V689" i="3" s="1"/>
  <c r="V688" i="3"/>
  <c r="Q688" i="3"/>
  <c r="Q687" i="3"/>
  <c r="V687" i="3" s="1"/>
  <c r="Q686" i="3"/>
  <c r="V686" i="3" s="1"/>
  <c r="V685" i="3"/>
  <c r="Q685" i="3"/>
  <c r="V684" i="3"/>
  <c r="W684" i="3" s="1"/>
  <c r="Z684" i="3" s="1"/>
  <c r="AA684" i="3" s="1"/>
  <c r="Q684" i="3"/>
  <c r="V683" i="3"/>
  <c r="Q683" i="3"/>
  <c r="V682" i="3"/>
  <c r="Q682" i="3"/>
  <c r="Q681" i="3"/>
  <c r="V681" i="3" s="1"/>
  <c r="Q680" i="3"/>
  <c r="V680" i="3" s="1"/>
  <c r="W680" i="3" s="1"/>
  <c r="V679" i="3"/>
  <c r="Q679" i="3"/>
  <c r="V678" i="3"/>
  <c r="Q678" i="3"/>
  <c r="V677" i="3"/>
  <c r="Q677" i="3"/>
  <c r="Q676" i="3"/>
  <c r="V676" i="3" s="1"/>
  <c r="Q675" i="3"/>
  <c r="V675" i="3" s="1"/>
  <c r="V674" i="3"/>
  <c r="Q674" i="3"/>
  <c r="T673" i="3"/>
  <c r="Q673" i="3"/>
  <c r="V673" i="3" s="1"/>
  <c r="V672" i="3"/>
  <c r="W672" i="3" s="1"/>
  <c r="X672" i="3" s="1"/>
  <c r="Q672" i="3"/>
  <c r="Q671" i="3"/>
  <c r="V671" i="3" s="1"/>
  <c r="W671" i="3" s="1"/>
  <c r="V670" i="3"/>
  <c r="Q670" i="3"/>
  <c r="V669" i="3"/>
  <c r="W669" i="3" s="1"/>
  <c r="X669" i="3" s="1"/>
  <c r="Q669" i="3"/>
  <c r="V668" i="3"/>
  <c r="W668" i="3" s="1"/>
  <c r="X668" i="3" s="1"/>
  <c r="Q668" i="3"/>
  <c r="V667" i="3"/>
  <c r="W667" i="3" s="1"/>
  <c r="X667" i="3" s="1"/>
  <c r="Q667" i="3"/>
  <c r="V666" i="3"/>
  <c r="Q666" i="3"/>
  <c r="V665" i="3"/>
  <c r="Q665" i="3"/>
  <c r="V664" i="3"/>
  <c r="W664" i="3" s="1"/>
  <c r="X664" i="3" s="1"/>
  <c r="Q664" i="3"/>
  <c r="Q663" i="3"/>
  <c r="V663" i="3" s="1"/>
  <c r="W663" i="3" s="1"/>
  <c r="W662" i="3"/>
  <c r="X662" i="3" s="1"/>
  <c r="V662" i="3"/>
  <c r="Q662" i="3"/>
  <c r="V661" i="3"/>
  <c r="W661" i="3" s="1"/>
  <c r="X661" i="3" s="1"/>
  <c r="Q661" i="3"/>
  <c r="Q660" i="3"/>
  <c r="V660" i="3" s="1"/>
  <c r="W660" i="3" s="1"/>
  <c r="X660" i="3" s="1"/>
  <c r="V659" i="3"/>
  <c r="Q659" i="3"/>
  <c r="T658" i="3"/>
  <c r="Q658" i="3"/>
  <c r="V658" i="3" s="1"/>
  <c r="V657" i="3"/>
  <c r="W657" i="3" s="1"/>
  <c r="Z657" i="3" s="1"/>
  <c r="AA657" i="3" s="1"/>
  <c r="Q657" i="3"/>
  <c r="Q656" i="3"/>
  <c r="V656" i="3" s="1"/>
  <c r="U655" i="3"/>
  <c r="V655" i="3" s="1"/>
  <c r="W655" i="3" s="1"/>
  <c r="X655" i="3" s="1"/>
  <c r="Q655" i="3"/>
  <c r="V654" i="3"/>
  <c r="Q654" i="3"/>
  <c r="Q653" i="3"/>
  <c r="V653" i="3" s="1"/>
  <c r="Q652" i="3"/>
  <c r="V652" i="3" s="1"/>
  <c r="V651" i="3"/>
  <c r="Q651" i="3"/>
  <c r="Q650" i="3"/>
  <c r="V650" i="3" s="1"/>
  <c r="W650" i="3" s="1"/>
  <c r="V649" i="3"/>
  <c r="W648" i="3"/>
  <c r="Z648" i="3" s="1"/>
  <c r="AA648" i="3" s="1"/>
  <c r="V648" i="3"/>
  <c r="V647" i="3"/>
  <c r="W647" i="3" s="1"/>
  <c r="X647" i="3" s="1"/>
  <c r="V646" i="3"/>
  <c r="V645" i="3"/>
  <c r="V644" i="3"/>
  <c r="W644" i="3" s="1"/>
  <c r="V643" i="3"/>
  <c r="W643" i="3" s="1"/>
  <c r="Z643" i="3" s="1"/>
  <c r="AA643" i="3" s="1"/>
  <c r="V642" i="3"/>
  <c r="V641" i="3"/>
  <c r="V640" i="3"/>
  <c r="V639" i="3"/>
  <c r="V638" i="3"/>
  <c r="V637" i="3"/>
  <c r="V636" i="3"/>
  <c r="V635" i="3"/>
  <c r="W635" i="3" s="1"/>
  <c r="Z635" i="3" s="1"/>
  <c r="AA635" i="3" s="1"/>
  <c r="V634" i="3"/>
  <c r="V633" i="3"/>
  <c r="W633" i="3" s="1"/>
  <c r="V632" i="3"/>
  <c r="W632" i="3" s="1"/>
  <c r="V631" i="3"/>
  <c r="W631" i="3" s="1"/>
  <c r="X631" i="3" s="1"/>
  <c r="V630" i="3"/>
  <c r="W630" i="3" s="1"/>
  <c r="V629" i="3"/>
  <c r="V628" i="3"/>
  <c r="V627" i="3"/>
  <c r="W627" i="3" s="1"/>
  <c r="Z627" i="3" s="1"/>
  <c r="AA627" i="3" s="1"/>
  <c r="V626" i="3"/>
  <c r="W626" i="3" s="1"/>
  <c r="Z626" i="3" s="1"/>
  <c r="AA626" i="3" s="1"/>
  <c r="V625" i="3"/>
  <c r="V624" i="3"/>
  <c r="V623" i="3"/>
  <c r="V622" i="3"/>
  <c r="V621" i="3"/>
  <c r="W621" i="3" s="1"/>
  <c r="V620" i="3"/>
  <c r="V619" i="3"/>
  <c r="V618" i="3"/>
  <c r="V617" i="3"/>
  <c r="V616" i="3"/>
  <c r="V615" i="3"/>
  <c r="V614" i="3"/>
  <c r="V613" i="3"/>
  <c r="W613" i="3" s="1"/>
  <c r="V612" i="3"/>
  <c r="W612" i="3" s="1"/>
  <c r="V611" i="3"/>
  <c r="V610" i="3"/>
  <c r="V609" i="3"/>
  <c r="V608" i="3"/>
  <c r="V607" i="3"/>
  <c r="W607" i="3" s="1"/>
  <c r="V606" i="3"/>
  <c r="W606" i="3" s="1"/>
  <c r="Z606" i="3" s="1"/>
  <c r="AA606" i="3" s="1"/>
  <c r="V605" i="3"/>
  <c r="V604" i="3"/>
  <c r="V603" i="3"/>
  <c r="V602" i="3"/>
  <c r="V601" i="3"/>
  <c r="W601" i="3" s="1"/>
  <c r="V600" i="3"/>
  <c r="W600" i="3" s="1"/>
  <c r="V599" i="3"/>
  <c r="V598" i="3"/>
  <c r="W598" i="3" s="1"/>
  <c r="X598" i="3" s="1"/>
  <c r="V597" i="3"/>
  <c r="V596" i="3"/>
  <c r="V595" i="3"/>
  <c r="W595" i="3" s="1"/>
  <c r="V594" i="3"/>
  <c r="W594" i="3" s="1"/>
  <c r="Z594" i="3" s="1"/>
  <c r="AA594" i="3" s="1"/>
  <c r="V593" i="3"/>
  <c r="V592" i="3"/>
  <c r="V591" i="3"/>
  <c r="V590" i="3"/>
  <c r="V589" i="3"/>
  <c r="W589" i="3" s="1"/>
  <c r="V588" i="3"/>
  <c r="W588" i="3" s="1"/>
  <c r="X588" i="3" s="1"/>
  <c r="V587" i="3"/>
  <c r="V586" i="3"/>
  <c r="W586" i="3" s="1"/>
  <c r="X586" i="3" s="1"/>
  <c r="V585" i="3"/>
  <c r="V584" i="3"/>
  <c r="V583" i="3"/>
  <c r="W583" i="3" s="1"/>
  <c r="Z583" i="3" s="1"/>
  <c r="AA583" i="3" s="1"/>
  <c r="V582" i="3"/>
  <c r="W582" i="3" s="1"/>
  <c r="Z582" i="3" s="1"/>
  <c r="AA582" i="3" s="1"/>
  <c r="V581" i="3"/>
  <c r="V580" i="3"/>
  <c r="V579" i="3"/>
  <c r="V578" i="3"/>
  <c r="V577" i="3"/>
  <c r="W577" i="3" s="1"/>
  <c r="V576" i="3"/>
  <c r="W576" i="3" s="1"/>
  <c r="X576" i="3" s="1"/>
  <c r="V575" i="3"/>
  <c r="V574" i="3"/>
  <c r="V573" i="3"/>
  <c r="V572" i="3"/>
  <c r="V571" i="3"/>
  <c r="W571" i="3" s="1"/>
  <c r="Z571" i="3" s="1"/>
  <c r="AA571" i="3" s="1"/>
  <c r="V570" i="3"/>
  <c r="W570" i="3" s="1"/>
  <c r="Z570" i="3" s="1"/>
  <c r="AA570" i="3" s="1"/>
  <c r="V569" i="3"/>
  <c r="V568" i="3"/>
  <c r="V567" i="3"/>
  <c r="V566" i="3"/>
  <c r="V565" i="3"/>
  <c r="W565" i="3" s="1"/>
  <c r="V564" i="3"/>
  <c r="W564" i="3" s="1"/>
  <c r="X564" i="3" s="1"/>
  <c r="V563" i="3"/>
  <c r="V562" i="3"/>
  <c r="W562" i="3" s="1"/>
  <c r="X562" i="3" s="1"/>
  <c r="V561" i="3"/>
  <c r="W561" i="3" s="1"/>
  <c r="V560" i="3"/>
  <c r="V559" i="3"/>
  <c r="V558" i="3"/>
  <c r="W558" i="3" s="1"/>
  <c r="Z558" i="3" s="1"/>
  <c r="AA558" i="3" s="1"/>
  <c r="V557" i="3"/>
  <c r="V556" i="3"/>
  <c r="V555" i="3"/>
  <c r="V554" i="3"/>
  <c r="V553" i="3"/>
  <c r="W553" i="3" s="1"/>
  <c r="V552" i="3"/>
  <c r="V551" i="3"/>
  <c r="V550" i="3"/>
  <c r="W550" i="3" s="1"/>
  <c r="X550" i="3" s="1"/>
  <c r="V549" i="3"/>
  <c r="W549" i="3" s="1"/>
  <c r="V548" i="3"/>
  <c r="V547" i="3"/>
  <c r="V546" i="3"/>
  <c r="W546" i="3" s="1"/>
  <c r="Z546" i="3" s="1"/>
  <c r="AA546" i="3" s="1"/>
  <c r="V545" i="3"/>
  <c r="V544" i="3"/>
  <c r="V543" i="3"/>
  <c r="V542" i="3"/>
  <c r="V541" i="3"/>
  <c r="W541" i="3" s="1"/>
  <c r="V540" i="3"/>
  <c r="W540" i="3" s="1"/>
  <c r="X540" i="3" s="1"/>
  <c r="V539" i="3"/>
  <c r="V538" i="3"/>
  <c r="W538" i="3" s="1"/>
  <c r="X538" i="3" s="1"/>
  <c r="V537" i="3"/>
  <c r="V536" i="3"/>
  <c r="V535" i="3"/>
  <c r="W535" i="3" s="1"/>
  <c r="V534" i="3"/>
  <c r="W534" i="3" s="1"/>
  <c r="Z534" i="3" s="1"/>
  <c r="AA534" i="3" s="1"/>
  <c r="V533" i="3"/>
  <c r="V532" i="3"/>
  <c r="V531" i="3"/>
  <c r="V530" i="3"/>
  <c r="V529" i="3"/>
  <c r="W529" i="3" s="1"/>
  <c r="V528" i="3"/>
  <c r="W528" i="3" s="1"/>
  <c r="X528" i="3" s="1"/>
  <c r="V527" i="3"/>
  <c r="W526" i="3"/>
  <c r="X526" i="3" s="1"/>
  <c r="V526" i="3"/>
  <c r="V525" i="3"/>
  <c r="V524" i="3"/>
  <c r="V523" i="3"/>
  <c r="W523" i="3" s="1"/>
  <c r="Z523" i="3" s="1"/>
  <c r="AA523" i="3" s="1"/>
  <c r="V522" i="3"/>
  <c r="V521" i="3"/>
  <c r="V520" i="3"/>
  <c r="V519" i="3"/>
  <c r="V518" i="3"/>
  <c r="W518" i="3" s="1"/>
  <c r="V517" i="3"/>
  <c r="V516" i="3"/>
  <c r="W516" i="3" s="1"/>
  <c r="V515" i="3"/>
  <c r="V514" i="3"/>
  <c r="V513" i="3"/>
  <c r="V512" i="3"/>
  <c r="Q512" i="3"/>
  <c r="V511" i="3"/>
  <c r="W511" i="3" s="1"/>
  <c r="Q511" i="3"/>
  <c r="V510" i="3"/>
  <c r="Q510" i="3"/>
  <c r="V509" i="3"/>
  <c r="Q509" i="3"/>
  <c r="V508" i="3"/>
  <c r="Q508" i="3"/>
  <c r="V507" i="3"/>
  <c r="W507" i="3" s="1"/>
  <c r="Q507" i="3"/>
  <c r="W506" i="3"/>
  <c r="X506" i="3" s="1"/>
  <c r="V506" i="3"/>
  <c r="Q506" i="3"/>
  <c r="V505" i="3"/>
  <c r="W505" i="3" s="1"/>
  <c r="Q505" i="3"/>
  <c r="Q504" i="3"/>
  <c r="V504" i="3" s="1"/>
  <c r="V503" i="3"/>
  <c r="W503" i="3" s="1"/>
  <c r="Q503" i="3"/>
  <c r="V502" i="3"/>
  <c r="Q502" i="3"/>
  <c r="V501" i="3"/>
  <c r="Q501" i="3"/>
  <c r="Q500" i="3"/>
  <c r="V500" i="3" s="1"/>
  <c r="W500" i="3" s="1"/>
  <c r="X500" i="3" s="1"/>
  <c r="V499" i="3"/>
  <c r="W499" i="3" s="1"/>
  <c r="X499" i="3" s="1"/>
  <c r="Q499" i="3"/>
  <c r="V498" i="3"/>
  <c r="W498" i="3" s="1"/>
  <c r="Z498" i="3" s="1"/>
  <c r="AA498" i="3" s="1"/>
  <c r="Q498" i="3"/>
  <c r="V497" i="3"/>
  <c r="T497" i="3"/>
  <c r="Q497" i="3"/>
  <c r="V496" i="3"/>
  <c r="T496" i="3"/>
  <c r="Q496" i="3"/>
  <c r="V495" i="3"/>
  <c r="T495" i="3"/>
  <c r="Q495" i="3"/>
  <c r="V494" i="3"/>
  <c r="T494" i="3"/>
  <c r="Q494" i="3"/>
  <c r="T493" i="3"/>
  <c r="Q493" i="3"/>
  <c r="V493" i="3" s="1"/>
  <c r="V492" i="3"/>
  <c r="T492" i="3"/>
  <c r="Q492" i="3"/>
  <c r="V491" i="3"/>
  <c r="T491" i="3"/>
  <c r="Q491" i="3"/>
  <c r="T490" i="3"/>
  <c r="Q490" i="3"/>
  <c r="V490" i="3" s="1"/>
  <c r="V489" i="3"/>
  <c r="T489" i="3"/>
  <c r="Q489" i="3"/>
  <c r="V488" i="3"/>
  <c r="T488" i="3"/>
  <c r="Q488" i="3"/>
  <c r="T487" i="3"/>
  <c r="Q487" i="3"/>
  <c r="V487" i="3" s="1"/>
  <c r="T486" i="3"/>
  <c r="Q486" i="3"/>
  <c r="V486" i="3" s="1"/>
  <c r="V485" i="3"/>
  <c r="T485" i="3"/>
  <c r="Q485" i="3"/>
  <c r="V484" i="3"/>
  <c r="T484" i="3"/>
  <c r="Q484" i="3"/>
  <c r="V483" i="3"/>
  <c r="T483" i="3"/>
  <c r="Q483" i="3"/>
  <c r="V482" i="3"/>
  <c r="T482" i="3"/>
  <c r="Q482" i="3"/>
  <c r="V481" i="3"/>
  <c r="T481" i="3"/>
  <c r="Q481" i="3"/>
  <c r="V480" i="3"/>
  <c r="T480" i="3"/>
  <c r="Q480" i="3"/>
  <c r="V479" i="3"/>
  <c r="T479" i="3"/>
  <c r="Q479" i="3"/>
  <c r="V478" i="3"/>
  <c r="T478" i="3"/>
  <c r="Q478" i="3"/>
  <c r="V477" i="3"/>
  <c r="T477" i="3"/>
  <c r="Q477" i="3"/>
  <c r="V476" i="3"/>
  <c r="T476" i="3"/>
  <c r="Q476" i="3"/>
  <c r="V475" i="3"/>
  <c r="T475" i="3"/>
  <c r="Q475" i="3"/>
  <c r="V474" i="3"/>
  <c r="T474" i="3"/>
  <c r="Q474" i="3"/>
  <c r="V473" i="3"/>
  <c r="T473" i="3"/>
  <c r="Q473" i="3"/>
  <c r="V472" i="3"/>
  <c r="T472" i="3"/>
  <c r="Q472" i="3"/>
  <c r="V471" i="3"/>
  <c r="T471" i="3"/>
  <c r="Q471" i="3"/>
  <c r="T470" i="3"/>
  <c r="Q470" i="3"/>
  <c r="V470" i="3" s="1"/>
  <c r="T469" i="3"/>
  <c r="Q469" i="3"/>
  <c r="V469" i="3" s="1"/>
  <c r="T468" i="3"/>
  <c r="Q468" i="3"/>
  <c r="V468" i="3" s="1"/>
  <c r="V467" i="3"/>
  <c r="T467" i="3"/>
  <c r="Q467" i="3"/>
  <c r="V466" i="3"/>
  <c r="T466" i="3"/>
  <c r="Q466" i="3"/>
  <c r="T465" i="3"/>
  <c r="Q465" i="3"/>
  <c r="V465" i="3" s="1"/>
  <c r="V464" i="3"/>
  <c r="T464" i="3"/>
  <c r="Q464" i="3"/>
  <c r="T463" i="3"/>
  <c r="Q463" i="3"/>
  <c r="V463" i="3" s="1"/>
  <c r="V462" i="3"/>
  <c r="T462" i="3"/>
  <c r="Q462" i="3"/>
  <c r="T461" i="3"/>
  <c r="Q461" i="3"/>
  <c r="V461" i="3" s="1"/>
  <c r="T460" i="3"/>
  <c r="Q460" i="3"/>
  <c r="V460" i="3" s="1"/>
  <c r="V459" i="3"/>
  <c r="T459" i="3"/>
  <c r="Q459" i="3"/>
  <c r="V458" i="3"/>
  <c r="T458" i="3"/>
  <c r="Q458" i="3"/>
  <c r="V457" i="3"/>
  <c r="T457" i="3"/>
  <c r="Q457" i="3"/>
  <c r="V456" i="3"/>
  <c r="T456" i="3"/>
  <c r="Q456" i="3"/>
  <c r="V455" i="3"/>
  <c r="T455" i="3"/>
  <c r="Q455" i="3"/>
  <c r="V454" i="3"/>
  <c r="T454" i="3"/>
  <c r="Q454" i="3"/>
  <c r="V453" i="3"/>
  <c r="T453" i="3"/>
  <c r="Q453" i="3"/>
  <c r="V452" i="3"/>
  <c r="T452" i="3"/>
  <c r="W452" i="3" s="1"/>
  <c r="X452" i="3" s="1"/>
  <c r="Q452" i="3"/>
  <c r="V451" i="3"/>
  <c r="Z451" i="3" s="1"/>
  <c r="AA451" i="3" s="1"/>
  <c r="T451" i="3"/>
  <c r="W451" i="3" s="1"/>
  <c r="Q451" i="3"/>
  <c r="V450" i="3"/>
  <c r="T450" i="3"/>
  <c r="Q450" i="3"/>
  <c r="V449" i="3"/>
  <c r="T449" i="3"/>
  <c r="Q449" i="3"/>
  <c r="V448" i="3"/>
  <c r="T448" i="3"/>
  <c r="Q448" i="3"/>
  <c r="V447" i="3"/>
  <c r="T447" i="3"/>
  <c r="Q447" i="3"/>
  <c r="V446" i="3"/>
  <c r="T446" i="3"/>
  <c r="Q446" i="3"/>
  <c r="V445" i="3"/>
  <c r="T445" i="3"/>
  <c r="Q445" i="3"/>
  <c r="V444" i="3"/>
  <c r="T444" i="3"/>
  <c r="W444" i="3" s="1"/>
  <c r="Q444" i="3"/>
  <c r="V443" i="3"/>
  <c r="T443" i="3"/>
  <c r="Q443" i="3"/>
  <c r="V442" i="3"/>
  <c r="T442" i="3"/>
  <c r="Q442" i="3"/>
  <c r="T441" i="3"/>
  <c r="Q441" i="3"/>
  <c r="V441" i="3" s="1"/>
  <c r="T440" i="3"/>
  <c r="Q440" i="3"/>
  <c r="V440" i="3" s="1"/>
  <c r="V439" i="3"/>
  <c r="T439" i="3"/>
  <c r="Q439" i="3"/>
  <c r="V438" i="3"/>
  <c r="T438" i="3"/>
  <c r="Q438" i="3"/>
  <c r="T437" i="3"/>
  <c r="Q437" i="3"/>
  <c r="V437" i="3" s="1"/>
  <c r="V436" i="3"/>
  <c r="T436" i="3"/>
  <c r="Q436" i="3"/>
  <c r="V435" i="3"/>
  <c r="T435" i="3"/>
  <c r="Q435" i="3"/>
  <c r="T434" i="3"/>
  <c r="Q434" i="3"/>
  <c r="V434" i="3" s="1"/>
  <c r="V433" i="3"/>
  <c r="T433" i="3"/>
  <c r="Q433" i="3"/>
  <c r="V432" i="3"/>
  <c r="T432" i="3"/>
  <c r="Q432" i="3"/>
  <c r="V431" i="3"/>
  <c r="T431" i="3"/>
  <c r="W431" i="3" s="1"/>
  <c r="Q431" i="3"/>
  <c r="V430" i="3"/>
  <c r="T430" i="3"/>
  <c r="Q430" i="3"/>
  <c r="V429" i="3"/>
  <c r="T429" i="3"/>
  <c r="Q429" i="3"/>
  <c r="V428" i="3"/>
  <c r="T428" i="3"/>
  <c r="Q428" i="3"/>
  <c r="V427" i="3"/>
  <c r="T427" i="3"/>
  <c r="W427" i="3" s="1"/>
  <c r="Q427" i="3"/>
  <c r="V426" i="3"/>
  <c r="T426" i="3"/>
  <c r="Q426" i="3"/>
  <c r="V425" i="3"/>
  <c r="T425" i="3"/>
  <c r="Q425" i="3"/>
  <c r="V424" i="3"/>
  <c r="T424" i="3"/>
  <c r="Q424" i="3"/>
  <c r="V423" i="3"/>
  <c r="T423" i="3"/>
  <c r="W423" i="3" s="1"/>
  <c r="Q423" i="3"/>
  <c r="V422" i="3"/>
  <c r="T422" i="3"/>
  <c r="Q422" i="3"/>
  <c r="V421" i="3"/>
  <c r="T421" i="3"/>
  <c r="Q421" i="3"/>
  <c r="V420" i="3"/>
  <c r="T420" i="3"/>
  <c r="W420" i="3" s="1"/>
  <c r="Q420" i="3"/>
  <c r="V419" i="3"/>
  <c r="T419" i="3"/>
  <c r="Q419" i="3"/>
  <c r="T418" i="3"/>
  <c r="W418" i="3" s="1"/>
  <c r="Q418" i="3"/>
  <c r="V418" i="3" s="1"/>
  <c r="V417" i="3"/>
  <c r="T417" i="3"/>
  <c r="W417" i="3" s="1"/>
  <c r="Q417" i="3"/>
  <c r="V416" i="3"/>
  <c r="T416" i="3"/>
  <c r="Q416" i="3"/>
  <c r="T415" i="3"/>
  <c r="Q415" i="3"/>
  <c r="V415" i="3" s="1"/>
  <c r="V414" i="3"/>
  <c r="T414" i="3"/>
  <c r="W414" i="3" s="1"/>
  <c r="X414" i="3" s="1"/>
  <c r="Q414" i="3"/>
  <c r="V413" i="3"/>
  <c r="T413" i="3"/>
  <c r="W413" i="3" s="1"/>
  <c r="Q413" i="3"/>
  <c r="T412" i="3"/>
  <c r="Q412" i="3"/>
  <c r="V412" i="3" s="1"/>
  <c r="V411" i="3"/>
  <c r="T411" i="3"/>
  <c r="Q411" i="3"/>
  <c r="V410" i="3"/>
  <c r="T410" i="3"/>
  <c r="Q410" i="3"/>
  <c r="V409" i="3"/>
  <c r="T409" i="3"/>
  <c r="Q409" i="3"/>
  <c r="V408" i="3"/>
  <c r="T408" i="3"/>
  <c r="Q408" i="3"/>
  <c r="V407" i="3"/>
  <c r="T407" i="3"/>
  <c r="W407" i="3" s="1"/>
  <c r="Q407" i="3"/>
  <c r="V406" i="3"/>
  <c r="T406" i="3"/>
  <c r="Q406" i="3"/>
  <c r="V405" i="3"/>
  <c r="T405" i="3"/>
  <c r="Q405" i="3"/>
  <c r="V404" i="3"/>
  <c r="T404" i="3"/>
  <c r="Q404" i="3"/>
  <c r="V403" i="3"/>
  <c r="T403" i="3"/>
  <c r="Q403" i="3"/>
  <c r="V402" i="3"/>
  <c r="T402" i="3"/>
  <c r="W402" i="3" s="1"/>
  <c r="Z402" i="3" s="1"/>
  <c r="AA402" i="3" s="1"/>
  <c r="Q402" i="3"/>
  <c r="V401" i="3"/>
  <c r="T401" i="3"/>
  <c r="Q401" i="3"/>
  <c r="V400" i="3"/>
  <c r="T400" i="3"/>
  <c r="Q400" i="3"/>
  <c r="V399" i="3"/>
  <c r="T399" i="3"/>
  <c r="Q399" i="3"/>
  <c r="V398" i="3"/>
  <c r="T398" i="3"/>
  <c r="Q398" i="3"/>
  <c r="T397" i="3"/>
  <c r="Q397" i="3"/>
  <c r="V397" i="3" s="1"/>
  <c r="T396" i="3"/>
  <c r="Q396" i="3"/>
  <c r="V396" i="3" s="1"/>
  <c r="T395" i="3"/>
  <c r="Q395" i="3"/>
  <c r="V395" i="3" s="1"/>
  <c r="V394" i="3"/>
  <c r="T394" i="3"/>
  <c r="W394" i="3" s="1"/>
  <c r="Z394" i="3" s="1"/>
  <c r="AA394" i="3" s="1"/>
  <c r="Q394" i="3"/>
  <c r="V393" i="3"/>
  <c r="T393" i="3"/>
  <c r="Q393" i="3"/>
  <c r="V392" i="3"/>
  <c r="T392" i="3"/>
  <c r="Q392" i="3"/>
  <c r="V391" i="3"/>
  <c r="T391" i="3"/>
  <c r="Q391" i="3"/>
  <c r="V390" i="3"/>
  <c r="T390" i="3"/>
  <c r="Q390" i="3"/>
  <c r="V389" i="3"/>
  <c r="T389" i="3"/>
  <c r="Q389" i="3"/>
  <c r="V388" i="3"/>
  <c r="T388" i="3"/>
  <c r="Q388" i="3"/>
  <c r="V387" i="3"/>
  <c r="T387" i="3"/>
  <c r="Q387" i="3"/>
  <c r="V386" i="3"/>
  <c r="T386" i="3"/>
  <c r="Q386" i="3"/>
  <c r="V385" i="3"/>
  <c r="T385" i="3"/>
  <c r="Q385" i="3"/>
  <c r="V384" i="3"/>
  <c r="T384" i="3"/>
  <c r="W384" i="3" s="1"/>
  <c r="Q384" i="3"/>
  <c r="T383" i="3"/>
  <c r="Q383" i="3"/>
  <c r="V383" i="3" s="1"/>
  <c r="V382" i="3"/>
  <c r="T382" i="3"/>
  <c r="Q382" i="3"/>
  <c r="V381" i="3"/>
  <c r="T381" i="3"/>
  <c r="W381" i="3" s="1"/>
  <c r="Z381" i="3" s="1"/>
  <c r="AA381" i="3" s="1"/>
  <c r="Q381" i="3"/>
  <c r="V380" i="3"/>
  <c r="T380" i="3"/>
  <c r="Q380" i="3"/>
  <c r="V379" i="3"/>
  <c r="T379" i="3"/>
  <c r="Q379" i="3"/>
  <c r="V378" i="3"/>
  <c r="T378" i="3"/>
  <c r="Q378" i="3"/>
  <c r="V377" i="3"/>
  <c r="T377" i="3"/>
  <c r="Q377" i="3"/>
  <c r="V376" i="3"/>
  <c r="T376" i="3"/>
  <c r="Q376" i="3"/>
  <c r="V375" i="3"/>
  <c r="T375" i="3"/>
  <c r="Q375" i="3"/>
  <c r="V374" i="3"/>
  <c r="T374" i="3"/>
  <c r="Q374" i="3"/>
  <c r="V373" i="3"/>
  <c r="T373" i="3"/>
  <c r="Q373" i="3"/>
  <c r="V372" i="3"/>
  <c r="T372" i="3"/>
  <c r="Q372" i="3"/>
  <c r="V371" i="3"/>
  <c r="T371" i="3"/>
  <c r="Q371" i="3"/>
  <c r="V370" i="3"/>
  <c r="T370" i="3"/>
  <c r="Q370" i="3"/>
  <c r="V369" i="3"/>
  <c r="T369" i="3"/>
  <c r="Q369" i="3"/>
  <c r="V368" i="3"/>
  <c r="W368" i="3" s="1"/>
  <c r="X368" i="3" s="1"/>
  <c r="T368" i="3"/>
  <c r="Q368" i="3"/>
  <c r="V367" i="3"/>
  <c r="T367" i="3"/>
  <c r="Q367" i="3"/>
  <c r="V366" i="3"/>
  <c r="T366" i="3"/>
  <c r="Q366" i="3"/>
  <c r="V365" i="3"/>
  <c r="T365" i="3"/>
  <c r="Q365" i="3"/>
  <c r="T364" i="3"/>
  <c r="Q364" i="3"/>
  <c r="V364" i="3" s="1"/>
  <c r="T363" i="3"/>
  <c r="Q363" i="3"/>
  <c r="V363" i="3" s="1"/>
  <c r="V362" i="3"/>
  <c r="T362" i="3"/>
  <c r="Q362" i="3"/>
  <c r="T361" i="3"/>
  <c r="Q361" i="3"/>
  <c r="V361" i="3" s="1"/>
  <c r="T360" i="3"/>
  <c r="Q360" i="3"/>
  <c r="V360" i="3" s="1"/>
  <c r="T359" i="3"/>
  <c r="Q359" i="3"/>
  <c r="V359" i="3" s="1"/>
  <c r="T358" i="3"/>
  <c r="Q358" i="3"/>
  <c r="V358" i="3" s="1"/>
  <c r="T357" i="3"/>
  <c r="Q357" i="3"/>
  <c r="V357" i="3" s="1"/>
  <c r="T356" i="3"/>
  <c r="Q356" i="3"/>
  <c r="V356" i="3" s="1"/>
  <c r="W356" i="3" s="1"/>
  <c r="V355" i="3"/>
  <c r="T355" i="3"/>
  <c r="Q355" i="3"/>
  <c r="T354" i="3"/>
  <c r="Q354" i="3"/>
  <c r="V354" i="3" s="1"/>
  <c r="V353" i="3"/>
  <c r="T353" i="3"/>
  <c r="Q353" i="3"/>
  <c r="V352" i="3"/>
  <c r="T352" i="3"/>
  <c r="Q352" i="3"/>
  <c r="V351" i="3"/>
  <c r="T351" i="3"/>
  <c r="Q351" i="3"/>
  <c r="V350" i="3"/>
  <c r="T350" i="3"/>
  <c r="Q350" i="3"/>
  <c r="V349" i="3"/>
  <c r="T349" i="3"/>
  <c r="Q349" i="3"/>
  <c r="V348" i="3"/>
  <c r="T348" i="3"/>
  <c r="Q348" i="3"/>
  <c r="V347" i="3"/>
  <c r="T347" i="3"/>
  <c r="Q347" i="3"/>
  <c r="V346" i="3"/>
  <c r="T346" i="3"/>
  <c r="Q346" i="3"/>
  <c r="V345" i="3"/>
  <c r="T345" i="3"/>
  <c r="Q345" i="3"/>
  <c r="V344" i="3"/>
  <c r="T344" i="3"/>
  <c r="Q344" i="3"/>
  <c r="V343" i="3"/>
  <c r="T343" i="3"/>
  <c r="Q343" i="3"/>
  <c r="V342" i="3"/>
  <c r="T342" i="3"/>
  <c r="Q342" i="3"/>
  <c r="V341" i="3"/>
  <c r="T341" i="3"/>
  <c r="W341" i="3" s="1"/>
  <c r="Q341" i="3"/>
  <c r="V340" i="3"/>
  <c r="T340" i="3"/>
  <c r="Q340" i="3"/>
  <c r="V339" i="3"/>
  <c r="T339" i="3"/>
  <c r="Q339" i="3"/>
  <c r="V338" i="3"/>
  <c r="T338" i="3"/>
  <c r="Q338" i="3"/>
  <c r="V337" i="3"/>
  <c r="T337" i="3"/>
  <c r="Q337" i="3"/>
  <c r="V336" i="3"/>
  <c r="T336" i="3"/>
  <c r="Q336" i="3"/>
  <c r="V335" i="3"/>
  <c r="T335" i="3"/>
  <c r="Q335" i="3"/>
  <c r="V334" i="3"/>
  <c r="T334" i="3"/>
  <c r="Q334" i="3"/>
  <c r="V333" i="3"/>
  <c r="T333" i="3"/>
  <c r="W333" i="3" s="1"/>
  <c r="Z333" i="3" s="1"/>
  <c r="AA333" i="3" s="1"/>
  <c r="Q333" i="3"/>
  <c r="V332" i="3"/>
  <c r="T332" i="3"/>
  <c r="Q332" i="3"/>
  <c r="V331" i="3"/>
  <c r="T331" i="3"/>
  <c r="Q331" i="3"/>
  <c r="V330" i="3"/>
  <c r="T330" i="3"/>
  <c r="Q330" i="3"/>
  <c r="V329" i="3"/>
  <c r="T329" i="3"/>
  <c r="Q329" i="3"/>
  <c r="V328" i="3"/>
  <c r="T328" i="3"/>
  <c r="Q328" i="3"/>
  <c r="V327" i="3"/>
  <c r="T327" i="3"/>
  <c r="Q327" i="3"/>
  <c r="V326" i="3"/>
  <c r="T326" i="3"/>
  <c r="Q326" i="3"/>
  <c r="V325" i="3"/>
  <c r="T325" i="3"/>
  <c r="Q325" i="3"/>
  <c r="V324" i="3"/>
  <c r="T324" i="3"/>
  <c r="Q324" i="3"/>
  <c r="V323" i="3"/>
  <c r="T323" i="3"/>
  <c r="Q323" i="3"/>
  <c r="V322" i="3"/>
  <c r="T322" i="3"/>
  <c r="Q322" i="3"/>
  <c r="V321" i="3"/>
  <c r="T321" i="3"/>
  <c r="Q321" i="3"/>
  <c r="V320" i="3"/>
  <c r="T320" i="3"/>
  <c r="Q320" i="3"/>
  <c r="V319" i="3"/>
  <c r="T319" i="3"/>
  <c r="Q319" i="3"/>
  <c r="V318" i="3"/>
  <c r="T318" i="3"/>
  <c r="Q318" i="3"/>
  <c r="V317" i="3"/>
  <c r="T317" i="3"/>
  <c r="Q317" i="3"/>
  <c r="V316" i="3"/>
  <c r="T316" i="3"/>
  <c r="Q316" i="3"/>
  <c r="V315" i="3"/>
  <c r="T315" i="3"/>
  <c r="Q315" i="3"/>
  <c r="V314" i="3"/>
  <c r="T314" i="3"/>
  <c r="Q314" i="3"/>
  <c r="T313" i="3"/>
  <c r="Q313" i="3"/>
  <c r="V313" i="3" s="1"/>
  <c r="T312" i="3"/>
  <c r="Q312" i="3"/>
  <c r="V312" i="3" s="1"/>
  <c r="T311" i="3"/>
  <c r="Q311" i="3"/>
  <c r="V311" i="3" s="1"/>
  <c r="T310" i="3"/>
  <c r="Q310" i="3"/>
  <c r="V310" i="3" s="1"/>
  <c r="T309" i="3"/>
  <c r="Q309" i="3"/>
  <c r="V309" i="3" s="1"/>
  <c r="V308" i="3"/>
  <c r="T308" i="3"/>
  <c r="Q308" i="3"/>
  <c r="T307" i="3"/>
  <c r="Q307" i="3"/>
  <c r="V307" i="3" s="1"/>
  <c r="T306" i="3"/>
  <c r="Q306" i="3"/>
  <c r="V306" i="3" s="1"/>
  <c r="V305" i="3"/>
  <c r="T305" i="3"/>
  <c r="Q305" i="3"/>
  <c r="V304" i="3"/>
  <c r="T304" i="3"/>
  <c r="Q304" i="3"/>
  <c r="V303" i="3"/>
  <c r="T303" i="3"/>
  <c r="Q303" i="3"/>
  <c r="T302" i="3"/>
  <c r="Q302" i="3"/>
  <c r="V302" i="3" s="1"/>
  <c r="T301" i="3"/>
  <c r="Q301" i="3"/>
  <c r="V301" i="3" s="1"/>
  <c r="V300" i="3"/>
  <c r="T300" i="3"/>
  <c r="Q300" i="3"/>
  <c r="V299" i="3"/>
  <c r="T299" i="3"/>
  <c r="W299" i="3" s="1"/>
  <c r="Z299" i="3" s="1"/>
  <c r="AA299" i="3" s="1"/>
  <c r="Q299" i="3"/>
  <c r="V298" i="3"/>
  <c r="T298" i="3"/>
  <c r="Q298" i="3"/>
  <c r="V297" i="3"/>
  <c r="T297" i="3"/>
  <c r="Q297" i="3"/>
  <c r="V296" i="3"/>
  <c r="T296" i="3"/>
  <c r="Q296" i="3"/>
  <c r="V295" i="3"/>
  <c r="T295" i="3"/>
  <c r="W295" i="3" s="1"/>
  <c r="X295" i="3" s="1"/>
  <c r="Q295" i="3"/>
  <c r="V294" i="3"/>
  <c r="T294" i="3"/>
  <c r="Q294" i="3"/>
  <c r="V293" i="3"/>
  <c r="T293" i="3"/>
  <c r="Q293" i="3"/>
  <c r="V292" i="3"/>
  <c r="T292" i="3"/>
  <c r="Q292" i="3"/>
  <c r="V291" i="3"/>
  <c r="T291" i="3"/>
  <c r="W291" i="3" s="1"/>
  <c r="Z291" i="3" s="1"/>
  <c r="AA291" i="3" s="1"/>
  <c r="Q291" i="3"/>
  <c r="V290" i="3"/>
  <c r="T290" i="3"/>
  <c r="Q290" i="3"/>
  <c r="V289" i="3"/>
  <c r="T289" i="3"/>
  <c r="Q289" i="3"/>
  <c r="V288" i="3"/>
  <c r="T288" i="3"/>
  <c r="Q288" i="3"/>
  <c r="V287" i="3"/>
  <c r="T287" i="3"/>
  <c r="Q287" i="3"/>
  <c r="V286" i="3"/>
  <c r="T286" i="3"/>
  <c r="Q286" i="3"/>
  <c r="V285" i="3"/>
  <c r="T285" i="3"/>
  <c r="Q285" i="3"/>
  <c r="V284" i="3"/>
  <c r="T284" i="3"/>
  <c r="Q284" i="3"/>
  <c r="V283" i="3"/>
  <c r="T283" i="3"/>
  <c r="Q283" i="3"/>
  <c r="V282" i="3"/>
  <c r="T282" i="3"/>
  <c r="Q282" i="3"/>
  <c r="V281" i="3"/>
  <c r="T281" i="3"/>
  <c r="Q281" i="3"/>
  <c r="V280" i="3"/>
  <c r="T280" i="3"/>
  <c r="Q280" i="3"/>
  <c r="V279" i="3"/>
  <c r="T279" i="3"/>
  <c r="Q279" i="3"/>
  <c r="V278" i="3"/>
  <c r="T278" i="3"/>
  <c r="Q278" i="3"/>
  <c r="V277" i="3"/>
  <c r="T277" i="3"/>
  <c r="Q277" i="3"/>
  <c r="V276" i="3"/>
  <c r="T276" i="3"/>
  <c r="Q276" i="3"/>
  <c r="V275" i="3"/>
  <c r="T275" i="3"/>
  <c r="W275" i="3" s="1"/>
  <c r="X275" i="3" s="1"/>
  <c r="Q275" i="3"/>
  <c r="T274" i="3"/>
  <c r="Q274" i="3"/>
  <c r="V274" i="3" s="1"/>
  <c r="W274" i="3" s="1"/>
  <c r="Z274" i="3" s="1"/>
  <c r="AA274" i="3" s="1"/>
  <c r="V273" i="3"/>
  <c r="T273" i="3"/>
  <c r="Q273" i="3"/>
  <c r="V272" i="3"/>
  <c r="T272" i="3"/>
  <c r="Q272" i="3"/>
  <c r="V271" i="3"/>
  <c r="T271" i="3"/>
  <c r="W271" i="3" s="1"/>
  <c r="Q271" i="3"/>
  <c r="V270" i="3"/>
  <c r="T270" i="3"/>
  <c r="Q270" i="3"/>
  <c r="V269" i="3"/>
  <c r="W269" i="3" s="1"/>
  <c r="X269" i="3" s="1"/>
  <c r="T269" i="3"/>
  <c r="Q269" i="3"/>
  <c r="T268" i="3"/>
  <c r="Q268" i="3"/>
  <c r="V268" i="3" s="1"/>
  <c r="T267" i="3"/>
  <c r="Q267" i="3"/>
  <c r="V267" i="3" s="1"/>
  <c r="V266" i="3"/>
  <c r="T266" i="3"/>
  <c r="Q266" i="3"/>
  <c r="V265" i="3"/>
  <c r="T265" i="3"/>
  <c r="Q265" i="3"/>
  <c r="V264" i="3"/>
  <c r="T264" i="3"/>
  <c r="Q264" i="3"/>
  <c r="V263" i="3"/>
  <c r="T263" i="3"/>
  <c r="Q263" i="3"/>
  <c r="V262" i="3"/>
  <c r="T262" i="3"/>
  <c r="W262" i="3" s="1"/>
  <c r="X262" i="3" s="1"/>
  <c r="Q262" i="3"/>
  <c r="V261" i="3"/>
  <c r="T261" i="3"/>
  <c r="Q261" i="3"/>
  <c r="V260" i="3"/>
  <c r="T260" i="3"/>
  <c r="Q260" i="3"/>
  <c r="V259" i="3"/>
  <c r="T259" i="3"/>
  <c r="Q259" i="3"/>
  <c r="V258" i="3"/>
  <c r="T258" i="3"/>
  <c r="Q258" i="3"/>
  <c r="V257" i="3"/>
  <c r="T257" i="3"/>
  <c r="Q257" i="3"/>
  <c r="V256" i="3"/>
  <c r="T256" i="3"/>
  <c r="Q256" i="3"/>
  <c r="V255" i="3"/>
  <c r="T255" i="3"/>
  <c r="Q255" i="3"/>
  <c r="V254" i="3"/>
  <c r="T254" i="3"/>
  <c r="W254" i="3" s="1"/>
  <c r="Q254" i="3"/>
  <c r="V253" i="3"/>
  <c r="T253" i="3"/>
  <c r="Q253" i="3"/>
  <c r="V252" i="3"/>
  <c r="W252" i="3" s="1"/>
  <c r="T252" i="3"/>
  <c r="Q252" i="3"/>
  <c r="W251" i="3"/>
  <c r="V251" i="3"/>
  <c r="T251" i="3"/>
  <c r="Q251" i="3"/>
  <c r="V250" i="3"/>
  <c r="T250" i="3"/>
  <c r="Q250" i="3"/>
  <c r="V249" i="3"/>
  <c r="T249" i="3"/>
  <c r="W249" i="3" s="1"/>
  <c r="Z249" i="3" s="1"/>
  <c r="AA249" i="3" s="1"/>
  <c r="Q249" i="3"/>
  <c r="V248" i="3"/>
  <c r="T248" i="3"/>
  <c r="W248" i="3" s="1"/>
  <c r="Q248" i="3"/>
  <c r="V247" i="3"/>
  <c r="T247" i="3"/>
  <c r="Q247" i="3"/>
  <c r="V246" i="3"/>
  <c r="T246" i="3"/>
  <c r="Q246" i="3"/>
  <c r="V245" i="3"/>
  <c r="T245" i="3"/>
  <c r="W245" i="3" s="1"/>
  <c r="Q245" i="3"/>
  <c r="V244" i="3"/>
  <c r="T244" i="3"/>
  <c r="W244" i="3" s="1"/>
  <c r="Z244" i="3" s="1"/>
  <c r="AA244" i="3" s="1"/>
  <c r="Q244" i="3"/>
  <c r="V243" i="3"/>
  <c r="T243" i="3"/>
  <c r="Q243" i="3"/>
  <c r="V242" i="3"/>
  <c r="T242" i="3"/>
  <c r="Q242" i="3"/>
  <c r="V241" i="3"/>
  <c r="T241" i="3"/>
  <c r="Q241" i="3"/>
  <c r="V240" i="3"/>
  <c r="T240" i="3"/>
  <c r="W240" i="3" s="1"/>
  <c r="Z240" i="3" s="1"/>
  <c r="AA240" i="3" s="1"/>
  <c r="Q240" i="3"/>
  <c r="V239" i="3"/>
  <c r="T239" i="3"/>
  <c r="Q239" i="3"/>
  <c r="W238" i="3"/>
  <c r="X238" i="3" s="1"/>
  <c r="V238" i="3"/>
  <c r="T238" i="3"/>
  <c r="Q238" i="3"/>
  <c r="V237" i="3"/>
  <c r="T237" i="3"/>
  <c r="Q237" i="3"/>
  <c r="V236" i="3"/>
  <c r="T236" i="3"/>
  <c r="W236" i="3" s="1"/>
  <c r="Z236" i="3" s="1"/>
  <c r="AA236" i="3" s="1"/>
  <c r="Q236" i="3"/>
  <c r="V235" i="3"/>
  <c r="T235" i="3"/>
  <c r="W235" i="3" s="1"/>
  <c r="Q235" i="3"/>
  <c r="V234" i="3"/>
  <c r="T234" i="3"/>
  <c r="Q234" i="3"/>
  <c r="V233" i="3"/>
  <c r="T233" i="3"/>
  <c r="Q233" i="3"/>
  <c r="V232" i="3"/>
  <c r="T232" i="3"/>
  <c r="W232" i="3" s="1"/>
  <c r="Q232" i="3"/>
  <c r="V231" i="3"/>
  <c r="T231" i="3"/>
  <c r="W231" i="3" s="1"/>
  <c r="Q231" i="3"/>
  <c r="V230" i="3"/>
  <c r="T230" i="3"/>
  <c r="Q230" i="3"/>
  <c r="V229" i="3"/>
  <c r="T229" i="3"/>
  <c r="Q229" i="3"/>
  <c r="V228" i="3"/>
  <c r="T228" i="3"/>
  <c r="Q228" i="3"/>
  <c r="V227" i="3"/>
  <c r="T227" i="3"/>
  <c r="Q227" i="3"/>
  <c r="V226" i="3"/>
  <c r="T226" i="3"/>
  <c r="Q226" i="3"/>
  <c r="V225" i="3"/>
  <c r="T225" i="3"/>
  <c r="Q225" i="3"/>
  <c r="V224" i="3"/>
  <c r="T224" i="3"/>
  <c r="Q224" i="3"/>
  <c r="V223" i="3"/>
  <c r="T223" i="3"/>
  <c r="Q223" i="3"/>
  <c r="V222" i="3"/>
  <c r="W222" i="3" s="1"/>
  <c r="X222" i="3" s="1"/>
  <c r="T222" i="3"/>
  <c r="Q222" i="3"/>
  <c r="V221" i="3"/>
  <c r="W221" i="3" s="1"/>
  <c r="T221" i="3"/>
  <c r="Q221" i="3"/>
  <c r="V220" i="3"/>
  <c r="T220" i="3"/>
  <c r="Q220" i="3"/>
  <c r="V219" i="3"/>
  <c r="T219" i="3"/>
  <c r="Q219" i="3"/>
  <c r="T218" i="3"/>
  <c r="Q218" i="3"/>
  <c r="V218" i="3" s="1"/>
  <c r="V217" i="3"/>
  <c r="T217" i="3"/>
  <c r="W217" i="3" s="1"/>
  <c r="Q217" i="3"/>
  <c r="V216" i="3"/>
  <c r="T216" i="3"/>
  <c r="Q216" i="3"/>
  <c r="V215" i="3"/>
  <c r="T215" i="3"/>
  <c r="Q215" i="3"/>
  <c r="V214" i="3"/>
  <c r="T214" i="3"/>
  <c r="Q214" i="3"/>
  <c r="V213" i="3"/>
  <c r="T213" i="3"/>
  <c r="Q213" i="3"/>
  <c r="V212" i="3"/>
  <c r="T212" i="3"/>
  <c r="Q212" i="3"/>
  <c r="V211" i="3"/>
  <c r="T211" i="3"/>
  <c r="Q211" i="3"/>
  <c r="W210" i="3"/>
  <c r="V210" i="3"/>
  <c r="T210" i="3"/>
  <c r="Q210" i="3"/>
  <c r="V209" i="3"/>
  <c r="T209" i="3"/>
  <c r="Q209" i="3"/>
  <c r="V208" i="3"/>
  <c r="T208" i="3"/>
  <c r="Q208" i="3"/>
  <c r="V207" i="3"/>
  <c r="T207" i="3"/>
  <c r="Q207" i="3"/>
  <c r="V206" i="3"/>
  <c r="T206" i="3"/>
  <c r="Q206" i="3"/>
  <c r="T205" i="3"/>
  <c r="Q205" i="3"/>
  <c r="V205" i="3" s="1"/>
  <c r="T204" i="3"/>
  <c r="Q204" i="3"/>
  <c r="V204" i="3" s="1"/>
  <c r="T203" i="3"/>
  <c r="Q203" i="3"/>
  <c r="V203" i="3" s="1"/>
  <c r="T202" i="3"/>
  <c r="Q202" i="3"/>
  <c r="V202" i="3" s="1"/>
  <c r="T201" i="3"/>
  <c r="Q201" i="3"/>
  <c r="V201" i="3" s="1"/>
  <c r="T200" i="3"/>
  <c r="W200" i="3" s="1"/>
  <c r="Q200" i="3"/>
  <c r="V200" i="3" s="1"/>
  <c r="T199" i="3"/>
  <c r="Q199" i="3"/>
  <c r="V199" i="3" s="1"/>
  <c r="T198" i="3"/>
  <c r="Q198" i="3"/>
  <c r="V198" i="3" s="1"/>
  <c r="T197" i="3"/>
  <c r="Q197" i="3"/>
  <c r="V197" i="3" s="1"/>
  <c r="T196" i="3"/>
  <c r="Q196" i="3"/>
  <c r="V196" i="3" s="1"/>
  <c r="T195" i="3"/>
  <c r="Q195" i="3"/>
  <c r="V195" i="3" s="1"/>
  <c r="T194" i="3"/>
  <c r="Q194" i="3"/>
  <c r="V194" i="3" s="1"/>
  <c r="T193" i="3"/>
  <c r="Q193" i="3"/>
  <c r="V193" i="3" s="1"/>
  <c r="T192" i="3"/>
  <c r="Q192" i="3"/>
  <c r="V192" i="3" s="1"/>
  <c r="T191" i="3"/>
  <c r="Q191" i="3"/>
  <c r="V191" i="3" s="1"/>
  <c r="T190" i="3"/>
  <c r="Q190" i="3"/>
  <c r="V190" i="3" s="1"/>
  <c r="T189" i="3"/>
  <c r="Q189" i="3"/>
  <c r="V189" i="3" s="1"/>
  <c r="T188" i="3"/>
  <c r="Q188" i="3"/>
  <c r="V188" i="3" s="1"/>
  <c r="T187" i="3"/>
  <c r="Q187" i="3"/>
  <c r="V187" i="3" s="1"/>
  <c r="T186" i="3"/>
  <c r="Q186" i="3"/>
  <c r="V186" i="3" s="1"/>
  <c r="V185" i="3"/>
  <c r="T185" i="3"/>
  <c r="Q185" i="3"/>
  <c r="V184" i="3"/>
  <c r="T184" i="3"/>
  <c r="Q184" i="3"/>
  <c r="V183" i="3"/>
  <c r="T183" i="3"/>
  <c r="Q183" i="3"/>
  <c r="V182" i="3"/>
  <c r="T182" i="3"/>
  <c r="Q182" i="3"/>
  <c r="V181" i="3"/>
  <c r="T181" i="3"/>
  <c r="Q181" i="3"/>
  <c r="V180" i="3"/>
  <c r="T180" i="3"/>
  <c r="Q180" i="3"/>
  <c r="T179" i="3"/>
  <c r="Q179" i="3"/>
  <c r="V179" i="3" s="1"/>
  <c r="V178" i="3"/>
  <c r="T178" i="3"/>
  <c r="Q178" i="3"/>
  <c r="V177" i="3"/>
  <c r="T177" i="3"/>
  <c r="Q177" i="3"/>
  <c r="T176" i="3"/>
  <c r="Q176" i="3"/>
  <c r="V176" i="3" s="1"/>
  <c r="V175" i="3"/>
  <c r="T175" i="3"/>
  <c r="Q175" i="3"/>
  <c r="T174" i="3"/>
  <c r="W174" i="3" s="1"/>
  <c r="Q174" i="3"/>
  <c r="V174" i="3" s="1"/>
  <c r="T173" i="3"/>
  <c r="Q173" i="3"/>
  <c r="V173" i="3" s="1"/>
  <c r="T172" i="3"/>
  <c r="Q172" i="3"/>
  <c r="V172" i="3" s="1"/>
  <c r="T171" i="3"/>
  <c r="Q171" i="3"/>
  <c r="V171" i="3" s="1"/>
  <c r="V170" i="3"/>
  <c r="T170" i="3"/>
  <c r="Q170" i="3"/>
  <c r="T169" i="3"/>
  <c r="Q169" i="3"/>
  <c r="V169" i="3" s="1"/>
  <c r="T168" i="3"/>
  <c r="Q168" i="3"/>
  <c r="V168" i="3" s="1"/>
  <c r="T167" i="3"/>
  <c r="Q167" i="3"/>
  <c r="V167" i="3" s="1"/>
  <c r="T166" i="3"/>
  <c r="Q166" i="3"/>
  <c r="V166" i="3" s="1"/>
  <c r="V165" i="3"/>
  <c r="T165" i="3"/>
  <c r="Q165" i="3"/>
  <c r="V164" i="3"/>
  <c r="T164" i="3"/>
  <c r="Q164" i="3"/>
  <c r="V163" i="3"/>
  <c r="T163" i="3"/>
  <c r="Q163" i="3"/>
  <c r="V162" i="3"/>
  <c r="T162" i="3"/>
  <c r="Q162" i="3"/>
  <c r="V161" i="3"/>
  <c r="T161" i="3"/>
  <c r="Q161" i="3"/>
  <c r="V160" i="3"/>
  <c r="T160" i="3"/>
  <c r="Q160" i="3"/>
  <c r="V159" i="3"/>
  <c r="T159" i="3"/>
  <c r="Q159" i="3"/>
  <c r="V158" i="3"/>
  <c r="T158" i="3"/>
  <c r="Q158" i="3"/>
  <c r="V157" i="3"/>
  <c r="T157" i="3"/>
  <c r="Q157" i="3"/>
  <c r="V156" i="3"/>
  <c r="T156" i="3"/>
  <c r="Q156" i="3"/>
  <c r="V155" i="3"/>
  <c r="T155" i="3"/>
  <c r="Q155" i="3"/>
  <c r="V154" i="3"/>
  <c r="T154" i="3"/>
  <c r="Q154" i="3"/>
  <c r="V153" i="3"/>
  <c r="T153" i="3"/>
  <c r="Q153" i="3"/>
  <c r="V152" i="3"/>
  <c r="T152" i="3"/>
  <c r="Q152" i="3"/>
  <c r="V151" i="3"/>
  <c r="T151" i="3"/>
  <c r="Q151" i="3"/>
  <c r="V150" i="3"/>
  <c r="T150" i="3"/>
  <c r="Q150" i="3"/>
  <c r="V149" i="3"/>
  <c r="T149" i="3"/>
  <c r="Q149" i="3"/>
  <c r="V148" i="3"/>
  <c r="T148" i="3"/>
  <c r="Q148" i="3"/>
  <c r="V147" i="3"/>
  <c r="T147" i="3"/>
  <c r="Q147" i="3"/>
  <c r="V146" i="3"/>
  <c r="T146" i="3"/>
  <c r="Q146" i="3"/>
  <c r="V145" i="3"/>
  <c r="T145" i="3"/>
  <c r="Q145" i="3"/>
  <c r="V144" i="3"/>
  <c r="T144" i="3"/>
  <c r="Q144" i="3"/>
  <c r="T143" i="3"/>
  <c r="Q143" i="3"/>
  <c r="V143" i="3" s="1"/>
  <c r="V142" i="3"/>
  <c r="T142" i="3"/>
  <c r="Q142" i="3"/>
  <c r="V141" i="3"/>
  <c r="T141" i="3"/>
  <c r="Q141" i="3"/>
  <c r="T140" i="3"/>
  <c r="Q140" i="3"/>
  <c r="V140" i="3" s="1"/>
  <c r="V139" i="3"/>
  <c r="T139" i="3"/>
  <c r="Q139" i="3"/>
  <c r="V138" i="3"/>
  <c r="T138" i="3"/>
  <c r="Q138" i="3"/>
  <c r="T137" i="3"/>
  <c r="Q137" i="3"/>
  <c r="V137" i="3" s="1"/>
  <c r="T136" i="3"/>
  <c r="Q136" i="3"/>
  <c r="V136" i="3" s="1"/>
  <c r="T135" i="3"/>
  <c r="Q135" i="3"/>
  <c r="V135" i="3" s="1"/>
  <c r="T134" i="3"/>
  <c r="Q134" i="3"/>
  <c r="V134" i="3" s="1"/>
  <c r="V133" i="3"/>
  <c r="T133" i="3"/>
  <c r="Q133" i="3"/>
  <c r="V132" i="3"/>
  <c r="T132" i="3"/>
  <c r="Q132" i="3"/>
  <c r="V131" i="3"/>
  <c r="T131" i="3"/>
  <c r="Q131" i="3"/>
  <c r="V130" i="3"/>
  <c r="T130" i="3"/>
  <c r="Q130" i="3"/>
  <c r="V129" i="3"/>
  <c r="T129" i="3"/>
  <c r="Q129" i="3"/>
  <c r="V128" i="3"/>
  <c r="T128" i="3"/>
  <c r="Q128" i="3"/>
  <c r="V127" i="3"/>
  <c r="T127" i="3"/>
  <c r="Q127" i="3"/>
  <c r="V126" i="3"/>
  <c r="T126" i="3"/>
  <c r="Q126" i="3"/>
  <c r="T125" i="3"/>
  <c r="Q125" i="3"/>
  <c r="V125" i="3" s="1"/>
  <c r="T124" i="3"/>
  <c r="Q124" i="3"/>
  <c r="V124" i="3" s="1"/>
  <c r="T123" i="3"/>
  <c r="Q123" i="3"/>
  <c r="V123" i="3" s="1"/>
  <c r="V122" i="3"/>
  <c r="T122" i="3"/>
  <c r="Q122" i="3"/>
  <c r="T121" i="3"/>
  <c r="Q121" i="3"/>
  <c r="V121" i="3" s="1"/>
  <c r="T120" i="3"/>
  <c r="Q120" i="3"/>
  <c r="V120" i="3" s="1"/>
  <c r="T119" i="3"/>
  <c r="Q119" i="3"/>
  <c r="V119" i="3" s="1"/>
  <c r="T118" i="3"/>
  <c r="Q118" i="3"/>
  <c r="V118" i="3" s="1"/>
  <c r="V117" i="3"/>
  <c r="T117" i="3"/>
  <c r="Q117" i="3"/>
  <c r="T116" i="3"/>
  <c r="Q116" i="3"/>
  <c r="V116" i="3" s="1"/>
  <c r="V115" i="3"/>
  <c r="T115" i="3"/>
  <c r="Q115" i="3"/>
  <c r="T114" i="3"/>
  <c r="Q114" i="3"/>
  <c r="V114" i="3" s="1"/>
  <c r="T113" i="3"/>
  <c r="Q113" i="3"/>
  <c r="V113" i="3" s="1"/>
  <c r="T112" i="3"/>
  <c r="Q112" i="3"/>
  <c r="V112" i="3" s="1"/>
  <c r="T111" i="3"/>
  <c r="Q111" i="3"/>
  <c r="V111" i="3" s="1"/>
  <c r="T110" i="3"/>
  <c r="Q110" i="3"/>
  <c r="V110" i="3" s="1"/>
  <c r="T109" i="3"/>
  <c r="Q109" i="3"/>
  <c r="V109" i="3" s="1"/>
  <c r="T108" i="3"/>
  <c r="Q108" i="3"/>
  <c r="V108" i="3" s="1"/>
  <c r="V107" i="3"/>
  <c r="T107" i="3"/>
  <c r="Q107" i="3"/>
  <c r="V106" i="3"/>
  <c r="W106" i="3" s="1"/>
  <c r="T106" i="3"/>
  <c r="Q106" i="3"/>
  <c r="V105" i="3"/>
  <c r="T105" i="3"/>
  <c r="Q105" i="3"/>
  <c r="V104" i="3"/>
  <c r="T104" i="3"/>
  <c r="Q104" i="3"/>
  <c r="V103" i="3"/>
  <c r="T103" i="3"/>
  <c r="Q103" i="3"/>
  <c r="V102" i="3"/>
  <c r="T102" i="3"/>
  <c r="Q102" i="3"/>
  <c r="V101" i="3"/>
  <c r="T101" i="3"/>
  <c r="Q101" i="3"/>
  <c r="V100" i="3"/>
  <c r="T100" i="3"/>
  <c r="Q100" i="3"/>
  <c r="V99" i="3"/>
  <c r="T99" i="3"/>
  <c r="Q99" i="3"/>
  <c r="V98" i="3"/>
  <c r="T98" i="3"/>
  <c r="Q98" i="3"/>
  <c r="V97" i="3"/>
  <c r="T97" i="3"/>
  <c r="Q97" i="3"/>
  <c r="T96" i="3"/>
  <c r="Q96" i="3"/>
  <c r="V96" i="3" s="1"/>
  <c r="V95" i="3"/>
  <c r="T95" i="3"/>
  <c r="Q95" i="3"/>
  <c r="V94" i="3"/>
  <c r="T94" i="3"/>
  <c r="Q94" i="3"/>
  <c r="T93" i="3"/>
  <c r="Q93" i="3"/>
  <c r="V93" i="3" s="1"/>
  <c r="V92" i="3"/>
  <c r="T92" i="3"/>
  <c r="Q92" i="3"/>
  <c r="V91" i="3"/>
  <c r="T91" i="3"/>
  <c r="Q91" i="3"/>
  <c r="V90" i="3"/>
  <c r="T90" i="3"/>
  <c r="Q90" i="3"/>
  <c r="T89" i="3"/>
  <c r="Q89" i="3"/>
  <c r="V89" i="3" s="1"/>
  <c r="T88" i="3"/>
  <c r="Q88" i="3"/>
  <c r="V88" i="3" s="1"/>
  <c r="V87" i="3"/>
  <c r="T87" i="3"/>
  <c r="Q87" i="3"/>
  <c r="V86" i="3"/>
  <c r="T86" i="3"/>
  <c r="Q86" i="3"/>
  <c r="V85" i="3"/>
  <c r="T85" i="3"/>
  <c r="Q85" i="3"/>
  <c r="V84" i="3"/>
  <c r="T84" i="3"/>
  <c r="Q84" i="3"/>
  <c r="V83" i="3"/>
  <c r="T83" i="3"/>
  <c r="Q83" i="3"/>
  <c r="V82" i="3"/>
  <c r="T82" i="3"/>
  <c r="Q82" i="3"/>
  <c r="V81" i="3"/>
  <c r="T81" i="3"/>
  <c r="Q81" i="3"/>
  <c r="T80" i="3"/>
  <c r="Q80" i="3"/>
  <c r="V80" i="3" s="1"/>
  <c r="T79" i="3"/>
  <c r="Q79" i="3"/>
  <c r="V79" i="3" s="1"/>
  <c r="V78" i="3"/>
  <c r="T78" i="3"/>
  <c r="W78" i="3" s="1"/>
  <c r="Z78" i="3" s="1"/>
  <c r="AA78" i="3" s="1"/>
  <c r="Q78" i="3"/>
  <c r="T77" i="3"/>
  <c r="Q77" i="3"/>
  <c r="V77" i="3" s="1"/>
  <c r="T76" i="3"/>
  <c r="Q76" i="3"/>
  <c r="V76" i="3" s="1"/>
  <c r="T75" i="3"/>
  <c r="Q75" i="3"/>
  <c r="V75" i="3" s="1"/>
  <c r="T74" i="3"/>
  <c r="Q74" i="3"/>
  <c r="V74" i="3" s="1"/>
  <c r="T73" i="3"/>
  <c r="Q73" i="3"/>
  <c r="V73" i="3" s="1"/>
  <c r="T72" i="3"/>
  <c r="Q72" i="3"/>
  <c r="V72" i="3" s="1"/>
  <c r="V71" i="3"/>
  <c r="T71" i="3"/>
  <c r="Q71" i="3"/>
  <c r="T70" i="3"/>
  <c r="Q70" i="3"/>
  <c r="V70" i="3" s="1"/>
  <c r="T69" i="3"/>
  <c r="Q69" i="3"/>
  <c r="V69" i="3" s="1"/>
  <c r="T68" i="3"/>
  <c r="Q68" i="3"/>
  <c r="V68" i="3" s="1"/>
  <c r="T67" i="3"/>
  <c r="Q67" i="3"/>
  <c r="V67" i="3" s="1"/>
  <c r="T66" i="3"/>
  <c r="Q66" i="3"/>
  <c r="V66" i="3" s="1"/>
  <c r="T65" i="3"/>
  <c r="Q65" i="3"/>
  <c r="V65" i="3" s="1"/>
  <c r="T64" i="3"/>
  <c r="Q64" i="3"/>
  <c r="V64" i="3" s="1"/>
  <c r="T63" i="3"/>
  <c r="Q63" i="3"/>
  <c r="V63" i="3" s="1"/>
  <c r="T62" i="3"/>
  <c r="Q62" i="3"/>
  <c r="V62" i="3" s="1"/>
  <c r="T61" i="3"/>
  <c r="Q61" i="3"/>
  <c r="V61" i="3" s="1"/>
  <c r="T60" i="3"/>
  <c r="Q60" i="3"/>
  <c r="V60" i="3" s="1"/>
  <c r="T59" i="3"/>
  <c r="Q59" i="3"/>
  <c r="V59" i="3" s="1"/>
  <c r="T58" i="3"/>
  <c r="Q58" i="3"/>
  <c r="V58" i="3" s="1"/>
  <c r="T57" i="3"/>
  <c r="Q57" i="3"/>
  <c r="V57" i="3" s="1"/>
  <c r="V56" i="3"/>
  <c r="T56" i="3"/>
  <c r="Q56" i="3"/>
  <c r="T55" i="3"/>
  <c r="Q55" i="3"/>
  <c r="V55" i="3" s="1"/>
  <c r="T54" i="3"/>
  <c r="Q54" i="3"/>
  <c r="V54" i="3" s="1"/>
  <c r="T53" i="3"/>
  <c r="Q53" i="3"/>
  <c r="V53" i="3" s="1"/>
  <c r="T52" i="3"/>
  <c r="Q52" i="3"/>
  <c r="V52" i="3" s="1"/>
  <c r="V51" i="3"/>
  <c r="T51" i="3"/>
  <c r="Q51" i="3"/>
  <c r="V50" i="3"/>
  <c r="T50" i="3"/>
  <c r="Q50" i="3"/>
  <c r="V49" i="3"/>
  <c r="T49" i="3"/>
  <c r="W49" i="3" s="1"/>
  <c r="Q49" i="3"/>
  <c r="V48" i="3"/>
  <c r="T48" i="3"/>
  <c r="Q48" i="3"/>
  <c r="V47" i="3"/>
  <c r="T47" i="3"/>
  <c r="Q47" i="3"/>
  <c r="V46" i="3"/>
  <c r="T46" i="3"/>
  <c r="Q46" i="3"/>
  <c r="V45" i="3"/>
  <c r="T45" i="3"/>
  <c r="Q45" i="3"/>
  <c r="V44" i="3"/>
  <c r="T44" i="3"/>
  <c r="Q44" i="3"/>
  <c r="V43" i="3"/>
  <c r="T43" i="3"/>
  <c r="Q43" i="3"/>
  <c r="V42" i="3"/>
  <c r="T42" i="3"/>
  <c r="Q42" i="3"/>
  <c r="V41" i="3"/>
  <c r="T41" i="3"/>
  <c r="Q41" i="3"/>
  <c r="V40" i="3"/>
  <c r="T40" i="3"/>
  <c r="Q40" i="3"/>
  <c r="V39" i="3"/>
  <c r="T39" i="3"/>
  <c r="Q39" i="3"/>
  <c r="V38" i="3"/>
  <c r="T38" i="3"/>
  <c r="Q38" i="3"/>
  <c r="V37" i="3"/>
  <c r="T37" i="3"/>
  <c r="Q37" i="3"/>
  <c r="V36" i="3"/>
  <c r="T36" i="3"/>
  <c r="Q36" i="3"/>
  <c r="V35" i="3"/>
  <c r="T35" i="3"/>
  <c r="Q35" i="3"/>
  <c r="T34" i="3"/>
  <c r="Q34" i="3"/>
  <c r="V34" i="3" s="1"/>
  <c r="V33" i="3"/>
  <c r="T33" i="3"/>
  <c r="Q33" i="3"/>
  <c r="V32" i="3"/>
  <c r="T32" i="3"/>
  <c r="Q32" i="3"/>
  <c r="V31" i="3"/>
  <c r="T31" i="3"/>
  <c r="W31" i="3" s="1"/>
  <c r="X31" i="3" s="1"/>
  <c r="Q31" i="3"/>
  <c r="V30" i="3"/>
  <c r="T30" i="3"/>
  <c r="Q30" i="3"/>
  <c r="V29" i="3"/>
  <c r="T29" i="3"/>
  <c r="Q29" i="3"/>
  <c r="V28" i="3"/>
  <c r="T28" i="3"/>
  <c r="Q28" i="3"/>
  <c r="V27" i="3"/>
  <c r="T27" i="3"/>
  <c r="Q27" i="3"/>
  <c r="T26" i="3"/>
  <c r="Q26" i="3"/>
  <c r="V26" i="3" s="1"/>
  <c r="T25" i="3"/>
  <c r="W25" i="3" s="1"/>
  <c r="Q25" i="3"/>
  <c r="V25" i="3" s="1"/>
  <c r="V24" i="3"/>
  <c r="T24" i="3"/>
  <c r="Q24" i="3"/>
  <c r="V23" i="3"/>
  <c r="T23" i="3"/>
  <c r="Q23" i="3"/>
  <c r="V22" i="3"/>
  <c r="T22" i="3"/>
  <c r="Q22" i="3"/>
  <c r="V21" i="3"/>
  <c r="T21" i="3"/>
  <c r="Q21" i="3"/>
  <c r="V20" i="3"/>
  <c r="T20" i="3"/>
  <c r="Q20" i="3"/>
  <c r="T19" i="3"/>
  <c r="Q19" i="3"/>
  <c r="V19" i="3" s="1"/>
  <c r="V18" i="3"/>
  <c r="T18" i="3"/>
  <c r="Q18" i="3"/>
  <c r="V17" i="3"/>
  <c r="T17" i="3"/>
  <c r="Q17" i="3"/>
  <c r="V16" i="3"/>
  <c r="T16" i="3"/>
  <c r="Q16" i="3"/>
  <c r="T15" i="3"/>
  <c r="Q15" i="3"/>
  <c r="V15" i="3" s="1"/>
  <c r="T14" i="3"/>
  <c r="Q14" i="3"/>
  <c r="V14" i="3" s="1"/>
  <c r="T13" i="3"/>
  <c r="Q13" i="3"/>
  <c r="V13" i="3" s="1"/>
  <c r="T12" i="3"/>
  <c r="Q12" i="3"/>
  <c r="V12" i="3" s="1"/>
  <c r="AF11" i="3"/>
  <c r="T11" i="3"/>
  <c r="Q11" i="3"/>
  <c r="V11" i="3" s="1"/>
  <c r="Y824" i="2"/>
  <c r="I824" i="2"/>
  <c r="V822" i="2"/>
  <c r="Q822" i="2"/>
  <c r="W821" i="2"/>
  <c r="Z821" i="2" s="1"/>
  <c r="AA821" i="2" s="1"/>
  <c r="V821" i="2"/>
  <c r="Q821" i="2"/>
  <c r="V820" i="2"/>
  <c r="W820" i="2" s="1"/>
  <c r="Q820" i="2"/>
  <c r="V819" i="2"/>
  <c r="W819" i="2" s="1"/>
  <c r="Q819" i="2"/>
  <c r="V818" i="2"/>
  <c r="Z818" i="2" s="1"/>
  <c r="AA818" i="2" s="1"/>
  <c r="Q818" i="2"/>
  <c r="V817" i="2"/>
  <c r="Q817" i="2"/>
  <c r="V816" i="2"/>
  <c r="Q816" i="2"/>
  <c r="V815" i="2"/>
  <c r="Z815" i="2" s="1"/>
  <c r="AA815" i="2" s="1"/>
  <c r="Q815" i="2"/>
  <c r="V814" i="2"/>
  <c r="Z814" i="2" s="1"/>
  <c r="AA814" i="2" s="1"/>
  <c r="Q814" i="2"/>
  <c r="V813" i="2"/>
  <c r="Q813" i="2"/>
  <c r="V812" i="2"/>
  <c r="Q812" i="2"/>
  <c r="V811" i="2"/>
  <c r="Z811" i="2" s="1"/>
  <c r="AA811" i="2" s="1"/>
  <c r="Q811" i="2"/>
  <c r="V810" i="2"/>
  <c r="Z810" i="2" s="1"/>
  <c r="AA810" i="2" s="1"/>
  <c r="Q810" i="2"/>
  <c r="V809" i="2"/>
  <c r="Z809" i="2" s="1"/>
  <c r="AA809" i="2" s="1"/>
  <c r="Q809" i="2"/>
  <c r="V808" i="2"/>
  <c r="Z808" i="2" s="1"/>
  <c r="AA808" i="2" s="1"/>
  <c r="Q808" i="2"/>
  <c r="AA807" i="2"/>
  <c r="Z807" i="2"/>
  <c r="X807" i="2"/>
  <c r="Q807" i="2"/>
  <c r="AA806" i="2"/>
  <c r="Z806" i="2"/>
  <c r="X806" i="2"/>
  <c r="Q806" i="2"/>
  <c r="V805" i="2"/>
  <c r="Z805" i="2" s="1"/>
  <c r="AA805" i="2" s="1"/>
  <c r="Q805" i="2"/>
  <c r="V804" i="2"/>
  <c r="Q804" i="2"/>
  <c r="V803" i="2"/>
  <c r="Q803" i="2"/>
  <c r="Z802" i="2"/>
  <c r="AA802" i="2" s="1"/>
  <c r="X802" i="2"/>
  <c r="Q802" i="2"/>
  <c r="V801" i="2"/>
  <c r="X801" i="2" s="1"/>
  <c r="Q801" i="2"/>
  <c r="Z800" i="2"/>
  <c r="AA800" i="2" s="1"/>
  <c r="X800" i="2"/>
  <c r="Q800" i="2"/>
  <c r="AA799" i="2"/>
  <c r="Z799" i="2"/>
  <c r="X799" i="2"/>
  <c r="Q799" i="2"/>
  <c r="AA797" i="2"/>
  <c r="Z797" i="2"/>
  <c r="Q797" i="2"/>
  <c r="V793" i="2"/>
  <c r="Q793" i="2"/>
  <c r="Q792" i="2"/>
  <c r="V792" i="2" s="1"/>
  <c r="Z791" i="2"/>
  <c r="AA791" i="2" s="1"/>
  <c r="X791" i="2"/>
  <c r="Q791" i="2"/>
  <c r="Q784" i="2"/>
  <c r="V784" i="2" s="1"/>
  <c r="Q783" i="2"/>
  <c r="V783" i="2" s="1"/>
  <c r="Q782" i="2"/>
  <c r="V782" i="2" s="1"/>
  <c r="V781" i="2"/>
  <c r="W781" i="2" s="1"/>
  <c r="Q781" i="2"/>
  <c r="Q780" i="2"/>
  <c r="V780" i="2" s="1"/>
  <c r="Q779" i="2"/>
  <c r="V779" i="2" s="1"/>
  <c r="Q778" i="2"/>
  <c r="V778" i="2" s="1"/>
  <c r="Q777" i="2"/>
  <c r="V777" i="2" s="1"/>
  <c r="W777" i="2" s="1"/>
  <c r="Z777" i="2" s="1"/>
  <c r="AA777" i="2" s="1"/>
  <c r="Q776" i="2"/>
  <c r="V776" i="2" s="1"/>
  <c r="Q775" i="2"/>
  <c r="V775" i="2" s="1"/>
  <c r="Q774" i="2"/>
  <c r="V774" i="2" s="1"/>
  <c r="Q773" i="2"/>
  <c r="V773" i="2" s="1"/>
  <c r="W773" i="2" s="1"/>
  <c r="Z773" i="2" s="1"/>
  <c r="AA773" i="2" s="1"/>
  <c r="Q772" i="2"/>
  <c r="V772" i="2" s="1"/>
  <c r="Q771" i="2"/>
  <c r="V771" i="2" s="1"/>
  <c r="Q770" i="2"/>
  <c r="V770" i="2" s="1"/>
  <c r="Q769" i="2"/>
  <c r="V769" i="2" s="1"/>
  <c r="Q768" i="2"/>
  <c r="V768" i="2" s="1"/>
  <c r="W768" i="2" s="1"/>
  <c r="Q767" i="2"/>
  <c r="V767" i="2" s="1"/>
  <c r="Q766" i="2"/>
  <c r="V766" i="2" s="1"/>
  <c r="Q765" i="2"/>
  <c r="T764" i="2"/>
  <c r="Q764" i="2"/>
  <c r="V764" i="2" s="1"/>
  <c r="T763" i="2"/>
  <c r="Q763" i="2"/>
  <c r="V763" i="2" s="1"/>
  <c r="V762" i="2"/>
  <c r="Q762" i="2"/>
  <c r="V761" i="2"/>
  <c r="W761" i="2" s="1"/>
  <c r="Q761" i="2"/>
  <c r="V760" i="2"/>
  <c r="Q760" i="2"/>
  <c r="V759" i="2"/>
  <c r="W759" i="2" s="1"/>
  <c r="Q759" i="2"/>
  <c r="V758" i="2"/>
  <c r="Q758" i="2"/>
  <c r="V757" i="2"/>
  <c r="Q757" i="2"/>
  <c r="Q756" i="2"/>
  <c r="V756" i="2" s="1"/>
  <c r="Q755" i="2"/>
  <c r="V755" i="2" s="1"/>
  <c r="Q754" i="2"/>
  <c r="V754" i="2" s="1"/>
  <c r="Q753" i="2"/>
  <c r="V753" i="2" s="1"/>
  <c r="Q752" i="2"/>
  <c r="V752" i="2" s="1"/>
  <c r="Q751" i="2"/>
  <c r="V751" i="2" s="1"/>
  <c r="V750" i="2"/>
  <c r="Q750" i="2"/>
  <c r="Q749" i="2"/>
  <c r="V749" i="2" s="1"/>
  <c r="V748" i="2"/>
  <c r="V747" i="2"/>
  <c r="V746" i="2"/>
  <c r="V745" i="2"/>
  <c r="W745" i="2" s="1"/>
  <c r="V744" i="2"/>
  <c r="V743" i="2"/>
  <c r="W743" i="2" s="1"/>
  <c r="V742" i="2"/>
  <c r="W742" i="2" s="1"/>
  <c r="V741" i="2"/>
  <c r="W741" i="2" s="1"/>
  <c r="V740" i="2"/>
  <c r="V739" i="2"/>
  <c r="Q738" i="2"/>
  <c r="V738" i="2" s="1"/>
  <c r="Q737" i="2"/>
  <c r="V737" i="2" s="1"/>
  <c r="W737" i="2" s="1"/>
  <c r="T736" i="2"/>
  <c r="Q736" i="2"/>
  <c r="V736" i="2" s="1"/>
  <c r="T735" i="2"/>
  <c r="Q735" i="2"/>
  <c r="V735" i="2" s="1"/>
  <c r="O734" i="2"/>
  <c r="Q734" i="2" s="1"/>
  <c r="V734" i="2" s="1"/>
  <c r="Q733" i="2"/>
  <c r="V733" i="2" s="1"/>
  <c r="O733" i="2"/>
  <c r="V732" i="2"/>
  <c r="W732" i="2" s="1"/>
  <c r="Q732" i="2"/>
  <c r="V731" i="2"/>
  <c r="Q730" i="2"/>
  <c r="V730" i="2" s="1"/>
  <c r="W730" i="2" s="1"/>
  <c r="Z730" i="2" s="1"/>
  <c r="AA730" i="2" s="1"/>
  <c r="Q729" i="2"/>
  <c r="V729" i="2" s="1"/>
  <c r="Q728" i="2"/>
  <c r="V728" i="2" s="1"/>
  <c r="Q727" i="2"/>
  <c r="V727" i="2" s="1"/>
  <c r="U726" i="2"/>
  <c r="Q726" i="2"/>
  <c r="V725" i="2"/>
  <c r="V724" i="2"/>
  <c r="V723" i="2"/>
  <c r="W723" i="2" s="1"/>
  <c r="V722" i="2"/>
  <c r="V721" i="2"/>
  <c r="V720" i="2"/>
  <c r="W720" i="2" s="1"/>
  <c r="V719" i="2"/>
  <c r="V718" i="2"/>
  <c r="W718" i="2" s="1"/>
  <c r="V717" i="2"/>
  <c r="V716" i="2"/>
  <c r="V715" i="2"/>
  <c r="W715" i="2" s="1"/>
  <c r="Z715" i="2" s="1"/>
  <c r="AA715" i="2" s="1"/>
  <c r="Q714" i="2"/>
  <c r="V714" i="2" s="1"/>
  <c r="V713" i="2"/>
  <c r="W713" i="2" s="1"/>
  <c r="V712" i="2"/>
  <c r="W711" i="2"/>
  <c r="V711" i="2"/>
  <c r="V710" i="2"/>
  <c r="V709" i="2"/>
  <c r="W708" i="2"/>
  <c r="V708" i="2"/>
  <c r="V707" i="2"/>
  <c r="W707" i="2" s="1"/>
  <c r="V706" i="2"/>
  <c r="W705" i="2"/>
  <c r="V705" i="2"/>
  <c r="V704" i="2"/>
  <c r="V703" i="2"/>
  <c r="W703" i="2" s="1"/>
  <c r="T702" i="2"/>
  <c r="W702" i="2" s="1"/>
  <c r="Q702" i="2"/>
  <c r="V702" i="2" s="1"/>
  <c r="T701" i="2"/>
  <c r="Q701" i="2"/>
  <c r="V701" i="2" s="1"/>
  <c r="Q700" i="2"/>
  <c r="V700" i="2" s="1"/>
  <c r="Q699" i="2"/>
  <c r="V699" i="2" s="1"/>
  <c r="W699" i="2" s="1"/>
  <c r="Z699" i="2" s="1"/>
  <c r="AA699" i="2" s="1"/>
  <c r="Q698" i="2"/>
  <c r="V698" i="2" s="1"/>
  <c r="V697" i="2"/>
  <c r="W697" i="2" s="1"/>
  <c r="Z697" i="2" s="1"/>
  <c r="AA697" i="2" s="1"/>
  <c r="Q697" i="2"/>
  <c r="T696" i="2"/>
  <c r="Q696" i="2"/>
  <c r="V696" i="2" s="1"/>
  <c r="T695" i="2"/>
  <c r="Q695" i="2"/>
  <c r="V695" i="2" s="1"/>
  <c r="T694" i="2"/>
  <c r="Q694" i="2"/>
  <c r="V694" i="2" s="1"/>
  <c r="T693" i="2"/>
  <c r="Q693" i="2"/>
  <c r="V693" i="2" s="1"/>
  <c r="T692" i="2"/>
  <c r="W692" i="2" s="1"/>
  <c r="X692" i="2" s="1"/>
  <c r="Q692" i="2"/>
  <c r="V692" i="2" s="1"/>
  <c r="T691" i="2"/>
  <c r="Q691" i="2"/>
  <c r="V691" i="2" s="1"/>
  <c r="V690" i="2"/>
  <c r="Q690" i="2"/>
  <c r="Q689" i="2"/>
  <c r="V689" i="2" s="1"/>
  <c r="Q688" i="2"/>
  <c r="V688" i="2" s="1"/>
  <c r="Q687" i="2"/>
  <c r="V687" i="2" s="1"/>
  <c r="W687" i="2" s="1"/>
  <c r="Q686" i="2"/>
  <c r="V686" i="2" s="1"/>
  <c r="W686" i="2" s="1"/>
  <c r="Q685" i="2"/>
  <c r="V685" i="2" s="1"/>
  <c r="Q684" i="2"/>
  <c r="V684" i="2" s="1"/>
  <c r="W684" i="2" s="1"/>
  <c r="Z684" i="2" s="1"/>
  <c r="AA684" i="2" s="1"/>
  <c r="V683" i="2"/>
  <c r="Q683" i="2"/>
  <c r="Q682" i="2"/>
  <c r="V682" i="2" s="1"/>
  <c r="Q681" i="2"/>
  <c r="V681" i="2" s="1"/>
  <c r="Q680" i="2"/>
  <c r="V680" i="2" s="1"/>
  <c r="Q679" i="2"/>
  <c r="V679" i="2" s="1"/>
  <c r="Q678" i="2"/>
  <c r="V678" i="2" s="1"/>
  <c r="W678" i="2" s="1"/>
  <c r="V677" i="2"/>
  <c r="Q677" i="2"/>
  <c r="Q676" i="2"/>
  <c r="V676" i="2" s="1"/>
  <c r="Q675" i="2"/>
  <c r="V675" i="2" s="1"/>
  <c r="W675" i="2" s="1"/>
  <c r="Q674" i="2"/>
  <c r="V674" i="2" s="1"/>
  <c r="Q673" i="2"/>
  <c r="V673" i="2" s="1"/>
  <c r="Q672" i="2"/>
  <c r="V672" i="2" s="1"/>
  <c r="W672" i="2" s="1"/>
  <c r="Q671" i="2"/>
  <c r="V671" i="2" s="1"/>
  <c r="Q670" i="2"/>
  <c r="V670" i="2" s="1"/>
  <c r="W670" i="2" s="1"/>
  <c r="Q669" i="2"/>
  <c r="V669" i="2" s="1"/>
  <c r="Q668" i="2"/>
  <c r="V668" i="2" s="1"/>
  <c r="Q667" i="2"/>
  <c r="V667" i="2" s="1"/>
  <c r="Q666" i="2"/>
  <c r="V666" i="2" s="1"/>
  <c r="Q665" i="2"/>
  <c r="V665" i="2" s="1"/>
  <c r="Q664" i="2"/>
  <c r="V664" i="2" s="1"/>
  <c r="Q663" i="2"/>
  <c r="V663" i="2" s="1"/>
  <c r="Q662" i="2"/>
  <c r="V662" i="2" s="1"/>
  <c r="W662" i="2" s="1"/>
  <c r="Q661" i="2"/>
  <c r="V661" i="2" s="1"/>
  <c r="W661" i="2" s="1"/>
  <c r="Z661" i="2" s="1"/>
  <c r="AA661" i="2" s="1"/>
  <c r="V660" i="2"/>
  <c r="Q660" i="2"/>
  <c r="Q659" i="2"/>
  <c r="V659" i="2" s="1"/>
  <c r="Q658" i="2"/>
  <c r="V658" i="2" s="1"/>
  <c r="Q657" i="2"/>
  <c r="V657" i="2" s="1"/>
  <c r="Q656" i="2"/>
  <c r="V656" i="2" s="1"/>
  <c r="W656" i="2" s="1"/>
  <c r="Q655" i="2"/>
  <c r="V655" i="2" s="1"/>
  <c r="Q654" i="2"/>
  <c r="V654" i="2" s="1"/>
  <c r="V653" i="2"/>
  <c r="Q653" i="2"/>
  <c r="V652" i="2"/>
  <c r="W652" i="2" s="1"/>
  <c r="Z652" i="2" s="1"/>
  <c r="AA652" i="2" s="1"/>
  <c r="Q652" i="2"/>
  <c r="Q651" i="2"/>
  <c r="V651" i="2" s="1"/>
  <c r="V650" i="2"/>
  <c r="W650" i="2" s="1"/>
  <c r="Q650" i="2"/>
  <c r="Q649" i="2"/>
  <c r="V649" i="2" s="1"/>
  <c r="Q648" i="2"/>
  <c r="V648" i="2" s="1"/>
  <c r="Q647" i="2"/>
  <c r="V647" i="2" s="1"/>
  <c r="Q646" i="2"/>
  <c r="V646" i="2" s="1"/>
  <c r="W646" i="2" s="1"/>
  <c r="Z646" i="2" s="1"/>
  <c r="AA646" i="2" s="1"/>
  <c r="Q645" i="2"/>
  <c r="V645" i="2" s="1"/>
  <c r="T644" i="2"/>
  <c r="Q644" i="2"/>
  <c r="V644" i="2" s="1"/>
  <c r="Q643" i="2"/>
  <c r="V643" i="2" s="1"/>
  <c r="Q642" i="2"/>
  <c r="V642" i="2" s="1"/>
  <c r="Q641" i="2"/>
  <c r="V641" i="2" s="1"/>
  <c r="W641" i="2" s="1"/>
  <c r="X641" i="2" s="1"/>
  <c r="Q640" i="2"/>
  <c r="V640" i="2" s="1"/>
  <c r="Q639" i="2"/>
  <c r="V639" i="2" s="1"/>
  <c r="Q638" i="2"/>
  <c r="V638" i="2" s="1"/>
  <c r="Q637" i="2"/>
  <c r="V637" i="2" s="1"/>
  <c r="Q636" i="2"/>
  <c r="V636" i="2" s="1"/>
  <c r="Q635" i="2"/>
  <c r="V635" i="2" s="1"/>
  <c r="W635" i="2" s="1"/>
  <c r="Q634" i="2"/>
  <c r="V634" i="2" s="1"/>
  <c r="Q633" i="2"/>
  <c r="V633" i="2" s="1"/>
  <c r="W633" i="2" s="1"/>
  <c r="X633" i="2" s="1"/>
  <c r="T632" i="2"/>
  <c r="Q632" i="2"/>
  <c r="V632" i="2" s="1"/>
  <c r="Q631" i="2"/>
  <c r="V631" i="2" s="1"/>
  <c r="W631" i="2" s="1"/>
  <c r="Q630" i="2"/>
  <c r="V630" i="2" s="1"/>
  <c r="Q629" i="2"/>
  <c r="V629" i="2" s="1"/>
  <c r="V628" i="2"/>
  <c r="Q628" i="2"/>
  <c r="Q627" i="2"/>
  <c r="V627" i="2" s="1"/>
  <c r="Q626" i="2"/>
  <c r="V626" i="2" s="1"/>
  <c r="Q625" i="2"/>
  <c r="V625" i="2" s="1"/>
  <c r="Q624" i="2"/>
  <c r="V624" i="2" s="1"/>
  <c r="Q623" i="2"/>
  <c r="V623" i="2" s="1"/>
  <c r="V622" i="2"/>
  <c r="W622" i="2" s="1"/>
  <c r="Q622" i="2"/>
  <c r="Q621" i="2"/>
  <c r="V621" i="2" s="1"/>
  <c r="Q620" i="2"/>
  <c r="V620" i="2" s="1"/>
  <c r="Q619" i="2"/>
  <c r="V619" i="2" s="1"/>
  <c r="Q618" i="2"/>
  <c r="V618" i="2" s="1"/>
  <c r="Q617" i="2"/>
  <c r="V617" i="2" s="1"/>
  <c r="W617" i="2" s="1"/>
  <c r="Q616" i="2"/>
  <c r="V616" i="2" s="1"/>
  <c r="W616" i="2" s="1"/>
  <c r="Q615" i="2"/>
  <c r="V615" i="2" s="1"/>
  <c r="Q614" i="2"/>
  <c r="V614" i="2" s="1"/>
  <c r="W614" i="2" s="1"/>
  <c r="Q613" i="2"/>
  <c r="V613" i="2" s="1"/>
  <c r="W613" i="2" s="1"/>
  <c r="Q612" i="2"/>
  <c r="V612" i="2" s="1"/>
  <c r="T611" i="2"/>
  <c r="Q611" i="2"/>
  <c r="V611" i="2" s="1"/>
  <c r="Q610" i="2"/>
  <c r="V610" i="2" s="1"/>
  <c r="W610" i="2" s="1"/>
  <c r="Q609" i="2"/>
  <c r="V609" i="2" s="1"/>
  <c r="Q608" i="2"/>
  <c r="V608" i="2" s="1"/>
  <c r="W608" i="2" s="1"/>
  <c r="Z608" i="2" s="1"/>
  <c r="AA608" i="2" s="1"/>
  <c r="Q607" i="2"/>
  <c r="V607" i="2" s="1"/>
  <c r="Q606" i="2"/>
  <c r="V606" i="2" s="1"/>
  <c r="W606" i="2" s="1"/>
  <c r="X606" i="2" s="1"/>
  <c r="Q605" i="2"/>
  <c r="V605" i="2" s="1"/>
  <c r="Q604" i="2"/>
  <c r="V604" i="2" s="1"/>
  <c r="W604" i="2" s="1"/>
  <c r="Q603" i="2"/>
  <c r="V603" i="2" s="1"/>
  <c r="Q602" i="2"/>
  <c r="V602" i="2" s="1"/>
  <c r="T601" i="2"/>
  <c r="Q601" i="2"/>
  <c r="V601" i="2" s="1"/>
  <c r="Q600" i="2"/>
  <c r="V600" i="2" s="1"/>
  <c r="W600" i="2" s="1"/>
  <c r="Q599" i="2"/>
  <c r="V599" i="2" s="1"/>
  <c r="Q598" i="2"/>
  <c r="V598" i="2" s="1"/>
  <c r="V597" i="2"/>
  <c r="V596" i="2"/>
  <c r="W596" i="2" s="1"/>
  <c r="Z596" i="2" s="1"/>
  <c r="AA596" i="2" s="1"/>
  <c r="V595" i="2"/>
  <c r="V594" i="2"/>
  <c r="V593" i="2"/>
  <c r="V592" i="2"/>
  <c r="W592" i="2" s="1"/>
  <c r="Z592" i="2" s="1"/>
  <c r="AA592" i="2" s="1"/>
  <c r="V591" i="2"/>
  <c r="W591" i="2" s="1"/>
  <c r="V590" i="2"/>
  <c r="W590" i="2" s="1"/>
  <c r="V589" i="2"/>
  <c r="V588" i="2"/>
  <c r="W588" i="2" s="1"/>
  <c r="Z588" i="2" s="1"/>
  <c r="AA588" i="2" s="1"/>
  <c r="V587" i="2"/>
  <c r="V586" i="2"/>
  <c r="W586" i="2" s="1"/>
  <c r="Z586" i="2" s="1"/>
  <c r="AA586" i="2" s="1"/>
  <c r="V585" i="2"/>
  <c r="W584" i="2"/>
  <c r="Z584" i="2" s="1"/>
  <c r="AA584" i="2" s="1"/>
  <c r="V584" i="2"/>
  <c r="V583" i="2"/>
  <c r="V582" i="2"/>
  <c r="W581" i="2"/>
  <c r="Z581" i="2" s="1"/>
  <c r="AA581" i="2" s="1"/>
  <c r="V581" i="2"/>
  <c r="V580" i="2"/>
  <c r="W580" i="2" s="1"/>
  <c r="Z580" i="2" s="1"/>
  <c r="AA580" i="2" s="1"/>
  <c r="V579" i="2"/>
  <c r="V578" i="2"/>
  <c r="V577" i="2"/>
  <c r="W577" i="2" s="1"/>
  <c r="Z577" i="2" s="1"/>
  <c r="AA577" i="2" s="1"/>
  <c r="V576" i="2"/>
  <c r="V575" i="2"/>
  <c r="W575" i="2" s="1"/>
  <c r="Z575" i="2" s="1"/>
  <c r="AA575" i="2" s="1"/>
  <c r="V574" i="2"/>
  <c r="V573" i="2"/>
  <c r="W573" i="2" s="1"/>
  <c r="Z573" i="2" s="1"/>
  <c r="AA573" i="2" s="1"/>
  <c r="V572" i="2"/>
  <c r="V571" i="2"/>
  <c r="V570" i="2"/>
  <c r="W570" i="2" s="1"/>
  <c r="Z570" i="2" s="1"/>
  <c r="AA570" i="2" s="1"/>
  <c r="V569" i="2"/>
  <c r="W569" i="2" s="1"/>
  <c r="V568" i="2"/>
  <c r="V567" i="2"/>
  <c r="W567" i="2" s="1"/>
  <c r="Z567" i="2" s="1"/>
  <c r="AA567" i="2" s="1"/>
  <c r="V566" i="2"/>
  <c r="V565" i="2"/>
  <c r="W565" i="2" s="1"/>
  <c r="Z565" i="2" s="1"/>
  <c r="AA565" i="2" s="1"/>
  <c r="V564" i="2"/>
  <c r="V563" i="2"/>
  <c r="W563" i="2" s="1"/>
  <c r="Z563" i="2" s="1"/>
  <c r="AA563" i="2" s="1"/>
  <c r="V562" i="2"/>
  <c r="V561" i="2"/>
  <c r="V560" i="2"/>
  <c r="W560" i="2" s="1"/>
  <c r="Z560" i="2" s="1"/>
  <c r="AA560" i="2" s="1"/>
  <c r="V559" i="2"/>
  <c r="W559" i="2" s="1"/>
  <c r="Z559" i="2" s="1"/>
  <c r="AA559" i="2" s="1"/>
  <c r="V558" i="2"/>
  <c r="V557" i="2"/>
  <c r="V556" i="2"/>
  <c r="V555" i="2"/>
  <c r="W555" i="2" s="1"/>
  <c r="Z555" i="2" s="1"/>
  <c r="AA555" i="2" s="1"/>
  <c r="V554" i="2"/>
  <c r="V553" i="2"/>
  <c r="W553" i="2" s="1"/>
  <c r="Z553" i="2" s="1"/>
  <c r="AA553" i="2" s="1"/>
  <c r="V552" i="2"/>
  <c r="V551" i="2"/>
  <c r="W551" i="2" s="1"/>
  <c r="Z551" i="2" s="1"/>
  <c r="AA551" i="2" s="1"/>
  <c r="V550" i="2"/>
  <c r="V549" i="2"/>
  <c r="V548" i="2"/>
  <c r="V547" i="2"/>
  <c r="W547" i="2" s="1"/>
  <c r="Z547" i="2" s="1"/>
  <c r="AA547" i="2" s="1"/>
  <c r="V546" i="2"/>
  <c r="V545" i="2"/>
  <c r="V544" i="2"/>
  <c r="V543" i="2"/>
  <c r="W543" i="2" s="1"/>
  <c r="Z543" i="2" s="1"/>
  <c r="AA543" i="2" s="1"/>
  <c r="V542" i="2"/>
  <c r="V541" i="2"/>
  <c r="W541" i="2" s="1"/>
  <c r="Z541" i="2" s="1"/>
  <c r="AA541" i="2" s="1"/>
  <c r="V540" i="2"/>
  <c r="V539" i="2"/>
  <c r="W539" i="2" s="1"/>
  <c r="Z539" i="2" s="1"/>
  <c r="AA539" i="2" s="1"/>
  <c r="V538" i="2"/>
  <c r="V537" i="2"/>
  <c r="V536" i="2"/>
  <c r="W535" i="2"/>
  <c r="Z535" i="2" s="1"/>
  <c r="AA535" i="2" s="1"/>
  <c r="V535" i="2"/>
  <c r="V534" i="2"/>
  <c r="W534" i="2" s="1"/>
  <c r="V533" i="2"/>
  <c r="V532" i="2"/>
  <c r="V531" i="2"/>
  <c r="W531" i="2" s="1"/>
  <c r="Z531" i="2" s="1"/>
  <c r="AA531" i="2" s="1"/>
  <c r="V530" i="2"/>
  <c r="V529" i="2"/>
  <c r="W529" i="2" s="1"/>
  <c r="Z529" i="2" s="1"/>
  <c r="AA529" i="2" s="1"/>
  <c r="V528" i="2"/>
  <c r="V527" i="2"/>
  <c r="W527" i="2" s="1"/>
  <c r="Z527" i="2" s="1"/>
  <c r="AA527" i="2" s="1"/>
  <c r="V526" i="2"/>
  <c r="W526" i="2" s="1"/>
  <c r="Z526" i="2" s="1"/>
  <c r="AA526" i="2" s="1"/>
  <c r="V525" i="2"/>
  <c r="V524" i="2"/>
  <c r="V523" i="2"/>
  <c r="V522" i="2"/>
  <c r="V521" i="2"/>
  <c r="W521" i="2" s="1"/>
  <c r="X521" i="2" s="1"/>
  <c r="V520" i="2"/>
  <c r="V519" i="2"/>
  <c r="W519" i="2" s="1"/>
  <c r="Z519" i="2" s="1"/>
  <c r="AA519" i="2" s="1"/>
  <c r="V518" i="2"/>
  <c r="V517" i="2"/>
  <c r="W517" i="2" s="1"/>
  <c r="Z517" i="2" s="1"/>
  <c r="AA517" i="2" s="1"/>
  <c r="V516" i="2"/>
  <c r="V515" i="2"/>
  <c r="W515" i="2" s="1"/>
  <c r="Z515" i="2" s="1"/>
  <c r="AA515" i="2" s="1"/>
  <c r="V514" i="2"/>
  <c r="V513" i="2"/>
  <c r="V512" i="2"/>
  <c r="W512" i="2" s="1"/>
  <c r="V511" i="2"/>
  <c r="W511" i="2" s="1"/>
  <c r="Z511" i="2" s="1"/>
  <c r="AA511" i="2" s="1"/>
  <c r="V510" i="2"/>
  <c r="W510" i="2" s="1"/>
  <c r="V509" i="2"/>
  <c r="V508" i="2"/>
  <c r="V507" i="2"/>
  <c r="W507" i="2" s="1"/>
  <c r="Z507" i="2" s="1"/>
  <c r="AA507" i="2" s="1"/>
  <c r="V506" i="2"/>
  <c r="V505" i="2"/>
  <c r="W505" i="2" s="1"/>
  <c r="Z505" i="2" s="1"/>
  <c r="AA505" i="2" s="1"/>
  <c r="V504" i="2"/>
  <c r="V503" i="2"/>
  <c r="W503" i="2" s="1"/>
  <c r="Z503" i="2" s="1"/>
  <c r="AA503" i="2" s="1"/>
  <c r="V502" i="2"/>
  <c r="W502" i="2" s="1"/>
  <c r="V501" i="2"/>
  <c r="V500" i="2"/>
  <c r="W500" i="2" s="1"/>
  <c r="Z500" i="2" s="1"/>
  <c r="AA500" i="2" s="1"/>
  <c r="V499" i="2"/>
  <c r="V498" i="2"/>
  <c r="V497" i="2"/>
  <c r="V496" i="2"/>
  <c r="V495" i="2"/>
  <c r="W495" i="2" s="1"/>
  <c r="Z495" i="2" s="1"/>
  <c r="AA495" i="2" s="1"/>
  <c r="V494" i="2"/>
  <c r="V493" i="2"/>
  <c r="W493" i="2" s="1"/>
  <c r="Z493" i="2" s="1"/>
  <c r="AA493" i="2" s="1"/>
  <c r="V492" i="2"/>
  <c r="V491" i="2"/>
  <c r="W491" i="2" s="1"/>
  <c r="Z491" i="2" s="1"/>
  <c r="AA491" i="2" s="1"/>
  <c r="V490" i="2"/>
  <c r="V489" i="2"/>
  <c r="V488" i="2"/>
  <c r="W488" i="2" s="1"/>
  <c r="Z488" i="2" s="1"/>
  <c r="AA488" i="2" s="1"/>
  <c r="V487" i="2"/>
  <c r="W487" i="2" s="1"/>
  <c r="Z487" i="2" s="1"/>
  <c r="AA487" i="2" s="1"/>
  <c r="V486" i="2"/>
  <c r="W486" i="2" s="1"/>
  <c r="V485" i="2"/>
  <c r="V484" i="2"/>
  <c r="V483" i="2"/>
  <c r="W483" i="2" s="1"/>
  <c r="Z483" i="2" s="1"/>
  <c r="AA483" i="2" s="1"/>
  <c r="V482" i="2"/>
  <c r="W482" i="2" s="1"/>
  <c r="Z482" i="2" s="1"/>
  <c r="AA482" i="2" s="1"/>
  <c r="V481" i="2"/>
  <c r="V480" i="2"/>
  <c r="W480" i="2" s="1"/>
  <c r="Z480" i="2" s="1"/>
  <c r="AA480" i="2" s="1"/>
  <c r="V479" i="2"/>
  <c r="W479" i="2" s="1"/>
  <c r="Z479" i="2" s="1"/>
  <c r="AA479" i="2" s="1"/>
  <c r="V478" i="2"/>
  <c r="V477" i="2"/>
  <c r="V476" i="2"/>
  <c r="V475" i="2"/>
  <c r="V474" i="2"/>
  <c r="V473" i="2"/>
  <c r="W473" i="2" s="1"/>
  <c r="Z473" i="2" s="1"/>
  <c r="AA473" i="2" s="1"/>
  <c r="V472" i="2"/>
  <c r="V471" i="2"/>
  <c r="W471" i="2" s="1"/>
  <c r="Z471" i="2" s="1"/>
  <c r="AA471" i="2" s="1"/>
  <c r="Q470" i="2"/>
  <c r="V470" i="2" s="1"/>
  <c r="Q469" i="2"/>
  <c r="V469" i="2" s="1"/>
  <c r="Q468" i="2"/>
  <c r="V468" i="2" s="1"/>
  <c r="Q467" i="2"/>
  <c r="V467" i="2" s="1"/>
  <c r="Q466" i="2"/>
  <c r="V466" i="2" s="1"/>
  <c r="Q465" i="2"/>
  <c r="V465" i="2" s="1"/>
  <c r="Q464" i="2"/>
  <c r="V464" i="2" s="1"/>
  <c r="Q463" i="2"/>
  <c r="V463" i="2" s="1"/>
  <c r="Q462" i="2"/>
  <c r="V462" i="2" s="1"/>
  <c r="Q461" i="2"/>
  <c r="V461" i="2" s="1"/>
  <c r="Q460" i="2"/>
  <c r="V460" i="2" s="1"/>
  <c r="Q459" i="2"/>
  <c r="V459" i="2" s="1"/>
  <c r="Q458" i="2"/>
  <c r="V458" i="2" s="1"/>
  <c r="W458" i="2" s="1"/>
  <c r="T457" i="2"/>
  <c r="Q457" i="2"/>
  <c r="V457" i="2" s="1"/>
  <c r="T456" i="2"/>
  <c r="Q456" i="2"/>
  <c r="V456" i="2" s="1"/>
  <c r="T455" i="2"/>
  <c r="Q455" i="2"/>
  <c r="V455" i="2" s="1"/>
  <c r="T454" i="2"/>
  <c r="Q454" i="2"/>
  <c r="V454" i="2" s="1"/>
  <c r="T453" i="2"/>
  <c r="Q453" i="2"/>
  <c r="V453" i="2" s="1"/>
  <c r="T452" i="2"/>
  <c r="Q452" i="2"/>
  <c r="V452" i="2" s="1"/>
  <c r="T451" i="2"/>
  <c r="Q451" i="2"/>
  <c r="V451" i="2" s="1"/>
  <c r="T450" i="2"/>
  <c r="Q450" i="2"/>
  <c r="V450" i="2" s="1"/>
  <c r="T449" i="2"/>
  <c r="Q449" i="2"/>
  <c r="V449" i="2" s="1"/>
  <c r="T448" i="2"/>
  <c r="Q448" i="2"/>
  <c r="V448" i="2" s="1"/>
  <c r="T447" i="2"/>
  <c r="Q447" i="2"/>
  <c r="V447" i="2" s="1"/>
  <c r="T446" i="2"/>
  <c r="Q446" i="2"/>
  <c r="V446" i="2" s="1"/>
  <c r="T445" i="2"/>
  <c r="Q445" i="2"/>
  <c r="V445" i="2" s="1"/>
  <c r="T444" i="2"/>
  <c r="Q444" i="2"/>
  <c r="V444" i="2" s="1"/>
  <c r="T443" i="2"/>
  <c r="Q443" i="2"/>
  <c r="V443" i="2" s="1"/>
  <c r="T442" i="2"/>
  <c r="Q442" i="2"/>
  <c r="V442" i="2" s="1"/>
  <c r="T441" i="2"/>
  <c r="Q441" i="2"/>
  <c r="V441" i="2" s="1"/>
  <c r="T440" i="2"/>
  <c r="Q440" i="2"/>
  <c r="V440" i="2" s="1"/>
  <c r="T439" i="2"/>
  <c r="Q439" i="2"/>
  <c r="V439" i="2" s="1"/>
  <c r="T438" i="2"/>
  <c r="Q438" i="2"/>
  <c r="V438" i="2" s="1"/>
  <c r="T437" i="2"/>
  <c r="Q437" i="2"/>
  <c r="V437" i="2" s="1"/>
  <c r="T436" i="2"/>
  <c r="Q436" i="2"/>
  <c r="V436" i="2" s="1"/>
  <c r="T435" i="2"/>
  <c r="Q435" i="2"/>
  <c r="V435" i="2" s="1"/>
  <c r="T434" i="2"/>
  <c r="Q434" i="2"/>
  <c r="V434" i="2" s="1"/>
  <c r="T433" i="2"/>
  <c r="Q433" i="2"/>
  <c r="V433" i="2" s="1"/>
  <c r="T432" i="2"/>
  <c r="Q432" i="2"/>
  <c r="V432" i="2" s="1"/>
  <c r="T431" i="2"/>
  <c r="Q431" i="2"/>
  <c r="V431" i="2" s="1"/>
  <c r="T430" i="2"/>
  <c r="Q430" i="2"/>
  <c r="V430" i="2" s="1"/>
  <c r="T429" i="2"/>
  <c r="Q429" i="2"/>
  <c r="V429" i="2" s="1"/>
  <c r="T428" i="2"/>
  <c r="Q428" i="2"/>
  <c r="V428" i="2" s="1"/>
  <c r="T427" i="2"/>
  <c r="Q427" i="2"/>
  <c r="V427" i="2" s="1"/>
  <c r="T426" i="2"/>
  <c r="Q426" i="2"/>
  <c r="V426" i="2" s="1"/>
  <c r="T425" i="2"/>
  <c r="Q425" i="2"/>
  <c r="V425" i="2" s="1"/>
  <c r="T424" i="2"/>
  <c r="Q424" i="2"/>
  <c r="V424" i="2" s="1"/>
  <c r="T423" i="2"/>
  <c r="Q423" i="2"/>
  <c r="V423" i="2" s="1"/>
  <c r="T422" i="2"/>
  <c r="Q422" i="2"/>
  <c r="V422" i="2" s="1"/>
  <c r="T421" i="2"/>
  <c r="Q421" i="2"/>
  <c r="V421" i="2" s="1"/>
  <c r="T420" i="2"/>
  <c r="Q420" i="2"/>
  <c r="V420" i="2" s="1"/>
  <c r="T419" i="2"/>
  <c r="Q419" i="2"/>
  <c r="V419" i="2" s="1"/>
  <c r="T418" i="2"/>
  <c r="Q418" i="2"/>
  <c r="V418" i="2" s="1"/>
  <c r="T417" i="2"/>
  <c r="Q417" i="2"/>
  <c r="V417" i="2" s="1"/>
  <c r="T416" i="2"/>
  <c r="Q416" i="2"/>
  <c r="V416" i="2" s="1"/>
  <c r="T415" i="2"/>
  <c r="Q415" i="2"/>
  <c r="V415" i="2" s="1"/>
  <c r="T414" i="2"/>
  <c r="Q414" i="2"/>
  <c r="V414" i="2" s="1"/>
  <c r="T413" i="2"/>
  <c r="Q413" i="2"/>
  <c r="V413" i="2" s="1"/>
  <c r="T412" i="2"/>
  <c r="Q412" i="2"/>
  <c r="V412" i="2" s="1"/>
  <c r="T411" i="2"/>
  <c r="Q411" i="2"/>
  <c r="V411" i="2" s="1"/>
  <c r="T410" i="2"/>
  <c r="Q410" i="2"/>
  <c r="V410" i="2" s="1"/>
  <c r="T409" i="2"/>
  <c r="Q409" i="2"/>
  <c r="V409" i="2" s="1"/>
  <c r="T408" i="2"/>
  <c r="Q408" i="2"/>
  <c r="V408" i="2" s="1"/>
  <c r="T407" i="2"/>
  <c r="Q407" i="2"/>
  <c r="V407" i="2" s="1"/>
  <c r="T406" i="2"/>
  <c r="Q406" i="2"/>
  <c r="V406" i="2" s="1"/>
  <c r="T405" i="2"/>
  <c r="Q405" i="2"/>
  <c r="V405" i="2" s="1"/>
  <c r="T404" i="2"/>
  <c r="Q404" i="2"/>
  <c r="V404" i="2" s="1"/>
  <c r="T403" i="2"/>
  <c r="Q403" i="2"/>
  <c r="V403" i="2" s="1"/>
  <c r="T402" i="2"/>
  <c r="Q402" i="2"/>
  <c r="V402" i="2" s="1"/>
  <c r="T401" i="2"/>
  <c r="Q401" i="2"/>
  <c r="V401" i="2" s="1"/>
  <c r="T400" i="2"/>
  <c r="Q400" i="2"/>
  <c r="V400" i="2" s="1"/>
  <c r="T399" i="2"/>
  <c r="Q399" i="2"/>
  <c r="V399" i="2" s="1"/>
  <c r="T398" i="2"/>
  <c r="Q398" i="2"/>
  <c r="V398" i="2" s="1"/>
  <c r="T397" i="2"/>
  <c r="Q397" i="2"/>
  <c r="V397" i="2" s="1"/>
  <c r="T396" i="2"/>
  <c r="Q396" i="2"/>
  <c r="V396" i="2" s="1"/>
  <c r="T395" i="2"/>
  <c r="Q395" i="2"/>
  <c r="V395" i="2" s="1"/>
  <c r="T394" i="2"/>
  <c r="Q394" i="2"/>
  <c r="V394" i="2" s="1"/>
  <c r="T393" i="2"/>
  <c r="Q393" i="2"/>
  <c r="V393" i="2" s="1"/>
  <c r="T392" i="2"/>
  <c r="Q392" i="2"/>
  <c r="V392" i="2" s="1"/>
  <c r="T391" i="2"/>
  <c r="Q391" i="2"/>
  <c r="V391" i="2" s="1"/>
  <c r="T390" i="2"/>
  <c r="Q390" i="2"/>
  <c r="V390" i="2" s="1"/>
  <c r="T389" i="2"/>
  <c r="Q389" i="2"/>
  <c r="V389" i="2" s="1"/>
  <c r="T388" i="2"/>
  <c r="Q388" i="2"/>
  <c r="V388" i="2" s="1"/>
  <c r="T387" i="2"/>
  <c r="Q387" i="2"/>
  <c r="V387" i="2" s="1"/>
  <c r="T386" i="2"/>
  <c r="Q386" i="2"/>
  <c r="V386" i="2" s="1"/>
  <c r="T385" i="2"/>
  <c r="Q385" i="2"/>
  <c r="V385" i="2" s="1"/>
  <c r="T384" i="2"/>
  <c r="Q384" i="2"/>
  <c r="V384" i="2" s="1"/>
  <c r="T383" i="2"/>
  <c r="Q383" i="2"/>
  <c r="V383" i="2" s="1"/>
  <c r="T382" i="2"/>
  <c r="Q382" i="2"/>
  <c r="V382" i="2" s="1"/>
  <c r="T381" i="2"/>
  <c r="Q381" i="2"/>
  <c r="V381" i="2" s="1"/>
  <c r="T380" i="2"/>
  <c r="Q380" i="2"/>
  <c r="V380" i="2" s="1"/>
  <c r="T379" i="2"/>
  <c r="Q379" i="2"/>
  <c r="V379" i="2" s="1"/>
  <c r="T378" i="2"/>
  <c r="Q378" i="2"/>
  <c r="V378" i="2" s="1"/>
  <c r="T377" i="2"/>
  <c r="Q377" i="2"/>
  <c r="V377" i="2" s="1"/>
  <c r="T376" i="2"/>
  <c r="Q376" i="2"/>
  <c r="V376" i="2" s="1"/>
  <c r="T375" i="2"/>
  <c r="Q375" i="2"/>
  <c r="V375" i="2" s="1"/>
  <c r="T374" i="2"/>
  <c r="Q374" i="2"/>
  <c r="V374" i="2" s="1"/>
  <c r="T373" i="2"/>
  <c r="Q373" i="2"/>
  <c r="V373" i="2" s="1"/>
  <c r="T372" i="2"/>
  <c r="Q372" i="2"/>
  <c r="V372" i="2" s="1"/>
  <c r="T371" i="2"/>
  <c r="Q371" i="2"/>
  <c r="V371" i="2" s="1"/>
  <c r="T370" i="2"/>
  <c r="Q370" i="2"/>
  <c r="V370" i="2" s="1"/>
  <c r="T369" i="2"/>
  <c r="Q369" i="2"/>
  <c r="V369" i="2" s="1"/>
  <c r="T368" i="2"/>
  <c r="Q368" i="2"/>
  <c r="V368" i="2" s="1"/>
  <c r="T367" i="2"/>
  <c r="Q367" i="2"/>
  <c r="V367" i="2" s="1"/>
  <c r="W367" i="2" s="1"/>
  <c r="T366" i="2"/>
  <c r="Q366" i="2"/>
  <c r="V366" i="2" s="1"/>
  <c r="T365" i="2"/>
  <c r="Q365" i="2"/>
  <c r="V365" i="2" s="1"/>
  <c r="T364" i="2"/>
  <c r="Q364" i="2"/>
  <c r="V364" i="2" s="1"/>
  <c r="T363" i="2"/>
  <c r="Q363" i="2"/>
  <c r="V363" i="2" s="1"/>
  <c r="T362" i="2"/>
  <c r="Q362" i="2"/>
  <c r="V362" i="2" s="1"/>
  <c r="T361" i="2"/>
  <c r="Q361" i="2"/>
  <c r="V361" i="2" s="1"/>
  <c r="T360" i="2"/>
  <c r="Q360" i="2"/>
  <c r="V360" i="2" s="1"/>
  <c r="T359" i="2"/>
  <c r="Q359" i="2"/>
  <c r="V359" i="2" s="1"/>
  <c r="T358" i="2"/>
  <c r="Q358" i="2"/>
  <c r="V358" i="2" s="1"/>
  <c r="T357" i="2"/>
  <c r="Q357" i="2"/>
  <c r="V357" i="2" s="1"/>
  <c r="T356" i="2"/>
  <c r="Q356" i="2"/>
  <c r="V356" i="2" s="1"/>
  <c r="T355" i="2"/>
  <c r="Q355" i="2"/>
  <c r="V355" i="2" s="1"/>
  <c r="T354" i="2"/>
  <c r="Q354" i="2"/>
  <c r="V354" i="2" s="1"/>
  <c r="T353" i="2"/>
  <c r="Q353" i="2"/>
  <c r="V353" i="2" s="1"/>
  <c r="T352" i="2"/>
  <c r="Q352" i="2"/>
  <c r="V352" i="2" s="1"/>
  <c r="T351" i="2"/>
  <c r="Q351" i="2"/>
  <c r="V351" i="2" s="1"/>
  <c r="T350" i="2"/>
  <c r="Q350" i="2"/>
  <c r="V350" i="2" s="1"/>
  <c r="T349" i="2"/>
  <c r="Q349" i="2"/>
  <c r="V349" i="2" s="1"/>
  <c r="T348" i="2"/>
  <c r="Q348" i="2"/>
  <c r="V348" i="2" s="1"/>
  <c r="T347" i="2"/>
  <c r="Q347" i="2"/>
  <c r="V347" i="2" s="1"/>
  <c r="T346" i="2"/>
  <c r="Q346" i="2"/>
  <c r="V346" i="2" s="1"/>
  <c r="T345" i="2"/>
  <c r="Q345" i="2"/>
  <c r="V345" i="2" s="1"/>
  <c r="T344" i="2"/>
  <c r="Q344" i="2"/>
  <c r="V344" i="2" s="1"/>
  <c r="T343" i="2"/>
  <c r="Q343" i="2"/>
  <c r="V343" i="2" s="1"/>
  <c r="T342" i="2"/>
  <c r="Q342" i="2"/>
  <c r="V342" i="2" s="1"/>
  <c r="T341" i="2"/>
  <c r="Q341" i="2"/>
  <c r="V341" i="2" s="1"/>
  <c r="T340" i="2"/>
  <c r="Q340" i="2"/>
  <c r="V340" i="2" s="1"/>
  <c r="V339" i="2"/>
  <c r="T339" i="2"/>
  <c r="Q339" i="2"/>
  <c r="T338" i="2"/>
  <c r="Q338" i="2"/>
  <c r="V338" i="2" s="1"/>
  <c r="T337" i="2"/>
  <c r="Q337" i="2"/>
  <c r="V337" i="2" s="1"/>
  <c r="V336" i="2"/>
  <c r="T336" i="2"/>
  <c r="Q336" i="2"/>
  <c r="T335" i="2"/>
  <c r="Q335" i="2"/>
  <c r="V335" i="2" s="1"/>
  <c r="T334" i="2"/>
  <c r="Q334" i="2"/>
  <c r="V334" i="2" s="1"/>
  <c r="T333" i="2"/>
  <c r="Q333" i="2"/>
  <c r="V333" i="2" s="1"/>
  <c r="T332" i="2"/>
  <c r="Q332" i="2"/>
  <c r="V332" i="2" s="1"/>
  <c r="T331" i="2"/>
  <c r="Q331" i="2"/>
  <c r="V331" i="2" s="1"/>
  <c r="T330" i="2"/>
  <c r="Q330" i="2"/>
  <c r="V330" i="2" s="1"/>
  <c r="T329" i="2"/>
  <c r="Q329" i="2"/>
  <c r="V329" i="2" s="1"/>
  <c r="T328" i="2"/>
  <c r="Q328" i="2"/>
  <c r="V328" i="2" s="1"/>
  <c r="T327" i="2"/>
  <c r="Q327" i="2"/>
  <c r="V327" i="2" s="1"/>
  <c r="T326" i="2"/>
  <c r="Q326" i="2"/>
  <c r="V326" i="2" s="1"/>
  <c r="T325" i="2"/>
  <c r="Q325" i="2"/>
  <c r="V325" i="2" s="1"/>
  <c r="T324" i="2"/>
  <c r="Q324" i="2"/>
  <c r="V324" i="2" s="1"/>
  <c r="T323" i="2"/>
  <c r="Q323" i="2"/>
  <c r="V323" i="2" s="1"/>
  <c r="T322" i="2"/>
  <c r="Q322" i="2"/>
  <c r="V322" i="2" s="1"/>
  <c r="T321" i="2"/>
  <c r="Q321" i="2"/>
  <c r="V321" i="2" s="1"/>
  <c r="T320" i="2"/>
  <c r="Q320" i="2"/>
  <c r="V320" i="2" s="1"/>
  <c r="T319" i="2"/>
  <c r="Q319" i="2"/>
  <c r="V319" i="2" s="1"/>
  <c r="T318" i="2"/>
  <c r="Q318" i="2"/>
  <c r="V318" i="2" s="1"/>
  <c r="T317" i="2"/>
  <c r="Q317" i="2"/>
  <c r="V317" i="2" s="1"/>
  <c r="T316" i="2"/>
  <c r="Q316" i="2"/>
  <c r="V316" i="2" s="1"/>
  <c r="T315" i="2"/>
  <c r="Q315" i="2"/>
  <c r="V315" i="2" s="1"/>
  <c r="T314" i="2"/>
  <c r="Q314" i="2"/>
  <c r="V314" i="2" s="1"/>
  <c r="T313" i="2"/>
  <c r="Q313" i="2"/>
  <c r="V313" i="2" s="1"/>
  <c r="T312" i="2"/>
  <c r="Q312" i="2"/>
  <c r="V312" i="2" s="1"/>
  <c r="T311" i="2"/>
  <c r="Q311" i="2"/>
  <c r="V311" i="2" s="1"/>
  <c r="T310" i="2"/>
  <c r="Q310" i="2"/>
  <c r="V310" i="2" s="1"/>
  <c r="T309" i="2"/>
  <c r="Q309" i="2"/>
  <c r="V309" i="2" s="1"/>
  <c r="T308" i="2"/>
  <c r="Q308" i="2"/>
  <c r="V308" i="2" s="1"/>
  <c r="T307" i="2"/>
  <c r="Q307" i="2"/>
  <c r="V307" i="2" s="1"/>
  <c r="T306" i="2"/>
  <c r="Q306" i="2"/>
  <c r="V306" i="2" s="1"/>
  <c r="T305" i="2"/>
  <c r="Q305" i="2"/>
  <c r="V305" i="2" s="1"/>
  <c r="T304" i="2"/>
  <c r="Q304" i="2"/>
  <c r="V304" i="2" s="1"/>
  <c r="T303" i="2"/>
  <c r="Q303" i="2"/>
  <c r="V303" i="2" s="1"/>
  <c r="T302" i="2"/>
  <c r="Q302" i="2"/>
  <c r="V302" i="2" s="1"/>
  <c r="T301" i="2"/>
  <c r="Q301" i="2"/>
  <c r="V301" i="2" s="1"/>
  <c r="T300" i="2"/>
  <c r="Q300" i="2"/>
  <c r="V300" i="2" s="1"/>
  <c r="T299" i="2"/>
  <c r="Q299" i="2"/>
  <c r="V299" i="2" s="1"/>
  <c r="T298" i="2"/>
  <c r="Q298" i="2"/>
  <c r="V298" i="2" s="1"/>
  <c r="T297" i="2"/>
  <c r="Q297" i="2"/>
  <c r="V297" i="2" s="1"/>
  <c r="T296" i="2"/>
  <c r="Q296" i="2"/>
  <c r="V296" i="2" s="1"/>
  <c r="T295" i="2"/>
  <c r="Q295" i="2"/>
  <c r="V295" i="2" s="1"/>
  <c r="T294" i="2"/>
  <c r="Q294" i="2"/>
  <c r="V294" i="2" s="1"/>
  <c r="T293" i="2"/>
  <c r="Q293" i="2"/>
  <c r="V293" i="2" s="1"/>
  <c r="T292" i="2"/>
  <c r="Q292" i="2"/>
  <c r="V292" i="2" s="1"/>
  <c r="T291" i="2"/>
  <c r="Q291" i="2"/>
  <c r="V291" i="2" s="1"/>
  <c r="T290" i="2"/>
  <c r="Q290" i="2"/>
  <c r="V290" i="2" s="1"/>
  <c r="T289" i="2"/>
  <c r="Q289" i="2"/>
  <c r="V289" i="2" s="1"/>
  <c r="T288" i="2"/>
  <c r="Q288" i="2"/>
  <c r="V288" i="2" s="1"/>
  <c r="T287" i="2"/>
  <c r="Q287" i="2"/>
  <c r="V287" i="2" s="1"/>
  <c r="T286" i="2"/>
  <c r="Q286" i="2"/>
  <c r="V286" i="2" s="1"/>
  <c r="T285" i="2"/>
  <c r="Q285" i="2"/>
  <c r="V285" i="2" s="1"/>
  <c r="T284" i="2"/>
  <c r="Q284" i="2"/>
  <c r="V284" i="2" s="1"/>
  <c r="T283" i="2"/>
  <c r="Q283" i="2"/>
  <c r="V283" i="2" s="1"/>
  <c r="T282" i="2"/>
  <c r="Q282" i="2"/>
  <c r="V282" i="2" s="1"/>
  <c r="T281" i="2"/>
  <c r="Q281" i="2"/>
  <c r="V281" i="2" s="1"/>
  <c r="T280" i="2"/>
  <c r="Q280" i="2"/>
  <c r="V280" i="2" s="1"/>
  <c r="T279" i="2"/>
  <c r="Q279" i="2"/>
  <c r="V279" i="2" s="1"/>
  <c r="T278" i="2"/>
  <c r="Q278" i="2"/>
  <c r="V278" i="2" s="1"/>
  <c r="T277" i="2"/>
  <c r="Q277" i="2"/>
  <c r="V277" i="2" s="1"/>
  <c r="T276" i="2"/>
  <c r="Q276" i="2"/>
  <c r="V276" i="2" s="1"/>
  <c r="T275" i="2"/>
  <c r="Q275" i="2"/>
  <c r="V275" i="2" s="1"/>
  <c r="T274" i="2"/>
  <c r="Q274" i="2"/>
  <c r="V274" i="2" s="1"/>
  <c r="T273" i="2"/>
  <c r="Q273" i="2"/>
  <c r="V273" i="2" s="1"/>
  <c r="T272" i="2"/>
  <c r="Q272" i="2"/>
  <c r="V272" i="2" s="1"/>
  <c r="T271" i="2"/>
  <c r="Q271" i="2"/>
  <c r="V271" i="2" s="1"/>
  <c r="T270" i="2"/>
  <c r="Q270" i="2"/>
  <c r="V270" i="2" s="1"/>
  <c r="T269" i="2"/>
  <c r="Q269" i="2"/>
  <c r="V269" i="2" s="1"/>
  <c r="T268" i="2"/>
  <c r="Q268" i="2"/>
  <c r="V268" i="2" s="1"/>
  <c r="T267" i="2"/>
  <c r="Q267" i="2"/>
  <c r="V267" i="2" s="1"/>
  <c r="T266" i="2"/>
  <c r="Q266" i="2"/>
  <c r="V266" i="2" s="1"/>
  <c r="T265" i="2"/>
  <c r="Q265" i="2"/>
  <c r="V265" i="2" s="1"/>
  <c r="T264" i="2"/>
  <c r="Q264" i="2"/>
  <c r="V264" i="2" s="1"/>
  <c r="T263" i="2"/>
  <c r="Q263" i="2"/>
  <c r="V263" i="2" s="1"/>
  <c r="T262" i="2"/>
  <c r="Q262" i="2"/>
  <c r="V262" i="2" s="1"/>
  <c r="T261" i="2"/>
  <c r="Q261" i="2"/>
  <c r="V261" i="2" s="1"/>
  <c r="T260" i="2"/>
  <c r="Q260" i="2"/>
  <c r="V260" i="2" s="1"/>
  <c r="T259" i="2"/>
  <c r="Q259" i="2"/>
  <c r="V259" i="2" s="1"/>
  <c r="T258" i="2"/>
  <c r="Q258" i="2"/>
  <c r="V258" i="2" s="1"/>
  <c r="T257" i="2"/>
  <c r="Q257" i="2"/>
  <c r="V257" i="2" s="1"/>
  <c r="T256" i="2"/>
  <c r="Q256" i="2"/>
  <c r="V256" i="2" s="1"/>
  <c r="T255" i="2"/>
  <c r="Q255" i="2"/>
  <c r="V255" i="2" s="1"/>
  <c r="T254" i="2"/>
  <c r="Q254" i="2"/>
  <c r="V254" i="2" s="1"/>
  <c r="T253" i="2"/>
  <c r="Q253" i="2"/>
  <c r="V253" i="2" s="1"/>
  <c r="V252" i="2"/>
  <c r="T252" i="2"/>
  <c r="Q252" i="2"/>
  <c r="T251" i="2"/>
  <c r="Q251" i="2"/>
  <c r="V251" i="2" s="1"/>
  <c r="T250" i="2"/>
  <c r="Q250" i="2"/>
  <c r="V250" i="2" s="1"/>
  <c r="V249" i="2"/>
  <c r="T249" i="2"/>
  <c r="Q249" i="2"/>
  <c r="T248" i="2"/>
  <c r="Q248" i="2"/>
  <c r="V248" i="2" s="1"/>
  <c r="T247" i="2"/>
  <c r="Q247" i="2"/>
  <c r="V247" i="2" s="1"/>
  <c r="T246" i="2"/>
  <c r="Q246" i="2"/>
  <c r="V246" i="2" s="1"/>
  <c r="T245" i="2"/>
  <c r="Q245" i="2"/>
  <c r="V245" i="2" s="1"/>
  <c r="T244" i="2"/>
  <c r="Q244" i="2"/>
  <c r="V244" i="2" s="1"/>
  <c r="T243" i="2"/>
  <c r="Q243" i="2"/>
  <c r="V243" i="2" s="1"/>
  <c r="T242" i="2"/>
  <c r="Q242" i="2"/>
  <c r="V242" i="2" s="1"/>
  <c r="T241" i="2"/>
  <c r="Q241" i="2"/>
  <c r="V241" i="2" s="1"/>
  <c r="T240" i="2"/>
  <c r="Q240" i="2"/>
  <c r="V240" i="2" s="1"/>
  <c r="T239" i="2"/>
  <c r="Q239" i="2"/>
  <c r="V239" i="2" s="1"/>
  <c r="T238" i="2"/>
  <c r="Q238" i="2"/>
  <c r="V238" i="2" s="1"/>
  <c r="T237" i="2"/>
  <c r="Q237" i="2"/>
  <c r="V237" i="2" s="1"/>
  <c r="T236" i="2"/>
  <c r="Q236" i="2"/>
  <c r="V236" i="2" s="1"/>
  <c r="T235" i="2"/>
  <c r="Q235" i="2"/>
  <c r="V235" i="2" s="1"/>
  <c r="T234" i="2"/>
  <c r="Q234" i="2"/>
  <c r="V234" i="2" s="1"/>
  <c r="T233" i="2"/>
  <c r="Q233" i="2"/>
  <c r="V233" i="2" s="1"/>
  <c r="T232" i="2"/>
  <c r="Q232" i="2"/>
  <c r="V232" i="2" s="1"/>
  <c r="T231" i="2"/>
  <c r="Q231" i="2"/>
  <c r="V231" i="2" s="1"/>
  <c r="T230" i="2"/>
  <c r="Q230" i="2"/>
  <c r="V230" i="2" s="1"/>
  <c r="V229" i="2"/>
  <c r="T229" i="2"/>
  <c r="Q229" i="2"/>
  <c r="T228" i="2"/>
  <c r="Q228" i="2"/>
  <c r="V228" i="2" s="1"/>
  <c r="T227" i="2"/>
  <c r="Q227" i="2"/>
  <c r="V227" i="2" s="1"/>
  <c r="T226" i="2"/>
  <c r="W226" i="2" s="1"/>
  <c r="Q226" i="2"/>
  <c r="V226" i="2" s="1"/>
  <c r="T225" i="2"/>
  <c r="Q225" i="2"/>
  <c r="V225" i="2" s="1"/>
  <c r="T224" i="2"/>
  <c r="Q224" i="2"/>
  <c r="V224" i="2" s="1"/>
  <c r="T223" i="2"/>
  <c r="Q223" i="2"/>
  <c r="V223" i="2" s="1"/>
  <c r="V222" i="2"/>
  <c r="T222" i="2"/>
  <c r="Q222" i="2"/>
  <c r="T221" i="2"/>
  <c r="Q221" i="2"/>
  <c r="V221" i="2" s="1"/>
  <c r="T220" i="2"/>
  <c r="Q220" i="2"/>
  <c r="V220" i="2" s="1"/>
  <c r="T219" i="2"/>
  <c r="Q219" i="2"/>
  <c r="V219" i="2" s="1"/>
  <c r="T218" i="2"/>
  <c r="Q218" i="2"/>
  <c r="V218" i="2" s="1"/>
  <c r="T217" i="2"/>
  <c r="Q217" i="2"/>
  <c r="V217" i="2" s="1"/>
  <c r="T216" i="2"/>
  <c r="Q216" i="2"/>
  <c r="V216" i="2" s="1"/>
  <c r="T215" i="2"/>
  <c r="Q215" i="2"/>
  <c r="V215" i="2" s="1"/>
  <c r="T214" i="2"/>
  <c r="Q214" i="2"/>
  <c r="V214" i="2" s="1"/>
  <c r="T213" i="2"/>
  <c r="Q213" i="2"/>
  <c r="V213" i="2" s="1"/>
  <c r="T212" i="2"/>
  <c r="Q212" i="2"/>
  <c r="V212" i="2" s="1"/>
  <c r="T211" i="2"/>
  <c r="Q211" i="2"/>
  <c r="V211" i="2" s="1"/>
  <c r="T210" i="2"/>
  <c r="Q210" i="2"/>
  <c r="V210" i="2" s="1"/>
  <c r="T209" i="2"/>
  <c r="Q209" i="2"/>
  <c r="V209" i="2" s="1"/>
  <c r="T208" i="2"/>
  <c r="Q208" i="2"/>
  <c r="V208" i="2" s="1"/>
  <c r="T207" i="2"/>
  <c r="Q207" i="2"/>
  <c r="V207" i="2" s="1"/>
  <c r="T206" i="2"/>
  <c r="Q206" i="2"/>
  <c r="V206" i="2" s="1"/>
  <c r="T205" i="2"/>
  <c r="Q205" i="2"/>
  <c r="V205" i="2" s="1"/>
  <c r="T204" i="2"/>
  <c r="Q204" i="2"/>
  <c r="V204" i="2" s="1"/>
  <c r="T203" i="2"/>
  <c r="Q203" i="2"/>
  <c r="V203" i="2" s="1"/>
  <c r="T202" i="2"/>
  <c r="Q202" i="2"/>
  <c r="V202" i="2" s="1"/>
  <c r="T201" i="2"/>
  <c r="Q201" i="2"/>
  <c r="V201" i="2" s="1"/>
  <c r="T200" i="2"/>
  <c r="Q200" i="2"/>
  <c r="V200" i="2" s="1"/>
  <c r="T199" i="2"/>
  <c r="Q199" i="2"/>
  <c r="V199" i="2" s="1"/>
  <c r="T198" i="2"/>
  <c r="Q198" i="2"/>
  <c r="V198" i="2" s="1"/>
  <c r="T197" i="2"/>
  <c r="Q197" i="2"/>
  <c r="V197" i="2" s="1"/>
  <c r="T196" i="2"/>
  <c r="Q196" i="2"/>
  <c r="V196" i="2" s="1"/>
  <c r="T195" i="2"/>
  <c r="Q195" i="2"/>
  <c r="V195" i="2" s="1"/>
  <c r="T194" i="2"/>
  <c r="Q194" i="2"/>
  <c r="V194" i="2" s="1"/>
  <c r="T193" i="2"/>
  <c r="Q193" i="2"/>
  <c r="V193" i="2" s="1"/>
  <c r="T192" i="2"/>
  <c r="Q192" i="2"/>
  <c r="V192" i="2" s="1"/>
  <c r="T191" i="2"/>
  <c r="Q191" i="2"/>
  <c r="V191" i="2" s="1"/>
  <c r="T190" i="2"/>
  <c r="Q190" i="2"/>
  <c r="V190" i="2" s="1"/>
  <c r="T189" i="2"/>
  <c r="Q189" i="2"/>
  <c r="V189" i="2" s="1"/>
  <c r="T188" i="2"/>
  <c r="Q188" i="2"/>
  <c r="V188" i="2" s="1"/>
  <c r="T187" i="2"/>
  <c r="Q187" i="2"/>
  <c r="V187" i="2" s="1"/>
  <c r="T186" i="2"/>
  <c r="Q186" i="2"/>
  <c r="V186" i="2" s="1"/>
  <c r="T185" i="2"/>
  <c r="Q185" i="2"/>
  <c r="V185" i="2" s="1"/>
  <c r="T184" i="2"/>
  <c r="Q184" i="2"/>
  <c r="V184" i="2" s="1"/>
  <c r="T183" i="2"/>
  <c r="Q183" i="2"/>
  <c r="V183" i="2" s="1"/>
  <c r="T182" i="2"/>
  <c r="Q182" i="2"/>
  <c r="V182" i="2" s="1"/>
  <c r="T181" i="2"/>
  <c r="Q181" i="2"/>
  <c r="V181" i="2" s="1"/>
  <c r="T180" i="2"/>
  <c r="Q180" i="2"/>
  <c r="V180" i="2" s="1"/>
  <c r="T179" i="2"/>
  <c r="Q179" i="2"/>
  <c r="V179" i="2" s="1"/>
  <c r="T178" i="2"/>
  <c r="Q178" i="2"/>
  <c r="V178" i="2" s="1"/>
  <c r="T177" i="2"/>
  <c r="Q177" i="2"/>
  <c r="V177" i="2" s="1"/>
  <c r="T176" i="2"/>
  <c r="Q176" i="2"/>
  <c r="V176" i="2" s="1"/>
  <c r="T175" i="2"/>
  <c r="Q175" i="2"/>
  <c r="V175" i="2" s="1"/>
  <c r="T174" i="2"/>
  <c r="Q174" i="2"/>
  <c r="V174" i="2" s="1"/>
  <c r="T173" i="2"/>
  <c r="Q173" i="2"/>
  <c r="V173" i="2" s="1"/>
  <c r="T172" i="2"/>
  <c r="Q172" i="2"/>
  <c r="V172" i="2" s="1"/>
  <c r="T171" i="2"/>
  <c r="Q171" i="2"/>
  <c r="V171" i="2" s="1"/>
  <c r="T170" i="2"/>
  <c r="Q170" i="2"/>
  <c r="V170" i="2" s="1"/>
  <c r="T169" i="2"/>
  <c r="Q169" i="2"/>
  <c r="V169" i="2" s="1"/>
  <c r="T168" i="2"/>
  <c r="Q168" i="2"/>
  <c r="V168" i="2" s="1"/>
  <c r="T167" i="2"/>
  <c r="Q167" i="2"/>
  <c r="V167" i="2" s="1"/>
  <c r="T166" i="2"/>
  <c r="Q166" i="2"/>
  <c r="V166" i="2" s="1"/>
  <c r="T165" i="2"/>
  <c r="Q165" i="2"/>
  <c r="V165" i="2" s="1"/>
  <c r="V164" i="2"/>
  <c r="T164" i="2"/>
  <c r="Q164" i="2"/>
  <c r="T163" i="2"/>
  <c r="Q163" i="2"/>
  <c r="V163" i="2" s="1"/>
  <c r="T162" i="2"/>
  <c r="Q162" i="2"/>
  <c r="V162" i="2" s="1"/>
  <c r="T161" i="2"/>
  <c r="Q161" i="2"/>
  <c r="V161" i="2" s="1"/>
  <c r="T160" i="2"/>
  <c r="Q160" i="2"/>
  <c r="V160" i="2" s="1"/>
  <c r="T159" i="2"/>
  <c r="Q159" i="2"/>
  <c r="V159" i="2" s="1"/>
  <c r="T158" i="2"/>
  <c r="Q158" i="2"/>
  <c r="V158" i="2" s="1"/>
  <c r="V157" i="2"/>
  <c r="T157" i="2"/>
  <c r="Q157" i="2"/>
  <c r="T156" i="2"/>
  <c r="Q156" i="2"/>
  <c r="V156" i="2" s="1"/>
  <c r="T155" i="2"/>
  <c r="Q155" i="2"/>
  <c r="V155" i="2" s="1"/>
  <c r="T154" i="2"/>
  <c r="Q154" i="2"/>
  <c r="V154" i="2" s="1"/>
  <c r="T153" i="2"/>
  <c r="Q153" i="2"/>
  <c r="V153" i="2" s="1"/>
  <c r="T152" i="2"/>
  <c r="Q152" i="2"/>
  <c r="V152" i="2" s="1"/>
  <c r="T151" i="2"/>
  <c r="Q151" i="2"/>
  <c r="V151" i="2" s="1"/>
  <c r="T150" i="2"/>
  <c r="Q150" i="2"/>
  <c r="V150" i="2" s="1"/>
  <c r="T149" i="2"/>
  <c r="Q149" i="2"/>
  <c r="V149" i="2" s="1"/>
  <c r="T148" i="2"/>
  <c r="Q148" i="2"/>
  <c r="V148" i="2" s="1"/>
  <c r="T147" i="2"/>
  <c r="Q147" i="2"/>
  <c r="V147" i="2" s="1"/>
  <c r="T146" i="2"/>
  <c r="Q146" i="2"/>
  <c r="V146" i="2" s="1"/>
  <c r="T145" i="2"/>
  <c r="Q145" i="2"/>
  <c r="V145" i="2" s="1"/>
  <c r="T144" i="2"/>
  <c r="Q144" i="2"/>
  <c r="V144" i="2" s="1"/>
  <c r="T143" i="2"/>
  <c r="Q143" i="2"/>
  <c r="V143" i="2" s="1"/>
  <c r="T142" i="2"/>
  <c r="Q142" i="2"/>
  <c r="V142" i="2" s="1"/>
  <c r="T141" i="2"/>
  <c r="Q141" i="2"/>
  <c r="V141" i="2" s="1"/>
  <c r="T140" i="2"/>
  <c r="Q140" i="2"/>
  <c r="V140" i="2" s="1"/>
  <c r="T139" i="2"/>
  <c r="Q139" i="2"/>
  <c r="V139" i="2" s="1"/>
  <c r="T138" i="2"/>
  <c r="Q138" i="2"/>
  <c r="V138" i="2" s="1"/>
  <c r="T137" i="2"/>
  <c r="Q137" i="2"/>
  <c r="V137" i="2" s="1"/>
  <c r="T136" i="2"/>
  <c r="Q136" i="2"/>
  <c r="V136" i="2" s="1"/>
  <c r="T135" i="2"/>
  <c r="Q135" i="2"/>
  <c r="V135" i="2" s="1"/>
  <c r="T134" i="2"/>
  <c r="Q134" i="2"/>
  <c r="V134" i="2" s="1"/>
  <c r="T133" i="2"/>
  <c r="Q133" i="2"/>
  <c r="V133" i="2" s="1"/>
  <c r="V132" i="2"/>
  <c r="T132" i="2"/>
  <c r="Q132" i="2"/>
  <c r="T131" i="2"/>
  <c r="Q131" i="2"/>
  <c r="V131" i="2" s="1"/>
  <c r="T130" i="2"/>
  <c r="Q130" i="2"/>
  <c r="V130" i="2" s="1"/>
  <c r="T129" i="2"/>
  <c r="Q129" i="2"/>
  <c r="V129" i="2" s="1"/>
  <c r="T128" i="2"/>
  <c r="Q128" i="2"/>
  <c r="V128" i="2" s="1"/>
  <c r="T127" i="2"/>
  <c r="Q127" i="2"/>
  <c r="V127" i="2" s="1"/>
  <c r="T126" i="2"/>
  <c r="Q126" i="2"/>
  <c r="V126" i="2" s="1"/>
  <c r="T125" i="2"/>
  <c r="Q125" i="2"/>
  <c r="V125" i="2" s="1"/>
  <c r="T124" i="2"/>
  <c r="Q124" i="2"/>
  <c r="V124" i="2" s="1"/>
  <c r="T123" i="2"/>
  <c r="Q123" i="2"/>
  <c r="V123" i="2" s="1"/>
  <c r="T122" i="2"/>
  <c r="Q122" i="2"/>
  <c r="V122" i="2" s="1"/>
  <c r="T121" i="2"/>
  <c r="Q121" i="2"/>
  <c r="V121" i="2" s="1"/>
  <c r="T120" i="2"/>
  <c r="Q120" i="2"/>
  <c r="V120" i="2" s="1"/>
  <c r="T119" i="2"/>
  <c r="Q119" i="2"/>
  <c r="V119" i="2" s="1"/>
  <c r="T118" i="2"/>
  <c r="Q118" i="2"/>
  <c r="V118" i="2" s="1"/>
  <c r="T117" i="2"/>
  <c r="Q117" i="2"/>
  <c r="V117" i="2" s="1"/>
  <c r="T116" i="2"/>
  <c r="Q116" i="2"/>
  <c r="V116" i="2" s="1"/>
  <c r="T115" i="2"/>
  <c r="Q115" i="2"/>
  <c r="V115" i="2" s="1"/>
  <c r="T114" i="2"/>
  <c r="Q114" i="2"/>
  <c r="V114" i="2" s="1"/>
  <c r="T113" i="2"/>
  <c r="Q113" i="2"/>
  <c r="V113" i="2" s="1"/>
  <c r="T112" i="2"/>
  <c r="Q112" i="2"/>
  <c r="V112" i="2" s="1"/>
  <c r="W112" i="2" s="1"/>
  <c r="T111" i="2"/>
  <c r="Q111" i="2"/>
  <c r="V111" i="2" s="1"/>
  <c r="T110" i="2"/>
  <c r="Q110" i="2"/>
  <c r="V110" i="2" s="1"/>
  <c r="T109" i="2"/>
  <c r="Q109" i="2"/>
  <c r="V109" i="2" s="1"/>
  <c r="T108" i="2"/>
  <c r="Q108" i="2"/>
  <c r="V108" i="2" s="1"/>
  <c r="T107" i="2"/>
  <c r="Q107" i="2"/>
  <c r="V107" i="2" s="1"/>
  <c r="T106" i="2"/>
  <c r="Q106" i="2"/>
  <c r="V106" i="2" s="1"/>
  <c r="T105" i="2"/>
  <c r="Q105" i="2"/>
  <c r="V105" i="2" s="1"/>
  <c r="T104" i="2"/>
  <c r="Q104" i="2"/>
  <c r="V104" i="2" s="1"/>
  <c r="T103" i="2"/>
  <c r="Q103" i="2"/>
  <c r="V103" i="2" s="1"/>
  <c r="T102" i="2"/>
  <c r="Q102" i="2"/>
  <c r="V102" i="2" s="1"/>
  <c r="T101" i="2"/>
  <c r="Q101" i="2"/>
  <c r="V101" i="2" s="1"/>
  <c r="T100" i="2"/>
  <c r="Q100" i="2"/>
  <c r="V100" i="2" s="1"/>
  <c r="T99" i="2"/>
  <c r="Q99" i="2"/>
  <c r="V99" i="2" s="1"/>
  <c r="T98" i="2"/>
  <c r="Q98" i="2"/>
  <c r="V98" i="2" s="1"/>
  <c r="T97" i="2"/>
  <c r="Q97" i="2"/>
  <c r="V97" i="2" s="1"/>
  <c r="T96" i="2"/>
  <c r="Q96" i="2"/>
  <c r="V96" i="2" s="1"/>
  <c r="V95" i="2"/>
  <c r="T95" i="2"/>
  <c r="Q95" i="2"/>
  <c r="T94" i="2"/>
  <c r="Q94" i="2"/>
  <c r="V94" i="2" s="1"/>
  <c r="T93" i="2"/>
  <c r="Q93" i="2"/>
  <c r="V93" i="2" s="1"/>
  <c r="T92" i="2"/>
  <c r="Q92" i="2"/>
  <c r="V92" i="2" s="1"/>
  <c r="T91" i="2"/>
  <c r="Q91" i="2"/>
  <c r="V91" i="2" s="1"/>
  <c r="T90" i="2"/>
  <c r="Q90" i="2"/>
  <c r="V90" i="2" s="1"/>
  <c r="T89" i="2"/>
  <c r="Q89" i="2"/>
  <c r="V89" i="2" s="1"/>
  <c r="W89" i="2" s="1"/>
  <c r="T88" i="2"/>
  <c r="Q88" i="2"/>
  <c r="V88" i="2" s="1"/>
  <c r="W88" i="2" s="1"/>
  <c r="X88" i="2" s="1"/>
  <c r="T87" i="2"/>
  <c r="Q87" i="2"/>
  <c r="V87" i="2" s="1"/>
  <c r="T86" i="2"/>
  <c r="Q86" i="2"/>
  <c r="V86" i="2" s="1"/>
  <c r="T85" i="2"/>
  <c r="Q85" i="2"/>
  <c r="V85" i="2" s="1"/>
  <c r="T84" i="2"/>
  <c r="Q84" i="2"/>
  <c r="V84" i="2" s="1"/>
  <c r="T83" i="2"/>
  <c r="Q83" i="2"/>
  <c r="V83" i="2" s="1"/>
  <c r="T82" i="2"/>
  <c r="Q82" i="2"/>
  <c r="V82" i="2" s="1"/>
  <c r="T81" i="2"/>
  <c r="Q81" i="2"/>
  <c r="V81" i="2" s="1"/>
  <c r="V80" i="2"/>
  <c r="T80" i="2"/>
  <c r="Q80" i="2"/>
  <c r="T79" i="2"/>
  <c r="Q79" i="2"/>
  <c r="V79" i="2" s="1"/>
  <c r="T78" i="2"/>
  <c r="Q78" i="2"/>
  <c r="V78" i="2" s="1"/>
  <c r="T77" i="2"/>
  <c r="Q77" i="2"/>
  <c r="V77" i="2" s="1"/>
  <c r="T76" i="2"/>
  <c r="Q76" i="2"/>
  <c r="V76" i="2" s="1"/>
  <c r="T75" i="2"/>
  <c r="Q75" i="2"/>
  <c r="V75" i="2" s="1"/>
  <c r="T74" i="2"/>
  <c r="Q74" i="2"/>
  <c r="V74" i="2" s="1"/>
  <c r="T73" i="2"/>
  <c r="Q73" i="2"/>
  <c r="V73" i="2" s="1"/>
  <c r="T72" i="2"/>
  <c r="Q72" i="2"/>
  <c r="V72" i="2" s="1"/>
  <c r="T71" i="2"/>
  <c r="Q71" i="2"/>
  <c r="V71" i="2" s="1"/>
  <c r="T70" i="2"/>
  <c r="Q70" i="2"/>
  <c r="V70" i="2" s="1"/>
  <c r="T69" i="2"/>
  <c r="Q69" i="2"/>
  <c r="V69" i="2" s="1"/>
  <c r="T68" i="2"/>
  <c r="Q68" i="2"/>
  <c r="V68" i="2" s="1"/>
  <c r="T67" i="2"/>
  <c r="Q67" i="2"/>
  <c r="V67" i="2" s="1"/>
  <c r="T66" i="2"/>
  <c r="Q66" i="2"/>
  <c r="V66" i="2" s="1"/>
  <c r="T65" i="2"/>
  <c r="Q65" i="2"/>
  <c r="V65" i="2" s="1"/>
  <c r="T64" i="2"/>
  <c r="Q64" i="2"/>
  <c r="V64" i="2" s="1"/>
  <c r="T63" i="2"/>
  <c r="Q63" i="2"/>
  <c r="V63" i="2" s="1"/>
  <c r="T62" i="2"/>
  <c r="Q62" i="2"/>
  <c r="V62" i="2" s="1"/>
  <c r="T61" i="2"/>
  <c r="Q61" i="2"/>
  <c r="V61" i="2" s="1"/>
  <c r="T60" i="2"/>
  <c r="Q60" i="2"/>
  <c r="V60" i="2" s="1"/>
  <c r="T59" i="2"/>
  <c r="Q59" i="2"/>
  <c r="V59" i="2" s="1"/>
  <c r="T58" i="2"/>
  <c r="Q58" i="2"/>
  <c r="V58" i="2" s="1"/>
  <c r="T57" i="2"/>
  <c r="Q57" i="2"/>
  <c r="V57" i="2" s="1"/>
  <c r="T56" i="2"/>
  <c r="Q56" i="2"/>
  <c r="V56" i="2" s="1"/>
  <c r="T55" i="2"/>
  <c r="Q55" i="2"/>
  <c r="V55" i="2" s="1"/>
  <c r="T54" i="2"/>
  <c r="Q54" i="2"/>
  <c r="V54" i="2" s="1"/>
  <c r="W54" i="2" s="1"/>
  <c r="Z54" i="2" s="1"/>
  <c r="AA54" i="2" s="1"/>
  <c r="T53" i="2"/>
  <c r="Q53" i="2"/>
  <c r="V53" i="2" s="1"/>
  <c r="T52" i="2"/>
  <c r="Q52" i="2"/>
  <c r="V52" i="2" s="1"/>
  <c r="W52" i="2" s="1"/>
  <c r="Z52" i="2" s="1"/>
  <c r="AA52" i="2" s="1"/>
  <c r="V51" i="2"/>
  <c r="T51" i="2"/>
  <c r="Q51" i="2"/>
  <c r="T50" i="2"/>
  <c r="Q50" i="2"/>
  <c r="V50" i="2" s="1"/>
  <c r="T49" i="2"/>
  <c r="Q49" i="2"/>
  <c r="V49" i="2" s="1"/>
  <c r="V48" i="2"/>
  <c r="W48" i="2" s="1"/>
  <c r="T48" i="2"/>
  <c r="Q48" i="2"/>
  <c r="T47" i="2"/>
  <c r="Q47" i="2"/>
  <c r="V47" i="2" s="1"/>
  <c r="T46" i="2"/>
  <c r="Q46" i="2"/>
  <c r="V46" i="2" s="1"/>
  <c r="T45" i="2"/>
  <c r="Q45" i="2"/>
  <c r="V45" i="2" s="1"/>
  <c r="T44" i="2"/>
  <c r="Q44" i="2"/>
  <c r="V44" i="2" s="1"/>
  <c r="T43" i="2"/>
  <c r="Q43" i="2"/>
  <c r="V43" i="2" s="1"/>
  <c r="T42" i="2"/>
  <c r="Q42" i="2"/>
  <c r="V42" i="2" s="1"/>
  <c r="T41" i="2"/>
  <c r="Q41" i="2"/>
  <c r="V41" i="2" s="1"/>
  <c r="T40" i="2"/>
  <c r="Q40" i="2"/>
  <c r="V40" i="2" s="1"/>
  <c r="T39" i="2"/>
  <c r="Q39" i="2"/>
  <c r="V39" i="2" s="1"/>
  <c r="T38" i="2"/>
  <c r="Q38" i="2"/>
  <c r="V38" i="2" s="1"/>
  <c r="T37" i="2"/>
  <c r="Q37" i="2"/>
  <c r="V37" i="2" s="1"/>
  <c r="T36" i="2"/>
  <c r="Q36" i="2"/>
  <c r="V36" i="2" s="1"/>
  <c r="T35" i="2"/>
  <c r="Q35" i="2"/>
  <c r="V35" i="2" s="1"/>
  <c r="T34" i="2"/>
  <c r="Q34" i="2"/>
  <c r="V34" i="2" s="1"/>
  <c r="T33" i="2"/>
  <c r="Q33" i="2"/>
  <c r="V33" i="2" s="1"/>
  <c r="T32" i="2"/>
  <c r="Q32" i="2"/>
  <c r="V32" i="2" s="1"/>
  <c r="T31" i="2"/>
  <c r="Q31" i="2"/>
  <c r="V31" i="2" s="1"/>
  <c r="T30" i="2"/>
  <c r="Q30" i="2"/>
  <c r="V30" i="2" s="1"/>
  <c r="T29" i="2"/>
  <c r="Q29" i="2"/>
  <c r="V29" i="2" s="1"/>
  <c r="T28" i="2"/>
  <c r="Q28" i="2"/>
  <c r="V28" i="2" s="1"/>
  <c r="T27" i="2"/>
  <c r="Q27" i="2"/>
  <c r="V27" i="2" s="1"/>
  <c r="T26" i="2"/>
  <c r="Q26" i="2"/>
  <c r="V26" i="2" s="1"/>
  <c r="T25" i="2"/>
  <c r="Q25" i="2"/>
  <c r="V25" i="2" s="1"/>
  <c r="T24" i="2"/>
  <c r="Q24" i="2"/>
  <c r="V24" i="2" s="1"/>
  <c r="T23" i="2"/>
  <c r="Q23" i="2"/>
  <c r="V23" i="2" s="1"/>
  <c r="T22" i="2"/>
  <c r="Q22" i="2"/>
  <c r="V22" i="2" s="1"/>
  <c r="T21" i="2"/>
  <c r="Q21" i="2"/>
  <c r="V21" i="2" s="1"/>
  <c r="T20" i="2"/>
  <c r="Q20" i="2"/>
  <c r="V20" i="2" s="1"/>
  <c r="T19" i="2"/>
  <c r="Q19" i="2"/>
  <c r="V19" i="2" s="1"/>
  <c r="T18" i="2"/>
  <c r="Q18" i="2"/>
  <c r="V18" i="2" s="1"/>
  <c r="T17" i="2"/>
  <c r="Q17" i="2"/>
  <c r="V17" i="2" s="1"/>
  <c r="T16" i="2"/>
  <c r="Q16" i="2"/>
  <c r="V16" i="2" s="1"/>
  <c r="V15" i="2"/>
  <c r="T15" i="2"/>
  <c r="Q15" i="2"/>
  <c r="T14" i="2"/>
  <c r="Q14" i="2"/>
  <c r="V14" i="2" s="1"/>
  <c r="T13" i="2"/>
  <c r="Q13" i="2"/>
  <c r="V13" i="2" s="1"/>
  <c r="T12" i="2"/>
  <c r="Q12" i="2"/>
  <c r="V12" i="2" s="1"/>
  <c r="T11" i="2"/>
  <c r="Q11" i="2"/>
  <c r="V11" i="2" s="1"/>
  <c r="AA190" i="6" l="1"/>
  <c r="AB190" i="6" s="1"/>
  <c r="Y199" i="6"/>
  <c r="AA221" i="6"/>
  <c r="AB221" i="6" s="1"/>
  <c r="AA196" i="6"/>
  <c r="AB196" i="6" s="1"/>
  <c r="AA207" i="6"/>
  <c r="AB207" i="6" s="1"/>
  <c r="AA206" i="6"/>
  <c r="AB206" i="6" s="1"/>
  <c r="AA215" i="6"/>
  <c r="AB215" i="6" s="1"/>
  <c r="Y270" i="6"/>
  <c r="X100" i="6"/>
  <c r="Y100" i="6" s="1"/>
  <c r="X171" i="6"/>
  <c r="AA171" i="6"/>
  <c r="AB171" i="6" s="1"/>
  <c r="X150" i="6"/>
  <c r="Y150" i="6" s="1"/>
  <c r="AA58" i="6"/>
  <c r="AB58" i="6" s="1"/>
  <c r="Y112" i="6"/>
  <c r="Y114" i="6"/>
  <c r="Y115" i="6"/>
  <c r="AA125" i="6"/>
  <c r="AB125" i="6" s="1"/>
  <c r="AA126" i="6"/>
  <c r="AB126" i="6" s="1"/>
  <c r="X136" i="6"/>
  <c r="AA136" i="6" s="1"/>
  <c r="AB136" i="6" s="1"/>
  <c r="X324" i="6"/>
  <c r="Y324" i="6" s="1"/>
  <c r="AA112" i="6"/>
  <c r="AB112" i="6" s="1"/>
  <c r="AA114" i="6"/>
  <c r="AB114" i="6" s="1"/>
  <c r="Y227" i="6"/>
  <c r="Y235" i="6"/>
  <c r="Y254" i="6"/>
  <c r="X225" i="6"/>
  <c r="AA225" i="6" s="1"/>
  <c r="AB225" i="6" s="1"/>
  <c r="Y272" i="6"/>
  <c r="Y279" i="6"/>
  <c r="Y329" i="6"/>
  <c r="X79" i="6"/>
  <c r="Y79" i="6" s="1"/>
  <c r="X154" i="6"/>
  <c r="AA154" i="6" s="1"/>
  <c r="AB154" i="6" s="1"/>
  <c r="Y182" i="6"/>
  <c r="Y197" i="6"/>
  <c r="AA227" i="6"/>
  <c r="AB227" i="6" s="1"/>
  <c r="Y282" i="6"/>
  <c r="X282" i="6"/>
  <c r="Y301" i="6"/>
  <c r="Y308" i="6"/>
  <c r="AA450" i="6"/>
  <c r="AB450" i="6" s="1"/>
  <c r="Y476" i="6"/>
  <c r="X478" i="6"/>
  <c r="Y478" i="6" s="1"/>
  <c r="X321" i="6"/>
  <c r="AA321" i="6" s="1"/>
  <c r="AB321" i="6" s="1"/>
  <c r="AA516" i="5"/>
  <c r="AB516" i="5" s="1"/>
  <c r="AA528" i="5"/>
  <c r="AB528" i="5" s="1"/>
  <c r="Y266" i="5"/>
  <c r="X317" i="5"/>
  <c r="AA317" i="5" s="1"/>
  <c r="AB317" i="5" s="1"/>
  <c r="X340" i="5"/>
  <c r="AA340" i="5" s="1"/>
  <c r="AB340" i="5" s="1"/>
  <c r="Y528" i="5"/>
  <c r="Y160" i="5"/>
  <c r="X172" i="5"/>
  <c r="AA172" i="5" s="1"/>
  <c r="AB172" i="5" s="1"/>
  <c r="X265" i="5"/>
  <c r="AA265" i="5" s="1"/>
  <c r="AB265" i="5" s="1"/>
  <c r="AA328" i="5"/>
  <c r="AB328" i="5" s="1"/>
  <c r="X513" i="5"/>
  <c r="Y513" i="5" s="1"/>
  <c r="X535" i="5"/>
  <c r="Y535" i="5" s="1"/>
  <c r="X547" i="5"/>
  <c r="Y547" i="5" s="1"/>
  <c r="W188" i="3"/>
  <c r="W216" i="3"/>
  <c r="X216" i="3" s="1"/>
  <c r="W219" i="3"/>
  <c r="Z219" i="3" s="1"/>
  <c r="AA219" i="3" s="1"/>
  <c r="Z931" i="3"/>
  <c r="AA931" i="3" s="1"/>
  <c r="X939" i="3"/>
  <c r="W16" i="3"/>
  <c r="X16" i="3" s="1"/>
  <c r="W23" i="3"/>
  <c r="W29" i="3"/>
  <c r="Z29" i="3" s="1"/>
  <c r="AA29" i="3" s="1"/>
  <c r="W71" i="3"/>
  <c r="Z71" i="3" s="1"/>
  <c r="AA71" i="3" s="1"/>
  <c r="W83" i="3"/>
  <c r="Z83" i="3" s="1"/>
  <c r="AA83" i="3" s="1"/>
  <c r="W99" i="3"/>
  <c r="Z99" i="3" s="1"/>
  <c r="AA99" i="3" s="1"/>
  <c r="W123" i="3"/>
  <c r="X123" i="3" s="1"/>
  <c r="W175" i="3"/>
  <c r="W178" i="3"/>
  <c r="X178" i="3" s="1"/>
  <c r="W206" i="3"/>
  <c r="W277" i="3"/>
  <c r="X277" i="3" s="1"/>
  <c r="W285" i="3"/>
  <c r="W289" i="3"/>
  <c r="Z289" i="3" s="1"/>
  <c r="AA289" i="3" s="1"/>
  <c r="W309" i="3"/>
  <c r="Z309" i="3" s="1"/>
  <c r="AA309" i="3" s="1"/>
  <c r="W367" i="3"/>
  <c r="Z367" i="3" s="1"/>
  <c r="AA367" i="3" s="1"/>
  <c r="W372" i="3"/>
  <c r="W375" i="3"/>
  <c r="Z375" i="3" s="1"/>
  <c r="AA375" i="3" s="1"/>
  <c r="W391" i="3"/>
  <c r="Z391" i="3" s="1"/>
  <c r="AA391" i="3" s="1"/>
  <c r="X402" i="3"/>
  <c r="W446" i="3"/>
  <c r="X446" i="3" s="1"/>
  <c r="W475" i="3"/>
  <c r="W51" i="3"/>
  <c r="X51" i="3" s="1"/>
  <c r="W62" i="3"/>
  <c r="W92" i="3"/>
  <c r="X92" i="3" s="1"/>
  <c r="W127" i="3"/>
  <c r="X127" i="3" s="1"/>
  <c r="W131" i="3"/>
  <c r="X131" i="3" s="1"/>
  <c r="W139" i="3"/>
  <c r="Z139" i="3" s="1"/>
  <c r="AA139" i="3" s="1"/>
  <c r="W145" i="3"/>
  <c r="X145" i="3" s="1"/>
  <c r="W149" i="3"/>
  <c r="Z149" i="3" s="1"/>
  <c r="AA149" i="3" s="1"/>
  <c r="W157" i="3"/>
  <c r="W161" i="3"/>
  <c r="W209" i="3"/>
  <c r="X209" i="3" s="1"/>
  <c r="W288" i="3"/>
  <c r="X288" i="3" s="1"/>
  <c r="W300" i="3"/>
  <c r="W302" i="3"/>
  <c r="W308" i="3"/>
  <c r="W347" i="3"/>
  <c r="X347" i="3" s="1"/>
  <c r="W366" i="3"/>
  <c r="Z366" i="3" s="1"/>
  <c r="AA366" i="3" s="1"/>
  <c r="W378" i="3"/>
  <c r="Z378" i="3" s="1"/>
  <c r="AA378" i="3" s="1"/>
  <c r="W404" i="3"/>
  <c r="W408" i="3"/>
  <c r="Z408" i="3" s="1"/>
  <c r="AA408" i="3" s="1"/>
  <c r="W421" i="3"/>
  <c r="W449" i="3"/>
  <c r="X449" i="3" s="1"/>
  <c r="W453" i="3"/>
  <c r="Z453" i="3" s="1"/>
  <c r="AA453" i="3" s="1"/>
  <c r="W491" i="3"/>
  <c r="X491" i="3" s="1"/>
  <c r="Z209" i="3"/>
  <c r="AA209" i="3" s="1"/>
  <c r="Z833" i="3"/>
  <c r="AA833" i="3" s="1"/>
  <c r="W143" i="3"/>
  <c r="Z143" i="3" s="1"/>
  <c r="AA143" i="3" s="1"/>
  <c r="X938" i="3"/>
  <c r="X945" i="3"/>
  <c r="W124" i="3"/>
  <c r="X124" i="3" s="1"/>
  <c r="W456" i="3"/>
  <c r="Z456" i="3" s="1"/>
  <c r="AA456" i="3" s="1"/>
  <c r="W470" i="3"/>
  <c r="X470" i="3" s="1"/>
  <c r="W485" i="3"/>
  <c r="X485" i="3" s="1"/>
  <c r="X795" i="3"/>
  <c r="Z800" i="3"/>
  <c r="AA800" i="3" s="1"/>
  <c r="W833" i="3"/>
  <c r="W851" i="3"/>
  <c r="X862" i="3"/>
  <c r="W63" i="3"/>
  <c r="Z63" i="3" s="1"/>
  <c r="AA63" i="3" s="1"/>
  <c r="W726" i="3"/>
  <c r="W36" i="3"/>
  <c r="Z36" i="3" s="1"/>
  <c r="AA36" i="3" s="1"/>
  <c r="W44" i="3"/>
  <c r="Z44" i="3" s="1"/>
  <c r="AA44" i="3" s="1"/>
  <c r="W126" i="3"/>
  <c r="Z126" i="3" s="1"/>
  <c r="AA126" i="3" s="1"/>
  <c r="W148" i="3"/>
  <c r="Z148" i="3" s="1"/>
  <c r="AA148" i="3" s="1"/>
  <c r="W152" i="3"/>
  <c r="W192" i="3"/>
  <c r="X192" i="3" s="1"/>
  <c r="W263" i="3"/>
  <c r="Z263" i="3" s="1"/>
  <c r="AA263" i="3" s="1"/>
  <c r="W278" i="3"/>
  <c r="Z278" i="3" s="1"/>
  <c r="AA278" i="3" s="1"/>
  <c r="W282" i="3"/>
  <c r="W296" i="3"/>
  <c r="X296" i="3" s="1"/>
  <c r="W307" i="3"/>
  <c r="X307" i="3" s="1"/>
  <c r="W316" i="3"/>
  <c r="X316" i="3" s="1"/>
  <c r="W324" i="3"/>
  <c r="W332" i="3"/>
  <c r="Z332" i="3" s="1"/>
  <c r="AA332" i="3" s="1"/>
  <c r="W353" i="3"/>
  <c r="Z353" i="3" s="1"/>
  <c r="AA353" i="3" s="1"/>
  <c r="Z413" i="3"/>
  <c r="AA413" i="3" s="1"/>
  <c r="W428" i="3"/>
  <c r="Z428" i="3" s="1"/>
  <c r="AA428" i="3" s="1"/>
  <c r="W429" i="3"/>
  <c r="X429" i="3" s="1"/>
  <c r="W432" i="3"/>
  <c r="X432" i="3" s="1"/>
  <c r="W455" i="3"/>
  <c r="Z455" i="3" s="1"/>
  <c r="AA455" i="3" s="1"/>
  <c r="W476" i="3"/>
  <c r="W480" i="3"/>
  <c r="Z480" i="3" s="1"/>
  <c r="AA480" i="3" s="1"/>
  <c r="W484" i="3"/>
  <c r="Z484" i="3" s="1"/>
  <c r="AA484" i="3" s="1"/>
  <c r="Z647" i="3"/>
  <c r="AA647" i="3" s="1"/>
  <c r="Z785" i="3"/>
  <c r="AA785" i="3" s="1"/>
  <c r="W135" i="3"/>
  <c r="Z135" i="3" s="1"/>
  <c r="AA135" i="3" s="1"/>
  <c r="W53" i="3"/>
  <c r="W168" i="3"/>
  <c r="X168" i="3" s="1"/>
  <c r="W834" i="3"/>
  <c r="X834" i="3" s="1"/>
  <c r="W861" i="3"/>
  <c r="X861" i="3" s="1"/>
  <c r="W13" i="3"/>
  <c r="X13" i="3" s="1"/>
  <c r="W37" i="3"/>
  <c r="Z37" i="3" s="1"/>
  <c r="AA37" i="3" s="1"/>
  <c r="W68" i="3"/>
  <c r="W76" i="3"/>
  <c r="Z76" i="3" s="1"/>
  <c r="AA76" i="3" s="1"/>
  <c r="Z92" i="3"/>
  <c r="AA92" i="3" s="1"/>
  <c r="W105" i="3"/>
  <c r="W109" i="3"/>
  <c r="W160" i="3"/>
  <c r="W184" i="3"/>
  <c r="W191" i="3"/>
  <c r="W265" i="3"/>
  <c r="X265" i="3" s="1"/>
  <c r="Z655" i="3"/>
  <c r="AA655" i="3" s="1"/>
  <c r="W784" i="3"/>
  <c r="W849" i="3"/>
  <c r="Z947" i="3"/>
  <c r="AA947" i="3" s="1"/>
  <c r="X947" i="3"/>
  <c r="W72" i="3"/>
  <c r="Z72" i="3" s="1"/>
  <c r="AA72" i="3" s="1"/>
  <c r="W93" i="3"/>
  <c r="Z93" i="3" s="1"/>
  <c r="AA93" i="3" s="1"/>
  <c r="W15" i="3"/>
  <c r="X15" i="3" s="1"/>
  <c r="W21" i="3"/>
  <c r="W27" i="3"/>
  <c r="X27" i="3" s="1"/>
  <c r="W32" i="3"/>
  <c r="X32" i="3" s="1"/>
  <c r="W35" i="3"/>
  <c r="W39" i="3"/>
  <c r="X39" i="3" s="1"/>
  <c r="W43" i="3"/>
  <c r="W57" i="3"/>
  <c r="Z57" i="3" s="1"/>
  <c r="AA57" i="3" s="1"/>
  <c r="W67" i="3"/>
  <c r="W85" i="3"/>
  <c r="X85" i="3" s="1"/>
  <c r="W95" i="3"/>
  <c r="X95" i="3" s="1"/>
  <c r="W103" i="3"/>
  <c r="W119" i="3"/>
  <c r="W133" i="3"/>
  <c r="W140" i="3"/>
  <c r="W151" i="3"/>
  <c r="Z151" i="3" s="1"/>
  <c r="AA151" i="3" s="1"/>
  <c r="W159" i="3"/>
  <c r="W163" i="3"/>
  <c r="X163" i="3" s="1"/>
  <c r="W559" i="3"/>
  <c r="Z559" i="3" s="1"/>
  <c r="AA559" i="3" s="1"/>
  <c r="W665" i="3"/>
  <c r="W17" i="3"/>
  <c r="Z17" i="3" s="1"/>
  <c r="AA17" i="3" s="1"/>
  <c r="W20" i="3"/>
  <c r="X20" i="3" s="1"/>
  <c r="Z31" i="3"/>
  <c r="AA31" i="3" s="1"/>
  <c r="W38" i="3"/>
  <c r="Z38" i="3" s="1"/>
  <c r="AA38" i="3" s="1"/>
  <c r="W50" i="3"/>
  <c r="X50" i="3" s="1"/>
  <c r="W56" i="3"/>
  <c r="Z56" i="3" s="1"/>
  <c r="AA56" i="3" s="1"/>
  <c r="W82" i="3"/>
  <c r="W94" i="3"/>
  <c r="W132" i="3"/>
  <c r="X132" i="3" s="1"/>
  <c r="W150" i="3"/>
  <c r="Z150" i="3" s="1"/>
  <c r="AA150" i="3" s="1"/>
  <c r="W154" i="3"/>
  <c r="W158" i="3"/>
  <c r="X158" i="3" s="1"/>
  <c r="W162" i="3"/>
  <c r="X162" i="3" s="1"/>
  <c r="W169" i="3"/>
  <c r="X169" i="3" s="1"/>
  <c r="W225" i="3"/>
  <c r="Z225" i="3" s="1"/>
  <c r="AA225" i="3" s="1"/>
  <c r="W233" i="3"/>
  <c r="Z233" i="3" s="1"/>
  <c r="AA233" i="3" s="1"/>
  <c r="Z238" i="3"/>
  <c r="AA238" i="3" s="1"/>
  <c r="W246" i="3"/>
  <c r="X246" i="3" s="1"/>
  <c r="W297" i="3"/>
  <c r="Z297" i="3" s="1"/>
  <c r="AA297" i="3" s="1"/>
  <c r="W363" i="3"/>
  <c r="X363" i="3" s="1"/>
  <c r="W390" i="3"/>
  <c r="Z390" i="3" s="1"/>
  <c r="AA390" i="3" s="1"/>
  <c r="X455" i="3"/>
  <c r="X745" i="3"/>
  <c r="Z745" i="3"/>
  <c r="AA745" i="3" s="1"/>
  <c r="W765" i="3"/>
  <c r="Z765" i="3" s="1"/>
  <c r="AA765" i="3" s="1"/>
  <c r="Z811" i="3"/>
  <c r="AA811" i="3" s="1"/>
  <c r="W873" i="3"/>
  <c r="Z873" i="3" s="1"/>
  <c r="AA873" i="3" s="1"/>
  <c r="W181" i="3"/>
  <c r="X181" i="3" s="1"/>
  <c r="W194" i="3"/>
  <c r="X194" i="3" s="1"/>
  <c r="W241" i="3"/>
  <c r="Z241" i="3" s="1"/>
  <c r="AA241" i="3" s="1"/>
  <c r="X245" i="3"/>
  <c r="W267" i="3"/>
  <c r="Z267" i="3" s="1"/>
  <c r="AA267" i="3" s="1"/>
  <c r="W286" i="3"/>
  <c r="X286" i="3" s="1"/>
  <c r="W337" i="3"/>
  <c r="Z337" i="3" s="1"/>
  <c r="AA337" i="3" s="1"/>
  <c r="W340" i="3"/>
  <c r="Z340" i="3" s="1"/>
  <c r="AA340" i="3" s="1"/>
  <c r="W460" i="3"/>
  <c r="X460" i="3" s="1"/>
  <c r="W463" i="3"/>
  <c r="Z463" i="3" s="1"/>
  <c r="AA463" i="3" s="1"/>
  <c r="W469" i="3"/>
  <c r="X469" i="3" s="1"/>
  <c r="W778" i="3"/>
  <c r="X778" i="3" s="1"/>
  <c r="W176" i="3"/>
  <c r="W180" i="3"/>
  <c r="Z180" i="3" s="1"/>
  <c r="AA180" i="3" s="1"/>
  <c r="W211" i="3"/>
  <c r="Z211" i="3" s="1"/>
  <c r="AA211" i="3" s="1"/>
  <c r="W215" i="3"/>
  <c r="X215" i="3" s="1"/>
  <c r="W226" i="3"/>
  <c r="Z226" i="3" s="1"/>
  <c r="AA226" i="3" s="1"/>
  <c r="W230" i="3"/>
  <c r="Z230" i="3" s="1"/>
  <c r="AA230" i="3" s="1"/>
  <c r="W234" i="3"/>
  <c r="Z234" i="3" s="1"/>
  <c r="AA234" i="3" s="1"/>
  <c r="W239" i="3"/>
  <c r="X239" i="3" s="1"/>
  <c r="W243" i="3"/>
  <c r="X243" i="3" s="1"/>
  <c r="W247" i="3"/>
  <c r="W266" i="3"/>
  <c r="X271" i="3"/>
  <c r="W279" i="3"/>
  <c r="Z279" i="3" s="1"/>
  <c r="AA279" i="3" s="1"/>
  <c r="W290" i="3"/>
  <c r="W294" i="3"/>
  <c r="Z294" i="3" s="1"/>
  <c r="AA294" i="3" s="1"/>
  <c r="W319" i="3"/>
  <c r="W331" i="3"/>
  <c r="X331" i="3" s="1"/>
  <c r="W343" i="3"/>
  <c r="X343" i="3" s="1"/>
  <c r="W365" i="3"/>
  <c r="X365" i="3" s="1"/>
  <c r="W383" i="3"/>
  <c r="W386" i="3"/>
  <c r="W406" i="3"/>
  <c r="Z406" i="3" s="1"/>
  <c r="AA406" i="3" s="1"/>
  <c r="W410" i="3"/>
  <c r="X410" i="3" s="1"/>
  <c r="W411" i="3"/>
  <c r="X411" i="3" s="1"/>
  <c r="W416" i="3"/>
  <c r="W422" i="3"/>
  <c r="W441" i="3"/>
  <c r="Z441" i="3" s="1"/>
  <c r="AA441" i="3" s="1"/>
  <c r="W462" i="3"/>
  <c r="Z462" i="3" s="1"/>
  <c r="AA462" i="3" s="1"/>
  <c r="W465" i="3"/>
  <c r="Z465" i="3" s="1"/>
  <c r="AA465" i="3" s="1"/>
  <c r="W471" i="3"/>
  <c r="W474" i="3"/>
  <c r="Z474" i="3" s="1"/>
  <c r="AA474" i="3" s="1"/>
  <c r="W497" i="3"/>
  <c r="X497" i="3" s="1"/>
  <c r="Z662" i="3"/>
  <c r="AA662" i="3" s="1"/>
  <c r="Z669" i="3"/>
  <c r="AA669" i="3" s="1"/>
  <c r="Z783" i="3"/>
  <c r="AA783" i="3" s="1"/>
  <c r="W786" i="3"/>
  <c r="X839" i="3"/>
  <c r="Z844" i="3"/>
  <c r="AA844" i="3" s="1"/>
  <c r="W892" i="3"/>
  <c r="X892" i="3" s="1"/>
  <c r="X935" i="3"/>
  <c r="Z946" i="3"/>
  <c r="AA946" i="3" s="1"/>
  <c r="W318" i="3"/>
  <c r="X318" i="3" s="1"/>
  <c r="X319" i="3"/>
  <c r="W330" i="3"/>
  <c r="Z330" i="3" s="1"/>
  <c r="AA330" i="3" s="1"/>
  <c r="W334" i="3"/>
  <c r="Z334" i="3" s="1"/>
  <c r="AA334" i="3" s="1"/>
  <c r="W376" i="3"/>
  <c r="Z376" i="3" s="1"/>
  <c r="AA376" i="3" s="1"/>
  <c r="W382" i="3"/>
  <c r="Z382" i="3" s="1"/>
  <c r="AA382" i="3" s="1"/>
  <c r="W385" i="3"/>
  <c r="W389" i="3"/>
  <c r="X389" i="3" s="1"/>
  <c r="W405" i="3"/>
  <c r="X405" i="3" s="1"/>
  <c r="W409" i="3"/>
  <c r="Z409" i="3" s="1"/>
  <c r="AA409" i="3" s="1"/>
  <c r="W425" i="3"/>
  <c r="W433" i="3"/>
  <c r="W440" i="3"/>
  <c r="X440" i="3" s="1"/>
  <c r="W443" i="3"/>
  <c r="Z443" i="3" s="1"/>
  <c r="AA443" i="3" s="1"/>
  <c r="W458" i="3"/>
  <c r="X458" i="3" s="1"/>
  <c r="W464" i="3"/>
  <c r="W467" i="3"/>
  <c r="W473" i="3"/>
  <c r="X473" i="3" s="1"/>
  <c r="W481" i="3"/>
  <c r="X481" i="3" s="1"/>
  <c r="W486" i="3"/>
  <c r="X486" i="3" s="1"/>
  <c r="W496" i="3"/>
  <c r="X496" i="3" s="1"/>
  <c r="W891" i="3"/>
  <c r="Z891" i="3" s="1"/>
  <c r="AA891" i="3" s="1"/>
  <c r="W61" i="3"/>
  <c r="X61" i="3" s="1"/>
  <c r="W14" i="3"/>
  <c r="X25" i="3"/>
  <c r="Z25" i="3"/>
  <c r="AA25" i="3" s="1"/>
  <c r="W848" i="3"/>
  <c r="X848" i="3" s="1"/>
  <c r="W12" i="3"/>
  <c r="Z12" i="3" s="1"/>
  <c r="AA12" i="3" s="1"/>
  <c r="X29" i="3"/>
  <c r="X49" i="3"/>
  <c r="Z67" i="3"/>
  <c r="AA67" i="3" s="1"/>
  <c r="X72" i="3"/>
  <c r="X76" i="3"/>
  <c r="X78" i="3"/>
  <c r="W84" i="3"/>
  <c r="X84" i="3" s="1"/>
  <c r="W89" i="3"/>
  <c r="Z89" i="3" s="1"/>
  <c r="AA89" i="3" s="1"/>
  <c r="X93" i="3"/>
  <c r="W96" i="3"/>
  <c r="Z96" i="3" s="1"/>
  <c r="AA96" i="3" s="1"/>
  <c r="W111" i="3"/>
  <c r="W118" i="3"/>
  <c r="X118" i="3" s="1"/>
  <c r="X206" i="3"/>
  <c r="X235" i="3"/>
  <c r="X244" i="3"/>
  <c r="W253" i="3"/>
  <c r="Z253" i="3" s="1"/>
  <c r="AA253" i="3" s="1"/>
  <c r="X263" i="3"/>
  <c r="X285" i="3"/>
  <c r="Z285" i="3"/>
  <c r="AA285" i="3" s="1"/>
  <c r="X12" i="3"/>
  <c r="X37" i="3"/>
  <c r="X106" i="3"/>
  <c r="Z106" i="3"/>
  <c r="AA106" i="3" s="1"/>
  <c r="W336" i="3"/>
  <c r="X336" i="3" s="1"/>
  <c r="W442" i="3"/>
  <c r="X442" i="3" s="1"/>
  <c r="X942" i="3"/>
  <c r="Z942" i="3"/>
  <c r="AA942" i="3" s="1"/>
  <c r="W11" i="3"/>
  <c r="Z11" i="3" s="1"/>
  <c r="W48" i="3"/>
  <c r="X56" i="3"/>
  <c r="X67" i="3"/>
  <c r="W88" i="3"/>
  <c r="W100" i="3"/>
  <c r="X100" i="3" s="1"/>
  <c r="W108" i="3"/>
  <c r="X108" i="3" s="1"/>
  <c r="W121" i="3"/>
  <c r="Z121" i="3" s="1"/>
  <c r="AA121" i="3" s="1"/>
  <c r="Z123" i="3"/>
  <c r="AA123" i="3" s="1"/>
  <c r="W142" i="3"/>
  <c r="Z142" i="3" s="1"/>
  <c r="AA142" i="3" s="1"/>
  <c r="W144" i="3"/>
  <c r="Z144" i="3" s="1"/>
  <c r="AA144" i="3" s="1"/>
  <c r="W179" i="3"/>
  <c r="X179" i="3" s="1"/>
  <c r="X180" i="3"/>
  <c r="Z243" i="3"/>
  <c r="AA243" i="3" s="1"/>
  <c r="Z307" i="3"/>
  <c r="AA307" i="3" s="1"/>
  <c r="W430" i="3"/>
  <c r="X430" i="3" s="1"/>
  <c r="W493" i="3"/>
  <c r="X493" i="3" s="1"/>
  <c r="W502" i="3"/>
  <c r="X502" i="3" s="1"/>
  <c r="W509" i="3"/>
  <c r="X509" i="3" s="1"/>
  <c r="W513" i="3"/>
  <c r="Z513" i="3" s="1"/>
  <c r="AA513" i="3" s="1"/>
  <c r="W537" i="3"/>
  <c r="Z537" i="3" s="1"/>
  <c r="AA537" i="3" s="1"/>
  <c r="W24" i="3"/>
  <c r="X24" i="3" s="1"/>
  <c r="W33" i="3"/>
  <c r="X33" i="3" s="1"/>
  <c r="W41" i="3"/>
  <c r="W47" i="3"/>
  <c r="Z49" i="3"/>
  <c r="AA49" i="3" s="1"/>
  <c r="Z51" i="3"/>
  <c r="AA51" i="3" s="1"/>
  <c r="W79" i="3"/>
  <c r="X79" i="3" s="1"/>
  <c r="W80" i="3"/>
  <c r="W91" i="3"/>
  <c r="X91" i="3" s="1"/>
  <c r="W97" i="3"/>
  <c r="X97" i="3" s="1"/>
  <c r="W107" i="3"/>
  <c r="X107" i="3" s="1"/>
  <c r="W116" i="3"/>
  <c r="Z116" i="3" s="1"/>
  <c r="AA116" i="3" s="1"/>
  <c r="W134" i="3"/>
  <c r="X134" i="3" s="1"/>
  <c r="W141" i="3"/>
  <c r="Z141" i="3" s="1"/>
  <c r="AA141" i="3" s="1"/>
  <c r="W155" i="3"/>
  <c r="Z176" i="3"/>
  <c r="AA176" i="3" s="1"/>
  <c r="W177" i="3"/>
  <c r="X177" i="3" s="1"/>
  <c r="W182" i="3"/>
  <c r="Z182" i="3" s="1"/>
  <c r="AA182" i="3" s="1"/>
  <c r="Z191" i="3"/>
  <c r="AA191" i="3" s="1"/>
  <c r="W202" i="3"/>
  <c r="Z202" i="3" s="1"/>
  <c r="AA202" i="3" s="1"/>
  <c r="X210" i="3"/>
  <c r="Z210" i="3"/>
  <c r="AA210" i="3" s="1"/>
  <c r="W228" i="3"/>
  <c r="Z228" i="3" s="1"/>
  <c r="AA228" i="3" s="1"/>
  <c r="W242" i="3"/>
  <c r="Z242" i="3" s="1"/>
  <c r="AA242" i="3" s="1"/>
  <c r="Z251" i="3"/>
  <c r="AA251" i="3" s="1"/>
  <c r="X251" i="3"/>
  <c r="W357" i="3"/>
  <c r="X357" i="3" s="1"/>
  <c r="Z231" i="3"/>
  <c r="AA231" i="3" s="1"/>
  <c r="X341" i="3"/>
  <c r="X475" i="3"/>
  <c r="X511" i="3"/>
  <c r="Z511" i="3"/>
  <c r="AA511" i="3" s="1"/>
  <c r="W574" i="3"/>
  <c r="X574" i="3" s="1"/>
  <c r="W764" i="3"/>
  <c r="X764" i="3" s="1"/>
  <c r="W774" i="3"/>
  <c r="Z774" i="3" s="1"/>
  <c r="AA774" i="3" s="1"/>
  <c r="W803" i="3"/>
  <c r="X803" i="3" s="1"/>
  <c r="W102" i="3"/>
  <c r="X102" i="3" s="1"/>
  <c r="W113" i="3"/>
  <c r="Z113" i="3" s="1"/>
  <c r="AA113" i="3" s="1"/>
  <c r="Z152" i="3"/>
  <c r="AA152" i="3" s="1"/>
  <c r="W186" i="3"/>
  <c r="W189" i="3"/>
  <c r="W193" i="3"/>
  <c r="W198" i="3"/>
  <c r="W201" i="3"/>
  <c r="Z201" i="3" s="1"/>
  <c r="AA201" i="3" s="1"/>
  <c r="W204" i="3"/>
  <c r="Z204" i="3" s="1"/>
  <c r="AA204" i="3" s="1"/>
  <c r="Z217" i="3"/>
  <c r="AA217" i="3" s="1"/>
  <c r="W224" i="3"/>
  <c r="X224" i="3" s="1"/>
  <c r="X231" i="3"/>
  <c r="W276" i="3"/>
  <c r="Z276" i="3" s="1"/>
  <c r="AA276" i="3" s="1"/>
  <c r="W322" i="3"/>
  <c r="W323" i="3"/>
  <c r="Z323" i="3" s="1"/>
  <c r="AA323" i="3" s="1"/>
  <c r="W359" i="3"/>
  <c r="X359" i="3" s="1"/>
  <c r="X381" i="3"/>
  <c r="Z433" i="3"/>
  <c r="AA433" i="3" s="1"/>
  <c r="W501" i="3"/>
  <c r="X501" i="3" s="1"/>
  <c r="W510" i="3"/>
  <c r="X510" i="3" s="1"/>
  <c r="W122" i="3"/>
  <c r="Z122" i="3" s="1"/>
  <c r="AA122" i="3" s="1"/>
  <c r="W130" i="3"/>
  <c r="Z130" i="3" s="1"/>
  <c r="AA130" i="3" s="1"/>
  <c r="X139" i="3"/>
  <c r="W147" i="3"/>
  <c r="X147" i="3" s="1"/>
  <c r="X152" i="3"/>
  <c r="W156" i="3"/>
  <c r="W165" i="3"/>
  <c r="Z165" i="3" s="1"/>
  <c r="AA165" i="3" s="1"/>
  <c r="W170" i="3"/>
  <c r="X170" i="3" s="1"/>
  <c r="W195" i="3"/>
  <c r="X195" i="3" s="1"/>
  <c r="W203" i="3"/>
  <c r="W208" i="3"/>
  <c r="W213" i="3"/>
  <c r="W227" i="3"/>
  <c r="X227" i="3" s="1"/>
  <c r="W250" i="3"/>
  <c r="Z250" i="3" s="1"/>
  <c r="AA250" i="3" s="1"/>
  <c r="W255" i="3"/>
  <c r="Z255" i="3" s="1"/>
  <c r="AA255" i="3" s="1"/>
  <c r="W256" i="3"/>
  <c r="Z256" i="3" s="1"/>
  <c r="AA256" i="3" s="1"/>
  <c r="W268" i="3"/>
  <c r="X268" i="3" s="1"/>
  <c r="W280" i="3"/>
  <c r="Z280" i="3" s="1"/>
  <c r="AA280" i="3" s="1"/>
  <c r="W284" i="3"/>
  <c r="Z284" i="3" s="1"/>
  <c r="AA284" i="3" s="1"/>
  <c r="W287" i="3"/>
  <c r="Z287" i="3" s="1"/>
  <c r="AA287" i="3" s="1"/>
  <c r="W298" i="3"/>
  <c r="X298" i="3" s="1"/>
  <c r="W314" i="3"/>
  <c r="Z314" i="3" s="1"/>
  <c r="AA314" i="3" s="1"/>
  <c r="W321" i="3"/>
  <c r="Z341" i="3"/>
  <c r="AA341" i="3" s="1"/>
  <c r="W348" i="3"/>
  <c r="Z348" i="3" s="1"/>
  <c r="AA348" i="3" s="1"/>
  <c r="W350" i="3"/>
  <c r="Z350" i="3" s="1"/>
  <c r="AA350" i="3" s="1"/>
  <c r="W369" i="3"/>
  <c r="W371" i="3"/>
  <c r="Z371" i="3" s="1"/>
  <c r="AA371" i="3" s="1"/>
  <c r="W377" i="3"/>
  <c r="Z377" i="3" s="1"/>
  <c r="AA377" i="3" s="1"/>
  <c r="X383" i="3"/>
  <c r="Z383" i="3"/>
  <c r="AA383" i="3" s="1"/>
  <c r="W387" i="3"/>
  <c r="X387" i="3" s="1"/>
  <c r="W397" i="3"/>
  <c r="Z397" i="3" s="1"/>
  <c r="AA397" i="3" s="1"/>
  <c r="X413" i="3"/>
  <c r="W426" i="3"/>
  <c r="Z426" i="3" s="1"/>
  <c r="AA426" i="3" s="1"/>
  <c r="W438" i="3"/>
  <c r="Z438" i="3" s="1"/>
  <c r="AA438" i="3" s="1"/>
  <c r="W479" i="3"/>
  <c r="Z479" i="3" s="1"/>
  <c r="AA479" i="3" s="1"/>
  <c r="W482" i="3"/>
  <c r="Z482" i="3" s="1"/>
  <c r="AA482" i="3" s="1"/>
  <c r="W487" i="3"/>
  <c r="Z487" i="3" s="1"/>
  <c r="AA487" i="3" s="1"/>
  <c r="X505" i="3"/>
  <c r="Z505" i="3"/>
  <c r="AA505" i="3" s="1"/>
  <c r="Z552" i="3"/>
  <c r="AA552" i="3" s="1"/>
  <c r="W552" i="3"/>
  <c r="X552" i="3" s="1"/>
  <c r="Z497" i="3"/>
  <c r="AA497" i="3" s="1"/>
  <c r="W515" i="3"/>
  <c r="Z515" i="3" s="1"/>
  <c r="AA515" i="3" s="1"/>
  <c r="W642" i="3"/>
  <c r="X642" i="3" s="1"/>
  <c r="W709" i="3"/>
  <c r="Z709" i="3" s="1"/>
  <c r="AA709" i="3" s="1"/>
  <c r="W773" i="3"/>
  <c r="Z773" i="3" s="1"/>
  <c r="AA773" i="3" s="1"/>
  <c r="W395" i="3"/>
  <c r="X404" i="3"/>
  <c r="W412" i="3"/>
  <c r="Z412" i="3" s="1"/>
  <c r="AA412" i="3" s="1"/>
  <c r="Z423" i="3"/>
  <c r="AA423" i="3" s="1"/>
  <c r="W508" i="3"/>
  <c r="X508" i="3" s="1"/>
  <c r="Z540" i="3"/>
  <c r="AA540" i="3" s="1"/>
  <c r="W741" i="3"/>
  <c r="X741" i="3" s="1"/>
  <c r="W763" i="3"/>
  <c r="X763" i="3" s="1"/>
  <c r="W854" i="3"/>
  <c r="W864" i="3"/>
  <c r="X864" i="3" s="1"/>
  <c r="W950" i="3"/>
  <c r="X950" i="3" s="1"/>
  <c r="W327" i="3"/>
  <c r="Z327" i="3" s="1"/>
  <c r="AA327" i="3" s="1"/>
  <c r="W328" i="3"/>
  <c r="Z328" i="3" s="1"/>
  <c r="AA328" i="3" s="1"/>
  <c r="W346" i="3"/>
  <c r="Z346" i="3" s="1"/>
  <c r="AA346" i="3" s="1"/>
  <c r="W349" i="3"/>
  <c r="W370" i="3"/>
  <c r="W373" i="3"/>
  <c r="Z373" i="3" s="1"/>
  <c r="AA373" i="3" s="1"/>
  <c r="W379" i="3"/>
  <c r="X379" i="3" s="1"/>
  <c r="W392" i="3"/>
  <c r="Z392" i="3" s="1"/>
  <c r="AA392" i="3" s="1"/>
  <c r="W393" i="3"/>
  <c r="X393" i="3" s="1"/>
  <c r="X394" i="3"/>
  <c r="W399" i="3"/>
  <c r="X399" i="3" s="1"/>
  <c r="W400" i="3"/>
  <c r="Z404" i="3"/>
  <c r="AA404" i="3" s="1"/>
  <c r="Z414" i="3"/>
  <c r="AA414" i="3" s="1"/>
  <c r="W419" i="3"/>
  <c r="X419" i="3" s="1"/>
  <c r="Z421" i="3"/>
  <c r="AA421" i="3" s="1"/>
  <c r="X423" i="3"/>
  <c r="W435" i="3"/>
  <c r="X435" i="3" s="1"/>
  <c r="Z444" i="3"/>
  <c r="AA444" i="3" s="1"/>
  <c r="Z449" i="3"/>
  <c r="AA449" i="3" s="1"/>
  <c r="X451" i="3"/>
  <c r="Z452" i="3"/>
  <c r="AA452" i="3" s="1"/>
  <c r="W454" i="3"/>
  <c r="Z454" i="3" s="1"/>
  <c r="AA454" i="3" s="1"/>
  <c r="W466" i="3"/>
  <c r="Z466" i="3" s="1"/>
  <c r="AA466" i="3" s="1"/>
  <c r="Z470" i="3"/>
  <c r="AA470" i="3" s="1"/>
  <c r="W472" i="3"/>
  <c r="Z472" i="3" s="1"/>
  <c r="AA472" i="3" s="1"/>
  <c r="W478" i="3"/>
  <c r="Z478" i="3" s="1"/>
  <c r="AA478" i="3" s="1"/>
  <c r="Z485" i="3"/>
  <c r="AA485" i="3" s="1"/>
  <c r="W494" i="3"/>
  <c r="W512" i="3"/>
  <c r="X512" i="3" s="1"/>
  <c r="X516" i="3"/>
  <c r="W524" i="3"/>
  <c r="Z524" i="3" s="1"/>
  <c r="AA524" i="3" s="1"/>
  <c r="Z528" i="3"/>
  <c r="AA528" i="3" s="1"/>
  <c r="W547" i="3"/>
  <c r="Z547" i="3" s="1"/>
  <c r="AA547" i="3" s="1"/>
  <c r="X559" i="3"/>
  <c r="Z561" i="3"/>
  <c r="AA561" i="3" s="1"/>
  <c r="Z564" i="3"/>
  <c r="AA564" i="3" s="1"/>
  <c r="W573" i="3"/>
  <c r="Z573" i="3" s="1"/>
  <c r="AA573" i="3" s="1"/>
  <c r="W610" i="3"/>
  <c r="X610" i="3" s="1"/>
  <c r="W619" i="3"/>
  <c r="X619" i="3" s="1"/>
  <c r="Z631" i="3"/>
  <c r="AA631" i="3" s="1"/>
  <c r="W636" i="3"/>
  <c r="X636" i="3" s="1"/>
  <c r="W736" i="3"/>
  <c r="Z751" i="3"/>
  <c r="AA751" i="3" s="1"/>
  <c r="W775" i="3"/>
  <c r="X775" i="3" s="1"/>
  <c r="W805" i="3"/>
  <c r="X805" i="3" s="1"/>
  <c r="X827" i="3"/>
  <c r="Z855" i="3"/>
  <c r="AA855" i="3" s="1"/>
  <c r="Z867" i="3"/>
  <c r="AA867" i="3" s="1"/>
  <c r="W880" i="3"/>
  <c r="X880" i="3" s="1"/>
  <c r="Z526" i="3"/>
  <c r="AA526" i="3" s="1"/>
  <c r="Z549" i="3"/>
  <c r="AA549" i="3" s="1"/>
  <c r="Z586" i="3"/>
  <c r="AA586" i="3" s="1"/>
  <c r="Z730" i="3"/>
  <c r="AA730" i="3" s="1"/>
  <c r="Z795" i="3"/>
  <c r="AA795" i="3" s="1"/>
  <c r="X796" i="3"/>
  <c r="X863" i="3"/>
  <c r="X771" i="3"/>
  <c r="Z782" i="3"/>
  <c r="AA782" i="3" s="1"/>
  <c r="W788" i="3"/>
  <c r="Z788" i="3" s="1"/>
  <c r="AA788" i="3" s="1"/>
  <c r="Z810" i="3"/>
  <c r="AA810" i="3" s="1"/>
  <c r="X811" i="3"/>
  <c r="X833" i="3"/>
  <c r="Z876" i="3"/>
  <c r="AA876" i="3" s="1"/>
  <c r="X952" i="3"/>
  <c r="Z725" i="3"/>
  <c r="AA725" i="3" s="1"/>
  <c r="X765" i="3"/>
  <c r="X781" i="3"/>
  <c r="Z794" i="3"/>
  <c r="AA794" i="3" s="1"/>
  <c r="X798" i="3"/>
  <c r="Z827" i="3"/>
  <c r="AA827" i="3" s="1"/>
  <c r="X829" i="3"/>
  <c r="X831" i="3"/>
  <c r="Z839" i="3"/>
  <c r="AA839" i="3" s="1"/>
  <c r="X841" i="3"/>
  <c r="X844" i="3"/>
  <c r="X855" i="3"/>
  <c r="Z878" i="3"/>
  <c r="AA878" i="3" s="1"/>
  <c r="W41" i="2"/>
  <c r="W137" i="2"/>
  <c r="W158" i="2"/>
  <c r="Z158" i="2" s="1"/>
  <c r="AA158" i="2" s="1"/>
  <c r="W191" i="2"/>
  <c r="Z191" i="2" s="1"/>
  <c r="AA191" i="2" s="1"/>
  <c r="W279" i="2"/>
  <c r="X279" i="2" s="1"/>
  <c r="W297" i="2"/>
  <c r="W375" i="2"/>
  <c r="X375" i="2" s="1"/>
  <c r="W430" i="2"/>
  <c r="Z430" i="2" s="1"/>
  <c r="AA430" i="2" s="1"/>
  <c r="W432" i="2"/>
  <c r="W436" i="2"/>
  <c r="Z436" i="2" s="1"/>
  <c r="AA436" i="2" s="1"/>
  <c r="X805" i="2"/>
  <c r="X808" i="2"/>
  <c r="X809" i="2"/>
  <c r="W14" i="2"/>
  <c r="Z14" i="2" s="1"/>
  <c r="AA14" i="2" s="1"/>
  <c r="W57" i="2"/>
  <c r="Z57" i="2" s="1"/>
  <c r="AA57" i="2" s="1"/>
  <c r="W61" i="2"/>
  <c r="X61" i="2" s="1"/>
  <c r="W302" i="2"/>
  <c r="X302" i="2" s="1"/>
  <c r="W363" i="2"/>
  <c r="Z363" i="2" s="1"/>
  <c r="AA363" i="2" s="1"/>
  <c r="W12" i="2"/>
  <c r="W75" i="2"/>
  <c r="Z75" i="2" s="1"/>
  <c r="AA75" i="2" s="1"/>
  <c r="W96" i="2"/>
  <c r="X96" i="2" s="1"/>
  <c r="W104" i="2"/>
  <c r="W141" i="2"/>
  <c r="W144" i="2"/>
  <c r="Z144" i="2" s="1"/>
  <c r="AA144" i="2" s="1"/>
  <c r="W151" i="2"/>
  <c r="X151" i="2" s="1"/>
  <c r="W182" i="2"/>
  <c r="Z182" i="2" s="1"/>
  <c r="AA182" i="2" s="1"/>
  <c r="W238" i="2"/>
  <c r="W269" i="2"/>
  <c r="Z269" i="2" s="1"/>
  <c r="AA269" i="2" s="1"/>
  <c r="W438" i="2"/>
  <c r="X438" i="2" s="1"/>
  <c r="W452" i="2"/>
  <c r="Z452" i="2" s="1"/>
  <c r="AA452" i="2" s="1"/>
  <c r="W454" i="2"/>
  <c r="W710" i="2"/>
  <c r="Z710" i="2" s="1"/>
  <c r="AA710" i="2" s="1"/>
  <c r="W744" i="2"/>
  <c r="Z744" i="2" s="1"/>
  <c r="AA744" i="2" s="1"/>
  <c r="W746" i="2"/>
  <c r="Z746" i="2" s="1"/>
  <c r="AA746" i="2" s="1"/>
  <c r="X761" i="2"/>
  <c r="W763" i="2"/>
  <c r="Z763" i="2" s="1"/>
  <c r="AA763" i="2" s="1"/>
  <c r="X815" i="2"/>
  <c r="X818" i="2"/>
  <c r="W95" i="2"/>
  <c r="X95" i="2" s="1"/>
  <c r="W128" i="2"/>
  <c r="Z128" i="2" s="1"/>
  <c r="AA128" i="2" s="1"/>
  <c r="W136" i="2"/>
  <c r="Z136" i="2" s="1"/>
  <c r="AA136" i="2" s="1"/>
  <c r="W164" i="2"/>
  <c r="X164" i="2" s="1"/>
  <c r="W197" i="2"/>
  <c r="W239" i="2"/>
  <c r="Z239" i="2" s="1"/>
  <c r="AA239" i="2" s="1"/>
  <c r="W273" i="2"/>
  <c r="Z273" i="2" s="1"/>
  <c r="AA273" i="2" s="1"/>
  <c r="W410" i="2"/>
  <c r="X410" i="2" s="1"/>
  <c r="Z486" i="2"/>
  <c r="AA486" i="2" s="1"/>
  <c r="W31" i="2"/>
  <c r="X31" i="2" s="1"/>
  <c r="W86" i="2"/>
  <c r="Z86" i="2" s="1"/>
  <c r="AA86" i="2" s="1"/>
  <c r="W117" i="2"/>
  <c r="X117" i="2" s="1"/>
  <c r="W156" i="2"/>
  <c r="Z156" i="2" s="1"/>
  <c r="AA156" i="2" s="1"/>
  <c r="W688" i="2"/>
  <c r="Z688" i="2" s="1"/>
  <c r="AA688" i="2" s="1"/>
  <c r="W716" i="2"/>
  <c r="X716" i="2" s="1"/>
  <c r="W81" i="2"/>
  <c r="Z81" i="2" s="1"/>
  <c r="AA81" i="2" s="1"/>
  <c r="W207" i="2"/>
  <c r="W217" i="2"/>
  <c r="Z217" i="2" s="1"/>
  <c r="AA217" i="2" s="1"/>
  <c r="W53" i="2"/>
  <c r="X53" i="2" s="1"/>
  <c r="W92" i="2"/>
  <c r="X92" i="2" s="1"/>
  <c r="W134" i="2"/>
  <c r="Z134" i="2" s="1"/>
  <c r="AA134" i="2" s="1"/>
  <c r="W140" i="2"/>
  <c r="X140" i="2" s="1"/>
  <c r="W202" i="2"/>
  <c r="Z202" i="2" s="1"/>
  <c r="AA202" i="2" s="1"/>
  <c r="W356" i="2"/>
  <c r="Z356" i="2" s="1"/>
  <c r="AA356" i="2" s="1"/>
  <c r="W431" i="2"/>
  <c r="W524" i="2"/>
  <c r="Z524" i="2" s="1"/>
  <c r="AA524" i="2" s="1"/>
  <c r="X591" i="2"/>
  <c r="W365" i="2"/>
  <c r="X431" i="2"/>
  <c r="Z686" i="2"/>
  <c r="AA686" i="2" s="1"/>
  <c r="W709" i="2"/>
  <c r="Z709" i="2" s="1"/>
  <c r="AA709" i="2" s="1"/>
  <c r="X741" i="2"/>
  <c r="W747" i="2"/>
  <c r="X747" i="2" s="1"/>
  <c r="W15" i="2"/>
  <c r="X15" i="2" s="1"/>
  <c r="W157" i="2"/>
  <c r="Z157" i="2" s="1"/>
  <c r="AA157" i="2" s="1"/>
  <c r="W402" i="2"/>
  <c r="X402" i="2" s="1"/>
  <c r="W27" i="2"/>
  <c r="Z27" i="2" s="1"/>
  <c r="AA27" i="2" s="1"/>
  <c r="W50" i="2"/>
  <c r="X50" i="2" s="1"/>
  <c r="W82" i="2"/>
  <c r="Z82" i="2" s="1"/>
  <c r="AA82" i="2" s="1"/>
  <c r="W84" i="2"/>
  <c r="Z84" i="2" s="1"/>
  <c r="AA84" i="2" s="1"/>
  <c r="W168" i="2"/>
  <c r="Z168" i="2" s="1"/>
  <c r="AA168" i="2" s="1"/>
  <c r="W237" i="2"/>
  <c r="X237" i="2" s="1"/>
  <c r="W317" i="2"/>
  <c r="Z317" i="2" s="1"/>
  <c r="AA317" i="2" s="1"/>
  <c r="W341" i="2"/>
  <c r="W381" i="2"/>
  <c r="X381" i="2" s="1"/>
  <c r="W387" i="2"/>
  <c r="X387" i="2" s="1"/>
  <c r="W393" i="2"/>
  <c r="X393" i="2" s="1"/>
  <c r="W449" i="2"/>
  <c r="X449" i="2" s="1"/>
  <c r="W739" i="2"/>
  <c r="X739" i="2"/>
  <c r="W24" i="2"/>
  <c r="W40" i="2"/>
  <c r="X40" i="2" s="1"/>
  <c r="W49" i="2"/>
  <c r="X49" i="2" s="1"/>
  <c r="W105" i="2"/>
  <c r="Z105" i="2" s="1"/>
  <c r="AA105" i="2" s="1"/>
  <c r="W107" i="2"/>
  <c r="W121" i="2"/>
  <c r="Z121" i="2" s="1"/>
  <c r="AA121" i="2" s="1"/>
  <c r="W161" i="2"/>
  <c r="X161" i="2" s="1"/>
  <c r="W179" i="2"/>
  <c r="X179" i="2" s="1"/>
  <c r="W227" i="2"/>
  <c r="W241" i="2"/>
  <c r="Z241" i="2" s="1"/>
  <c r="AA241" i="2" s="1"/>
  <c r="W290" i="2"/>
  <c r="X290" i="2" s="1"/>
  <c r="W298" i="2"/>
  <c r="X298" i="2" s="1"/>
  <c r="W307" i="2"/>
  <c r="W364" i="2"/>
  <c r="Z364" i="2" s="1"/>
  <c r="AA364" i="2" s="1"/>
  <c r="W414" i="2"/>
  <c r="X414" i="2" s="1"/>
  <c r="W418" i="2"/>
  <c r="Z418" i="2" s="1"/>
  <c r="AA418" i="2" s="1"/>
  <c r="W420" i="2"/>
  <c r="W425" i="2"/>
  <c r="Z425" i="2" s="1"/>
  <c r="AA425" i="2" s="1"/>
  <c r="W26" i="2"/>
  <c r="Z26" i="2" s="1"/>
  <c r="AA26" i="2" s="1"/>
  <c r="W172" i="2"/>
  <c r="W176" i="2"/>
  <c r="X176" i="2" s="1"/>
  <c r="W196" i="2"/>
  <c r="X196" i="2" s="1"/>
  <c r="W229" i="2"/>
  <c r="W361" i="2"/>
  <c r="W368" i="2"/>
  <c r="Z368" i="2" s="1"/>
  <c r="AA368" i="2" s="1"/>
  <c r="W399" i="2"/>
  <c r="X399" i="2" s="1"/>
  <c r="W497" i="2"/>
  <c r="X497" i="2" s="1"/>
  <c r="Z510" i="2"/>
  <c r="AA510" i="2" s="1"/>
  <c r="Z534" i="2"/>
  <c r="AA534" i="2" s="1"/>
  <c r="W536" i="2"/>
  <c r="Z536" i="2" s="1"/>
  <c r="AA536" i="2" s="1"/>
  <c r="Z670" i="2"/>
  <c r="AA670" i="2" s="1"/>
  <c r="W47" i="2"/>
  <c r="X47" i="2" s="1"/>
  <c r="W13" i="2"/>
  <c r="Z13" i="2" s="1"/>
  <c r="AA13" i="2" s="1"/>
  <c r="W45" i="2"/>
  <c r="X45" i="2" s="1"/>
  <c r="Z95" i="2"/>
  <c r="AA95" i="2" s="1"/>
  <c r="X41" i="2"/>
  <c r="X84" i="2"/>
  <c r="Z110" i="2"/>
  <c r="AA110" i="2" s="1"/>
  <c r="W775" i="2"/>
  <c r="Z775" i="2" s="1"/>
  <c r="AA775" i="2" s="1"/>
  <c r="W509" i="2"/>
  <c r="X509" i="2" s="1"/>
  <c r="W522" i="2"/>
  <c r="Z522" i="2"/>
  <c r="AA522" i="2" s="1"/>
  <c r="W538" i="2"/>
  <c r="Z538" i="2" s="1"/>
  <c r="AA538" i="2" s="1"/>
  <c r="W571" i="2"/>
  <c r="Z571" i="2" s="1"/>
  <c r="AA571" i="2" s="1"/>
  <c r="W769" i="2"/>
  <c r="Z769" i="2" s="1"/>
  <c r="AA769" i="2" s="1"/>
  <c r="Z817" i="2"/>
  <c r="AA817" i="2" s="1"/>
  <c r="X817" i="2"/>
  <c r="W38" i="2"/>
  <c r="X38" i="2" s="1"/>
  <c r="W77" i="2"/>
  <c r="X77" i="2" s="1"/>
  <c r="W110" i="2"/>
  <c r="W129" i="2"/>
  <c r="W131" i="2"/>
  <c r="Z131" i="2" s="1"/>
  <c r="AA131" i="2" s="1"/>
  <c r="W139" i="2"/>
  <c r="Z139" i="2" s="1"/>
  <c r="AA139" i="2" s="1"/>
  <c r="W170" i="2"/>
  <c r="Z170" i="2" s="1"/>
  <c r="AA170" i="2" s="1"/>
  <c r="W183" i="2"/>
  <c r="Z183" i="2" s="1"/>
  <c r="AA183" i="2" s="1"/>
  <c r="W264" i="2"/>
  <c r="X264" i="2" s="1"/>
  <c r="W284" i="2"/>
  <c r="Z284" i="2" s="1"/>
  <c r="AA284" i="2" s="1"/>
  <c r="W286" i="2"/>
  <c r="W300" i="2"/>
  <c r="Z300" i="2" s="1"/>
  <c r="AA300" i="2" s="1"/>
  <c r="W318" i="2"/>
  <c r="X318" i="2" s="1"/>
  <c r="W333" i="2"/>
  <c r="W408" i="2"/>
  <c r="Z408" i="2" s="1"/>
  <c r="AA408" i="2" s="1"/>
  <c r="X500" i="2"/>
  <c r="W725" i="2"/>
  <c r="Z725" i="2" s="1"/>
  <c r="AA725" i="2" s="1"/>
  <c r="W17" i="2"/>
  <c r="Z17" i="2" s="1"/>
  <c r="AA17" i="2" s="1"/>
  <c r="W23" i="2"/>
  <c r="Z23" i="2" s="1"/>
  <c r="AA23" i="2" s="1"/>
  <c r="W28" i="2"/>
  <c r="Z28" i="2" s="1"/>
  <c r="AA28" i="2" s="1"/>
  <c r="W46" i="2"/>
  <c r="Z46" i="2" s="1"/>
  <c r="AA46" i="2" s="1"/>
  <c r="Z48" i="2"/>
  <c r="AA48" i="2" s="1"/>
  <c r="X52" i="2"/>
  <c r="W63" i="2"/>
  <c r="X63" i="2" s="1"/>
  <c r="W66" i="2"/>
  <c r="Z66" i="2" s="1"/>
  <c r="AA66" i="2" s="1"/>
  <c r="W76" i="2"/>
  <c r="W79" i="2"/>
  <c r="Z79" i="2" s="1"/>
  <c r="AA79" i="2" s="1"/>
  <c r="W98" i="2"/>
  <c r="X98" i="2" s="1"/>
  <c r="W100" i="2"/>
  <c r="Z100" i="2" s="1"/>
  <c r="AA100" i="2" s="1"/>
  <c r="W102" i="2"/>
  <c r="Z102" i="2" s="1"/>
  <c r="AA102" i="2" s="1"/>
  <c r="W103" i="2"/>
  <c r="X103" i="2" s="1"/>
  <c r="X110" i="2"/>
  <c r="W118" i="2"/>
  <c r="W122" i="2"/>
  <c r="Z122" i="2" s="1"/>
  <c r="AA122" i="2" s="1"/>
  <c r="W160" i="2"/>
  <c r="Z160" i="2" s="1"/>
  <c r="AA160" i="2" s="1"/>
  <c r="W162" i="2"/>
  <c r="X162" i="2" s="1"/>
  <c r="W225" i="2"/>
  <c r="Z225" i="2" s="1"/>
  <c r="AA225" i="2" s="1"/>
  <c r="W236" i="2"/>
  <c r="Z236" i="2" s="1"/>
  <c r="AA236" i="2" s="1"/>
  <c r="W330" i="2"/>
  <c r="X330" i="2" s="1"/>
  <c r="W476" i="2"/>
  <c r="Z476" i="2" s="1"/>
  <c r="AA476" i="2" s="1"/>
  <c r="W485" i="2"/>
  <c r="Z485" i="2" s="1"/>
  <c r="AA485" i="2" s="1"/>
  <c r="W550" i="2"/>
  <c r="Z550" i="2" s="1"/>
  <c r="AA550" i="2" s="1"/>
  <c r="W557" i="2"/>
  <c r="Z557" i="2" s="1"/>
  <c r="AA557" i="2" s="1"/>
  <c r="W578" i="2"/>
  <c r="Z578" i="2" s="1"/>
  <c r="AA578" i="2" s="1"/>
  <c r="W615" i="2"/>
  <c r="Z615" i="2" s="1"/>
  <c r="AA615" i="2" s="1"/>
  <c r="W628" i="2"/>
  <c r="X628" i="2" s="1"/>
  <c r="W690" i="2"/>
  <c r="Z690" i="2" s="1"/>
  <c r="AA690" i="2" s="1"/>
  <c r="X170" i="2"/>
  <c r="Z286" i="2"/>
  <c r="AA286" i="2" s="1"/>
  <c r="W19" i="2"/>
  <c r="X19" i="2" s="1"/>
  <c r="W20" i="2"/>
  <c r="X20" i="2" s="1"/>
  <c r="W25" i="2"/>
  <c r="Z25" i="2" s="1"/>
  <c r="AA25" i="2" s="1"/>
  <c r="W29" i="2"/>
  <c r="X29" i="2" s="1"/>
  <c r="W32" i="2"/>
  <c r="X32" i="2" s="1"/>
  <c r="W64" i="2"/>
  <c r="Z64" i="2" s="1"/>
  <c r="AA64" i="2" s="1"/>
  <c r="W72" i="2"/>
  <c r="X72" i="2" s="1"/>
  <c r="W83" i="2"/>
  <c r="Z83" i="2" s="1"/>
  <c r="AA83" i="2" s="1"/>
  <c r="W85" i="2"/>
  <c r="X85" i="2" s="1"/>
  <c r="Z89" i="2"/>
  <c r="AA89" i="2" s="1"/>
  <c r="W51" i="2"/>
  <c r="Z51" i="2" s="1"/>
  <c r="AA51" i="2" s="1"/>
  <c r="W55" i="2"/>
  <c r="Z55" i="2" s="1"/>
  <c r="AA55" i="2" s="1"/>
  <c r="W65" i="2"/>
  <c r="W87" i="2"/>
  <c r="X87" i="2" s="1"/>
  <c r="W90" i="2"/>
  <c r="Z90" i="2" s="1"/>
  <c r="AA90" i="2" s="1"/>
  <c r="W130" i="2"/>
  <c r="X130" i="2" s="1"/>
  <c r="W132" i="2"/>
  <c r="Z132" i="2" s="1"/>
  <c r="AA132" i="2" s="1"/>
  <c r="X134" i="2"/>
  <c r="W138" i="2"/>
  <c r="Z138" i="2" s="1"/>
  <c r="AA138" i="2" s="1"/>
  <c r="W171" i="2"/>
  <c r="Z171" i="2" s="1"/>
  <c r="AA171" i="2" s="1"/>
  <c r="W193" i="2"/>
  <c r="Z193" i="2" s="1"/>
  <c r="AA193" i="2" s="1"/>
  <c r="W199" i="2"/>
  <c r="Z199" i="2" s="1"/>
  <c r="AA199" i="2" s="1"/>
  <c r="W211" i="2"/>
  <c r="W253" i="2"/>
  <c r="Z253" i="2" s="1"/>
  <c r="AA253" i="2" s="1"/>
  <c r="W258" i="2"/>
  <c r="X258" i="2" s="1"/>
  <c r="W280" i="2"/>
  <c r="W389" i="2"/>
  <c r="Z389" i="2" s="1"/>
  <c r="AA389" i="2" s="1"/>
  <c r="W415" i="2"/>
  <c r="X415" i="2" s="1"/>
  <c r="W477" i="2"/>
  <c r="Z477" i="2" s="1"/>
  <c r="AA477" i="2" s="1"/>
  <c r="W579" i="2"/>
  <c r="X579" i="2" s="1"/>
  <c r="W114" i="2"/>
  <c r="Z114" i="2" s="1"/>
  <c r="AA114" i="2" s="1"/>
  <c r="W126" i="2"/>
  <c r="X126" i="2" s="1"/>
  <c r="W135" i="2"/>
  <c r="W147" i="2"/>
  <c r="X147" i="2" s="1"/>
  <c r="W155" i="2"/>
  <c r="Z155" i="2" s="1"/>
  <c r="AA155" i="2" s="1"/>
  <c r="W187" i="2"/>
  <c r="X187" i="2" s="1"/>
  <c r="W201" i="2"/>
  <c r="Z201" i="2" s="1"/>
  <c r="AA201" i="2" s="1"/>
  <c r="W208" i="2"/>
  <c r="X208" i="2" s="1"/>
  <c r="W213" i="2"/>
  <c r="Z213" i="2" s="1"/>
  <c r="AA213" i="2" s="1"/>
  <c r="W219" i="2"/>
  <c r="Z219" i="2" s="1"/>
  <c r="AA219" i="2" s="1"/>
  <c r="W224" i="2"/>
  <c r="W235" i="2"/>
  <c r="X235" i="2" s="1"/>
  <c r="W247" i="2"/>
  <c r="X247" i="2" s="1"/>
  <c r="X269" i="2"/>
  <c r="W275" i="2"/>
  <c r="W295" i="2"/>
  <c r="W315" i="2"/>
  <c r="Z315" i="2" s="1"/>
  <c r="AA315" i="2" s="1"/>
  <c r="W325" i="2"/>
  <c r="X325" i="2" s="1"/>
  <c r="W337" i="2"/>
  <c r="W401" i="2"/>
  <c r="Z401" i="2" s="1"/>
  <c r="AA401" i="2" s="1"/>
  <c r="Z420" i="2"/>
  <c r="AA420" i="2" s="1"/>
  <c r="W498" i="2"/>
  <c r="Z498" i="2" s="1"/>
  <c r="AA498" i="2" s="1"/>
  <c r="W514" i="2"/>
  <c r="Z514" i="2" s="1"/>
  <c r="AA514" i="2" s="1"/>
  <c r="W523" i="2"/>
  <c r="Z523" i="2" s="1"/>
  <c r="AA523" i="2" s="1"/>
  <c r="W545" i="2"/>
  <c r="Z545" i="2" s="1"/>
  <c r="AA545" i="2" s="1"/>
  <c r="W548" i="2"/>
  <c r="Z548" i="2" s="1"/>
  <c r="AA548" i="2" s="1"/>
  <c r="W558" i="2"/>
  <c r="Z558" i="2" s="1"/>
  <c r="AA558" i="2" s="1"/>
  <c r="W595" i="2"/>
  <c r="X595" i="2" s="1"/>
  <c r="Z604" i="2"/>
  <c r="AA604" i="2" s="1"/>
  <c r="X604" i="2"/>
  <c r="W637" i="2"/>
  <c r="X637" i="2" s="1"/>
  <c r="W779" i="2"/>
  <c r="X779" i="2" s="1"/>
  <c r="W793" i="2"/>
  <c r="X793" i="2" s="1"/>
  <c r="X813" i="2"/>
  <c r="Z813" i="2"/>
  <c r="AA813" i="2" s="1"/>
  <c r="W822" i="2"/>
  <c r="X822" i="2" s="1"/>
  <c r="W149" i="2"/>
  <c r="X149" i="2" s="1"/>
  <c r="W154" i="2"/>
  <c r="X154" i="2" s="1"/>
  <c r="W200" i="2"/>
  <c r="W205" i="2"/>
  <c r="Z205" i="2" s="1"/>
  <c r="AA205" i="2" s="1"/>
  <c r="W223" i="2"/>
  <c r="X223" i="2" s="1"/>
  <c r="W249" i="2"/>
  <c r="Z249" i="2" s="1"/>
  <c r="AA249" i="2" s="1"/>
  <c r="W260" i="2"/>
  <c r="Z260" i="2" s="1"/>
  <c r="AA260" i="2" s="1"/>
  <c r="W353" i="2"/>
  <c r="Z353" i="2" s="1"/>
  <c r="AA353" i="2" s="1"/>
  <c r="W456" i="2"/>
  <c r="Z456" i="2" s="1"/>
  <c r="AA456" i="2" s="1"/>
  <c r="W475" i="2"/>
  <c r="Z475" i="2" s="1"/>
  <c r="AA475" i="2" s="1"/>
  <c r="X488" i="2"/>
  <c r="W490" i="2"/>
  <c r="Z490" i="2" s="1"/>
  <c r="AA490" i="2" s="1"/>
  <c r="W499" i="2"/>
  <c r="Z499" i="2" s="1"/>
  <c r="AA499" i="2" s="1"/>
  <c r="Z502" i="2"/>
  <c r="AA502" i="2" s="1"/>
  <c r="Z512" i="2"/>
  <c r="AA512" i="2" s="1"/>
  <c r="X512" i="2"/>
  <c r="W533" i="2"/>
  <c r="X533" i="2" s="1"/>
  <c r="W546" i="2"/>
  <c r="X546" i="2" s="1"/>
  <c r="W593" i="2"/>
  <c r="Z593" i="2" s="1"/>
  <c r="AA593" i="2" s="1"/>
  <c r="W602" i="2"/>
  <c r="X602" i="2" s="1"/>
  <c r="W624" i="2"/>
  <c r="Z624" i="2" s="1"/>
  <c r="AA624" i="2" s="1"/>
  <c r="W704" i="2"/>
  <c r="X704" i="2" s="1"/>
  <c r="W740" i="2"/>
  <c r="X740" i="2" s="1"/>
  <c r="W354" i="2"/>
  <c r="X354" i="2" s="1"/>
  <c r="W357" i="2"/>
  <c r="Z357" i="2" s="1"/>
  <c r="AA357" i="2" s="1"/>
  <c r="W390" i="2"/>
  <c r="X390" i="2" s="1"/>
  <c r="W395" i="2"/>
  <c r="Z395" i="2" s="1"/>
  <c r="AA395" i="2" s="1"/>
  <c r="W396" i="2"/>
  <c r="Z396" i="2" s="1"/>
  <c r="AA396" i="2" s="1"/>
  <c r="W412" i="2"/>
  <c r="X412" i="2" s="1"/>
  <c r="W422" i="2"/>
  <c r="Z422" i="2" s="1"/>
  <c r="AA422" i="2" s="1"/>
  <c r="W424" i="2"/>
  <c r="Z424" i="2" s="1"/>
  <c r="AA424" i="2" s="1"/>
  <c r="W427" i="2"/>
  <c r="X427" i="2" s="1"/>
  <c r="W445" i="2"/>
  <c r="Z445" i="2" s="1"/>
  <c r="AA445" i="2" s="1"/>
  <c r="X479" i="2"/>
  <c r="X487" i="2"/>
  <c r="Z521" i="2"/>
  <c r="AA521" i="2" s="1"/>
  <c r="X526" i="2"/>
  <c r="X535" i="2"/>
  <c r="X560" i="2"/>
  <c r="W562" i="2"/>
  <c r="Z562" i="2" s="1"/>
  <c r="AA562" i="2" s="1"/>
  <c r="Z590" i="2"/>
  <c r="AA590" i="2" s="1"/>
  <c r="X590" i="2"/>
  <c r="Z591" i="2"/>
  <c r="AA591" i="2" s="1"/>
  <c r="X610" i="2"/>
  <c r="X617" i="2"/>
  <c r="Z617" i="2"/>
  <c r="AA617" i="2" s="1"/>
  <c r="W630" i="2"/>
  <c r="Z630" i="2" s="1"/>
  <c r="AA630" i="2" s="1"/>
  <c r="W658" i="2"/>
  <c r="Z658" i="2" s="1"/>
  <c r="AA658" i="2" s="1"/>
  <c r="W694" i="2"/>
  <c r="X694" i="2" s="1"/>
  <c r="W717" i="2"/>
  <c r="Z717" i="2" s="1"/>
  <c r="AA717" i="2" s="1"/>
  <c r="W767" i="2"/>
  <c r="Z767" i="2" s="1"/>
  <c r="AA767" i="2" s="1"/>
  <c r="W267" i="2"/>
  <c r="X267" i="2" s="1"/>
  <c r="W276" i="2"/>
  <c r="X276" i="2" s="1"/>
  <c r="W282" i="2"/>
  <c r="W287" i="2"/>
  <c r="X287" i="2" s="1"/>
  <c r="W289" i="2"/>
  <c r="X289" i="2" s="1"/>
  <c r="W296" i="2"/>
  <c r="Z296" i="2" s="1"/>
  <c r="AA296" i="2" s="1"/>
  <c r="W309" i="2"/>
  <c r="X309" i="2" s="1"/>
  <c r="W311" i="2"/>
  <c r="Z311" i="2" s="1"/>
  <c r="AA311" i="2" s="1"/>
  <c r="W312" i="2"/>
  <c r="Z312" i="2" s="1"/>
  <c r="AA312" i="2" s="1"/>
  <c r="W321" i="2"/>
  <c r="Z321" i="2" s="1"/>
  <c r="AA321" i="2" s="1"/>
  <c r="W329" i="2"/>
  <c r="W345" i="2"/>
  <c r="Z345" i="2" s="1"/>
  <c r="AA345" i="2" s="1"/>
  <c r="W369" i="2"/>
  <c r="Z369" i="2" s="1"/>
  <c r="AA369" i="2" s="1"/>
  <c r="W371" i="2"/>
  <c r="Z371" i="2" s="1"/>
  <c r="AA371" i="2" s="1"/>
  <c r="W377" i="2"/>
  <c r="Z377" i="2" s="1"/>
  <c r="AA377" i="2" s="1"/>
  <c r="W378" i="2"/>
  <c r="X378" i="2" s="1"/>
  <c r="W383" i="2"/>
  <c r="X383" i="2" s="1"/>
  <c r="W384" i="2"/>
  <c r="Z384" i="2" s="1"/>
  <c r="AA384" i="2" s="1"/>
  <c r="W442" i="2"/>
  <c r="Z442" i="2" s="1"/>
  <c r="AA442" i="2" s="1"/>
  <c r="W446" i="2"/>
  <c r="X446" i="2" s="1"/>
  <c r="W451" i="2"/>
  <c r="Z451" i="2" s="1"/>
  <c r="AA451" i="2" s="1"/>
  <c r="Z497" i="2"/>
  <c r="AA497" i="2" s="1"/>
  <c r="X502" i="2"/>
  <c r="X511" i="2"/>
  <c r="Z569" i="2"/>
  <c r="AA569" i="2" s="1"/>
  <c r="X569" i="2"/>
  <c r="X581" i="2"/>
  <c r="W583" i="2"/>
  <c r="Z583" i="2" s="1"/>
  <c r="AA583" i="2" s="1"/>
  <c r="X613" i="2"/>
  <c r="Z613" i="2"/>
  <c r="AA613" i="2" s="1"/>
  <c r="W659" i="2"/>
  <c r="Z659" i="2" s="1"/>
  <c r="AA659" i="2" s="1"/>
  <c r="W682" i="2"/>
  <c r="Z682" i="2" s="1"/>
  <c r="AA682" i="2" s="1"/>
  <c r="X705" i="2"/>
  <c r="W724" i="2"/>
  <c r="Z724" i="2" s="1"/>
  <c r="AA724" i="2" s="1"/>
  <c r="W757" i="2"/>
  <c r="Z757" i="2" s="1"/>
  <c r="AA757" i="2" s="1"/>
  <c r="W771" i="2"/>
  <c r="X771" i="2" s="1"/>
  <c r="W783" i="2"/>
  <c r="Z783" i="2" s="1"/>
  <c r="AA783" i="2" s="1"/>
  <c r="X803" i="2"/>
  <c r="Z803" i="2"/>
  <c r="AA803" i="2" s="1"/>
  <c r="X547" i="2"/>
  <c r="X559" i="2"/>
  <c r="X570" i="2"/>
  <c r="X580" i="2"/>
  <c r="X592" i="2"/>
  <c r="W601" i="2"/>
  <c r="Z601" i="2" s="1"/>
  <c r="AA601" i="2" s="1"/>
  <c r="Z606" i="2"/>
  <c r="AA606" i="2" s="1"/>
  <c r="Z692" i="2"/>
  <c r="AA692" i="2" s="1"/>
  <c r="W701" i="2"/>
  <c r="Z701" i="2" s="1"/>
  <c r="AA701" i="2" s="1"/>
  <c r="X686" i="2"/>
  <c r="Z741" i="2"/>
  <c r="AA741" i="2" s="1"/>
  <c r="Z743" i="2"/>
  <c r="AA743" i="2" s="1"/>
  <c r="X746" i="2"/>
  <c r="Z705" i="2"/>
  <c r="AA705" i="2" s="1"/>
  <c r="X93" i="6"/>
  <c r="Y93" i="6" s="1"/>
  <c r="AA327" i="6"/>
  <c r="AB327" i="6" s="1"/>
  <c r="Y327" i="6"/>
  <c r="X62" i="6"/>
  <c r="Y62" i="6" s="1"/>
  <c r="X85" i="6"/>
  <c r="Y85" i="6" s="1"/>
  <c r="Y219" i="6"/>
  <c r="X238" i="6"/>
  <c r="Y238" i="6" s="1"/>
  <c r="Y450" i="6"/>
  <c r="AA219" i="6"/>
  <c r="AB219" i="6" s="1"/>
  <c r="AA326" i="6"/>
  <c r="AB326" i="6" s="1"/>
  <c r="AA468" i="6"/>
  <c r="AB468" i="6" s="1"/>
  <c r="AA674" i="6"/>
  <c r="AB674" i="6" s="1"/>
  <c r="X71" i="6"/>
  <c r="Y71" i="6" s="1"/>
  <c r="AA115" i="6"/>
  <c r="AB115" i="6" s="1"/>
  <c r="AA124" i="6"/>
  <c r="AB124" i="6" s="1"/>
  <c r="AA127" i="6"/>
  <c r="AB127" i="6" s="1"/>
  <c r="AA162" i="6"/>
  <c r="AB162" i="6" s="1"/>
  <c r="AA182" i="6"/>
  <c r="AB182" i="6" s="1"/>
  <c r="X297" i="6"/>
  <c r="Y297" i="6" s="1"/>
  <c r="X305" i="6"/>
  <c r="AA305" i="6" s="1"/>
  <c r="AB305" i="6" s="1"/>
  <c r="AA320" i="6"/>
  <c r="AB320" i="6" s="1"/>
  <c r="X323" i="6"/>
  <c r="AA323" i="6" s="1"/>
  <c r="AB323" i="6" s="1"/>
  <c r="Y326" i="6"/>
  <c r="X464" i="6"/>
  <c r="Y464" i="6" s="1"/>
  <c r="Y468" i="6"/>
  <c r="X139" i="6"/>
  <c r="Y139" i="6" s="1"/>
  <c r="X249" i="6"/>
  <c r="AA249" i="6" s="1"/>
  <c r="AB249" i="6" s="1"/>
  <c r="Y460" i="6"/>
  <c r="Y533" i="6"/>
  <c r="Y125" i="6"/>
  <c r="AA184" i="6"/>
  <c r="AB184" i="6" s="1"/>
  <c r="Y196" i="6"/>
  <c r="Y202" i="6"/>
  <c r="Y221" i="6"/>
  <c r="AA324" i="6"/>
  <c r="AB324" i="6" s="1"/>
  <c r="AA452" i="6"/>
  <c r="AB452" i="6" s="1"/>
  <c r="AA533" i="6"/>
  <c r="AB533" i="6" s="1"/>
  <c r="AA467" i="6"/>
  <c r="AB467" i="6" s="1"/>
  <c r="X50" i="6"/>
  <c r="AA50" i="6" s="1"/>
  <c r="AB50" i="6" s="1"/>
  <c r="AA140" i="6"/>
  <c r="AB140" i="6" s="1"/>
  <c r="AA148" i="6"/>
  <c r="AB148" i="6" s="1"/>
  <c r="Y192" i="6"/>
  <c r="X332" i="6"/>
  <c r="AA332" i="6" s="1"/>
  <c r="AB332" i="6" s="1"/>
  <c r="Y467" i="6"/>
  <c r="AA308" i="6"/>
  <c r="AB308" i="6" s="1"/>
  <c r="AA485" i="5"/>
  <c r="AB485" i="5" s="1"/>
  <c r="Y485" i="5"/>
  <c r="X186" i="5"/>
  <c r="AA186" i="5" s="1"/>
  <c r="AB186" i="5" s="1"/>
  <c r="AA245" i="5"/>
  <c r="AB245" i="5" s="1"/>
  <c r="Y245" i="5"/>
  <c r="X156" i="5"/>
  <c r="Y156" i="5" s="1"/>
  <c r="X188" i="5"/>
  <c r="AA188" i="5" s="1"/>
  <c r="AB188" i="5" s="1"/>
  <c r="Y560" i="5"/>
  <c r="AA560" i="5"/>
  <c r="AB560" i="5" s="1"/>
  <c r="X234" i="5"/>
  <c r="Y234" i="5" s="1"/>
  <c r="Y543" i="5"/>
  <c r="AA543" i="5"/>
  <c r="AB543" i="5" s="1"/>
  <c r="AA152" i="5"/>
  <c r="AB152" i="5" s="1"/>
  <c r="Y152" i="5"/>
  <c r="X263" i="5"/>
  <c r="Y263" i="5" s="1"/>
  <c r="AA225" i="5"/>
  <c r="AB225" i="5" s="1"/>
  <c r="Y225" i="5"/>
  <c r="X255" i="5"/>
  <c r="AA255" i="5" s="1"/>
  <c r="AB255" i="5" s="1"/>
  <c r="Y570" i="5"/>
  <c r="AA570" i="5"/>
  <c r="AB570" i="5" s="1"/>
  <c r="Y278" i="5"/>
  <c r="AA153" i="5"/>
  <c r="AB153" i="5" s="1"/>
  <c r="Y153" i="5"/>
  <c r="X221" i="5"/>
  <c r="Y221" i="5" s="1"/>
  <c r="Y529" i="5"/>
  <c r="AA529" i="5"/>
  <c r="AB529" i="5" s="1"/>
  <c r="X149" i="5"/>
  <c r="AA149" i="5" s="1"/>
  <c r="AB149" i="5" s="1"/>
  <c r="X296" i="5"/>
  <c r="Y296" i="5" s="1"/>
  <c r="X165" i="5"/>
  <c r="Y165" i="5" s="1"/>
  <c r="Y525" i="5"/>
  <c r="AA525" i="5"/>
  <c r="AB525" i="5" s="1"/>
  <c r="X154" i="5"/>
  <c r="Y154" i="5" s="1"/>
  <c r="AA175" i="5"/>
  <c r="AB175" i="5" s="1"/>
  <c r="X212" i="5"/>
  <c r="Y212" i="5" s="1"/>
  <c r="Y241" i="5"/>
  <c r="X278" i="5"/>
  <c r="AA278" i="5" s="1"/>
  <c r="AB278" i="5" s="1"/>
  <c r="X310" i="5"/>
  <c r="AA310" i="5" s="1"/>
  <c r="AB310" i="5" s="1"/>
  <c r="X314" i="5"/>
  <c r="Y314" i="5" s="1"/>
  <c r="AA320" i="5"/>
  <c r="AB320" i="5" s="1"/>
  <c r="X539" i="5"/>
  <c r="Y539" i="5" s="1"/>
  <c r="X552" i="5"/>
  <c r="Y552" i="5" s="1"/>
  <c r="X157" i="5"/>
  <c r="AA157" i="5" s="1"/>
  <c r="AB157" i="5" s="1"/>
  <c r="X298" i="5"/>
  <c r="AA298" i="5" s="1"/>
  <c r="AB298" i="5" s="1"/>
  <c r="X332" i="5"/>
  <c r="Y332" i="5" s="1"/>
  <c r="X362" i="5"/>
  <c r="AA362" i="5" s="1"/>
  <c r="AB362" i="5" s="1"/>
  <c r="AA410" i="5"/>
  <c r="AB410" i="5" s="1"/>
  <c r="AA414" i="5"/>
  <c r="AB414" i="5" s="1"/>
  <c r="X463" i="5"/>
  <c r="Y463" i="5" s="1"/>
  <c r="AA467" i="5"/>
  <c r="AB467" i="5" s="1"/>
  <c r="X477" i="5"/>
  <c r="Y477" i="5" s="1"/>
  <c r="AA75" i="5"/>
  <c r="AB75" i="5" s="1"/>
  <c r="AA92" i="5"/>
  <c r="AB92" i="5" s="1"/>
  <c r="X161" i="5"/>
  <c r="AA161" i="5" s="1"/>
  <c r="AB161" i="5" s="1"/>
  <c r="X173" i="5"/>
  <c r="Y173" i="5" s="1"/>
  <c r="Y179" i="5"/>
  <c r="AA189" i="5"/>
  <c r="AB189" i="5" s="1"/>
  <c r="AA199" i="5"/>
  <c r="AB199" i="5" s="1"/>
  <c r="Y279" i="5"/>
  <c r="X290" i="5"/>
  <c r="Y290" i="5" s="1"/>
  <c r="X318" i="5"/>
  <c r="AA318" i="5" s="1"/>
  <c r="AB318" i="5" s="1"/>
  <c r="AA382" i="5"/>
  <c r="AB382" i="5" s="1"/>
  <c r="Y467" i="5"/>
  <c r="Y518" i="5"/>
  <c r="X581" i="5"/>
  <c r="AA581" i="5" s="1"/>
  <c r="AB581" i="5" s="1"/>
  <c r="X166" i="5"/>
  <c r="AA166" i="5" s="1"/>
  <c r="AB166" i="5" s="1"/>
  <c r="Y203" i="5"/>
  <c r="X223" i="5"/>
  <c r="Y223" i="5" s="1"/>
  <c r="X243" i="5"/>
  <c r="Y243" i="5" s="1"/>
  <c r="X256" i="5"/>
  <c r="AA256" i="5" s="1"/>
  <c r="AB256" i="5" s="1"/>
  <c r="Y285" i="5"/>
  <c r="X289" i="5"/>
  <c r="AA289" i="5" s="1"/>
  <c r="AB289" i="5" s="1"/>
  <c r="X308" i="5"/>
  <c r="Y308" i="5" s="1"/>
  <c r="X326" i="5"/>
  <c r="Y326" i="5" s="1"/>
  <c r="X330" i="5"/>
  <c r="AA330" i="5" s="1"/>
  <c r="AB330" i="5" s="1"/>
  <c r="X370" i="5"/>
  <c r="AA370" i="5" s="1"/>
  <c r="AB370" i="5" s="1"/>
  <c r="AA523" i="5"/>
  <c r="AB523" i="5" s="1"/>
  <c r="AA527" i="5"/>
  <c r="AB527" i="5" s="1"/>
  <c r="AA533" i="5"/>
  <c r="AB533" i="5" s="1"/>
  <c r="AA572" i="5"/>
  <c r="AB572" i="5" s="1"/>
  <c r="X81" i="5"/>
  <c r="AA81" i="5" s="1"/>
  <c r="AB81" i="5" s="1"/>
  <c r="X127" i="5"/>
  <c r="AA127" i="5" s="1"/>
  <c r="AB127" i="5" s="1"/>
  <c r="X177" i="5"/>
  <c r="Y177" i="5" s="1"/>
  <c r="X190" i="5"/>
  <c r="Y190" i="5" s="1"/>
  <c r="X214" i="5"/>
  <c r="AA214" i="5" s="1"/>
  <c r="AB214" i="5" s="1"/>
  <c r="X218" i="5"/>
  <c r="AA218" i="5" s="1"/>
  <c r="AB218" i="5" s="1"/>
  <c r="AA226" i="5"/>
  <c r="AB226" i="5" s="1"/>
  <c r="X276" i="5"/>
  <c r="Y276" i="5" s="1"/>
  <c r="X316" i="5"/>
  <c r="AA316" i="5" s="1"/>
  <c r="AB316" i="5" s="1"/>
  <c r="X322" i="5"/>
  <c r="AA322" i="5" s="1"/>
  <c r="AB322" i="5" s="1"/>
  <c r="X447" i="5"/>
  <c r="Y447" i="5" s="1"/>
  <c r="X493" i="5"/>
  <c r="AA493" i="5" s="1"/>
  <c r="AB493" i="5" s="1"/>
  <c r="Y530" i="5"/>
  <c r="X537" i="5"/>
  <c r="Y537" i="5" s="1"/>
  <c r="X171" i="5"/>
  <c r="Y171" i="5" s="1"/>
  <c r="AA190" i="5"/>
  <c r="AB190" i="5" s="1"/>
  <c r="X192" i="5"/>
  <c r="Y192" i="5" s="1"/>
  <c r="X211" i="5"/>
  <c r="AA211" i="5" s="1"/>
  <c r="AB211" i="5" s="1"/>
  <c r="AA276" i="5"/>
  <c r="AB276" i="5" s="1"/>
  <c r="X291" i="5"/>
  <c r="AA291" i="5" s="1"/>
  <c r="AB291" i="5" s="1"/>
  <c r="X300" i="5"/>
  <c r="AA300" i="5" s="1"/>
  <c r="AB300" i="5" s="1"/>
  <c r="X364" i="5"/>
  <c r="AA364" i="5" s="1"/>
  <c r="AB364" i="5" s="1"/>
  <c r="AA396" i="5"/>
  <c r="AB396" i="5" s="1"/>
  <c r="X465" i="5"/>
  <c r="Y465" i="5" s="1"/>
  <c r="X512" i="5"/>
  <c r="Y512" i="5" s="1"/>
  <c r="X541" i="5"/>
  <c r="Y541" i="5" s="1"/>
  <c r="X558" i="5"/>
  <c r="Y558" i="5" s="1"/>
  <c r="X562" i="5"/>
  <c r="Y562" i="5" s="1"/>
  <c r="Y151" i="5"/>
  <c r="Y185" i="5"/>
  <c r="X204" i="5"/>
  <c r="Y204" i="5" s="1"/>
  <c r="Y257" i="5"/>
  <c r="Y268" i="5"/>
  <c r="X392" i="5"/>
  <c r="AA392" i="5" s="1"/>
  <c r="AB392" i="5" s="1"/>
  <c r="X396" i="5"/>
  <c r="X408" i="5"/>
  <c r="AA408" i="5" s="1"/>
  <c r="AB408" i="5" s="1"/>
  <c r="X412" i="5"/>
  <c r="Y412" i="5" s="1"/>
  <c r="X416" i="5"/>
  <c r="AA416" i="5" s="1"/>
  <c r="AB416" i="5" s="1"/>
  <c r="Y516" i="5"/>
  <c r="X86" i="5"/>
  <c r="Y86" i="5" s="1"/>
  <c r="X98" i="5"/>
  <c r="Y98" i="5" s="1"/>
  <c r="Y104" i="5"/>
  <c r="Y113" i="5"/>
  <c r="X215" i="5"/>
  <c r="AA215" i="5" s="1"/>
  <c r="AB215" i="5" s="1"/>
  <c r="Y224" i="5"/>
  <c r="Y235" i="5"/>
  <c r="Y244" i="5"/>
  <c r="X254" i="5"/>
  <c r="AA254" i="5" s="1"/>
  <c r="AB254" i="5" s="1"/>
  <c r="X287" i="5"/>
  <c r="AA287" i="5" s="1"/>
  <c r="AB287" i="5" s="1"/>
  <c r="AA334" i="5"/>
  <c r="AB334" i="5" s="1"/>
  <c r="Y346" i="5"/>
  <c r="AA368" i="5"/>
  <c r="AB368" i="5" s="1"/>
  <c r="AA372" i="5"/>
  <c r="AB372" i="5" s="1"/>
  <c r="AA376" i="5"/>
  <c r="AB376" i="5" s="1"/>
  <c r="AA473" i="5"/>
  <c r="AB473" i="5" s="1"/>
  <c r="AA509" i="5"/>
  <c r="AB509" i="5" s="1"/>
  <c r="AA531" i="5"/>
  <c r="AB531" i="5" s="1"/>
  <c r="X21" i="5"/>
  <c r="AA21" i="5" s="1"/>
  <c r="AB21" i="5" s="1"/>
  <c r="X55" i="5"/>
  <c r="Y55" i="5" s="1"/>
  <c r="X61" i="5"/>
  <c r="Y61" i="5" s="1"/>
  <c r="X84" i="5"/>
  <c r="Y84" i="5" s="1"/>
  <c r="X95" i="5"/>
  <c r="AA95" i="5" s="1"/>
  <c r="AB95" i="5" s="1"/>
  <c r="X100" i="5"/>
  <c r="Y100" i="5" s="1"/>
  <c r="X114" i="5"/>
  <c r="Y114" i="5" s="1"/>
  <c r="AA155" i="5"/>
  <c r="AB155" i="5" s="1"/>
  <c r="Y155" i="5"/>
  <c r="X10" i="5"/>
  <c r="AA10" i="5" s="1"/>
  <c r="AB10" i="5" s="1"/>
  <c r="X26" i="5"/>
  <c r="Y26" i="5" s="1"/>
  <c r="X31" i="5"/>
  <c r="Y31" i="5" s="1"/>
  <c r="X37" i="5"/>
  <c r="AA37" i="5" s="1"/>
  <c r="AB37" i="5" s="1"/>
  <c r="X110" i="5"/>
  <c r="Y110" i="5" s="1"/>
  <c r="X132" i="5"/>
  <c r="Y132" i="5" s="1"/>
  <c r="X170" i="5"/>
  <c r="Y170" i="5" s="1"/>
  <c r="X16" i="5"/>
  <c r="Y16" i="5" s="1"/>
  <c r="X22" i="5"/>
  <c r="AA22" i="5" s="1"/>
  <c r="AB22" i="5" s="1"/>
  <c r="X27" i="5"/>
  <c r="Y27" i="5" s="1"/>
  <c r="X80" i="5"/>
  <c r="Y80" i="5" s="1"/>
  <c r="X101" i="5"/>
  <c r="Y101" i="5" s="1"/>
  <c r="AA150" i="5"/>
  <c r="AB150" i="5" s="1"/>
  <c r="Y150" i="5"/>
  <c r="AA162" i="5"/>
  <c r="AB162" i="5" s="1"/>
  <c r="Y162" i="5"/>
  <c r="X11" i="5"/>
  <c r="Y11" i="5" s="1"/>
  <c r="AA16" i="5"/>
  <c r="AB16" i="5" s="1"/>
  <c r="X32" i="5"/>
  <c r="Y32" i="5" s="1"/>
  <c r="X69" i="5"/>
  <c r="X12" i="5"/>
  <c r="Y12" i="5" s="1"/>
  <c r="X17" i="5"/>
  <c r="Y17" i="5" s="1"/>
  <c r="X33" i="5"/>
  <c r="AA33" i="5" s="1"/>
  <c r="AB33" i="5" s="1"/>
  <c r="AA13" i="5"/>
  <c r="AB13" i="5" s="1"/>
  <c r="Y13" i="5"/>
  <c r="X38" i="5"/>
  <c r="Y38" i="5" s="1"/>
  <c r="X51" i="5"/>
  <c r="AA51" i="5" s="1"/>
  <c r="AB51" i="5" s="1"/>
  <c r="X57" i="5"/>
  <c r="Y57" i="5" s="1"/>
  <c r="X71" i="5"/>
  <c r="Y71" i="5" s="1"/>
  <c r="X76" i="5"/>
  <c r="Y76" i="5" s="1"/>
  <c r="X107" i="5"/>
  <c r="X116" i="5"/>
  <c r="Y116" i="5" s="1"/>
  <c r="X18" i="5"/>
  <c r="AA18" i="5" s="1"/>
  <c r="AB18" i="5" s="1"/>
  <c r="X29" i="5"/>
  <c r="Y29" i="5" s="1"/>
  <c r="X39" i="5"/>
  <c r="Y39" i="5" s="1"/>
  <c r="X52" i="5"/>
  <c r="AA52" i="5" s="1"/>
  <c r="AB52" i="5" s="1"/>
  <c r="X58" i="5"/>
  <c r="AA58" i="5" s="1"/>
  <c r="AB58" i="5" s="1"/>
  <c r="X89" i="5"/>
  <c r="Y89" i="5" s="1"/>
  <c r="X122" i="5"/>
  <c r="AA122" i="5" s="1"/>
  <c r="AB122" i="5" s="1"/>
  <c r="X138" i="5"/>
  <c r="AA138" i="5" s="1"/>
  <c r="AB138" i="5" s="1"/>
  <c r="X147" i="5"/>
  <c r="X82" i="5"/>
  <c r="AA82" i="5" s="1"/>
  <c r="AB82" i="5" s="1"/>
  <c r="X14" i="5"/>
  <c r="AA14" i="5" s="1"/>
  <c r="AB14" i="5" s="1"/>
  <c r="X35" i="5"/>
  <c r="AA35" i="5" s="1"/>
  <c r="AB35" i="5" s="1"/>
  <c r="X45" i="5"/>
  <c r="Y45" i="5" s="1"/>
  <c r="X64" i="5"/>
  <c r="AA64" i="5" s="1"/>
  <c r="AB64" i="5" s="1"/>
  <c r="X72" i="5"/>
  <c r="Y72" i="5" s="1"/>
  <c r="Y36" i="5"/>
  <c r="AA36" i="5"/>
  <c r="AB36" i="5" s="1"/>
  <c r="X65" i="5"/>
  <c r="Y65" i="5" s="1"/>
  <c r="X168" i="5"/>
  <c r="AA168" i="5" s="1"/>
  <c r="AB168" i="5" s="1"/>
  <c r="X205" i="5"/>
  <c r="X20" i="5"/>
  <c r="Y20" i="5" s="1"/>
  <c r="X41" i="5"/>
  <c r="Y41" i="5" s="1"/>
  <c r="X46" i="5"/>
  <c r="Y46" i="5" s="1"/>
  <c r="Y54" i="5"/>
  <c r="AA54" i="5"/>
  <c r="AB54" i="5" s="1"/>
  <c r="Y60" i="5"/>
  <c r="AA60" i="5"/>
  <c r="AB60" i="5" s="1"/>
  <c r="X66" i="5"/>
  <c r="AA66" i="5" s="1"/>
  <c r="AB66" i="5" s="1"/>
  <c r="X130" i="5"/>
  <c r="Y130" i="5" s="1"/>
  <c r="X137" i="5"/>
  <c r="Y137" i="5" s="1"/>
  <c r="W599" i="5"/>
  <c r="X9" i="5"/>
  <c r="X25" i="5"/>
  <c r="AA25" i="5" s="1"/>
  <c r="AB25" i="5" s="1"/>
  <c r="X30" i="5"/>
  <c r="Y30" i="5" s="1"/>
  <c r="Y67" i="5"/>
  <c r="AA67" i="5"/>
  <c r="AB67" i="5" s="1"/>
  <c r="X74" i="5"/>
  <c r="Y74" i="5" s="1"/>
  <c r="X99" i="5"/>
  <c r="Y99" i="5" s="1"/>
  <c r="AA123" i="5"/>
  <c r="AB123" i="5" s="1"/>
  <c r="Y126" i="5"/>
  <c r="AA144" i="5"/>
  <c r="AB144" i="5" s="1"/>
  <c r="AA309" i="5"/>
  <c r="AB309" i="5" s="1"/>
  <c r="Y309" i="5"/>
  <c r="X313" i="5"/>
  <c r="AA313" i="5" s="1"/>
  <c r="AB313" i="5" s="1"/>
  <c r="X53" i="5"/>
  <c r="AA53" i="5" s="1"/>
  <c r="AB53" i="5" s="1"/>
  <c r="X56" i="5"/>
  <c r="Y56" i="5" s="1"/>
  <c r="X59" i="5"/>
  <c r="Y59" i="5" s="1"/>
  <c r="X62" i="5"/>
  <c r="Y62" i="5" s="1"/>
  <c r="X68" i="5"/>
  <c r="Y68" i="5" s="1"/>
  <c r="X77" i="5"/>
  <c r="Y77" i="5" s="1"/>
  <c r="X102" i="5"/>
  <c r="AA102" i="5" s="1"/>
  <c r="AB102" i="5" s="1"/>
  <c r="Y129" i="5"/>
  <c r="X134" i="5"/>
  <c r="Y134" i="5" s="1"/>
  <c r="Y164" i="5"/>
  <c r="X200" i="5"/>
  <c r="AA200" i="5" s="1"/>
  <c r="AB200" i="5" s="1"/>
  <c r="X249" i="5"/>
  <c r="AA249" i="5" s="1"/>
  <c r="AB249" i="5" s="1"/>
  <c r="X270" i="5"/>
  <c r="AA270" i="5" s="1"/>
  <c r="AB270" i="5" s="1"/>
  <c r="Y515" i="5"/>
  <c r="AA515" i="5"/>
  <c r="AB515" i="5" s="1"/>
  <c r="X44" i="5"/>
  <c r="AA44" i="5" s="1"/>
  <c r="AB44" i="5" s="1"/>
  <c r="AA47" i="5"/>
  <c r="AB47" i="5" s="1"/>
  <c r="AA79" i="5"/>
  <c r="AB79" i="5" s="1"/>
  <c r="Y87" i="5"/>
  <c r="AA90" i="5"/>
  <c r="AB90" i="5" s="1"/>
  <c r="Y93" i="5"/>
  <c r="AA96" i="5"/>
  <c r="AB96" i="5" s="1"/>
  <c r="Y108" i="5"/>
  <c r="X120" i="5"/>
  <c r="Y120" i="5" s="1"/>
  <c r="X131" i="5"/>
  <c r="Y131" i="5" s="1"/>
  <c r="X148" i="5"/>
  <c r="AA148" i="5" s="1"/>
  <c r="AB148" i="5" s="1"/>
  <c r="Y158" i="5"/>
  <c r="Y167" i="5"/>
  <c r="X216" i="5"/>
  <c r="Y216" i="5" s="1"/>
  <c r="X240" i="5"/>
  <c r="AA240" i="5" s="1"/>
  <c r="AB240" i="5" s="1"/>
  <c r="X253" i="5"/>
  <c r="AA253" i="5" s="1"/>
  <c r="AB253" i="5" s="1"/>
  <c r="Y275" i="5"/>
  <c r="AA288" i="5"/>
  <c r="AB288" i="5" s="1"/>
  <c r="Y288" i="5"/>
  <c r="X15" i="5"/>
  <c r="Y15" i="5" s="1"/>
  <c r="X23" i="5"/>
  <c r="AA23" i="5" s="1"/>
  <c r="AB23" i="5" s="1"/>
  <c r="Y42" i="5"/>
  <c r="Y49" i="5"/>
  <c r="X63" i="5"/>
  <c r="Y63" i="5" s="1"/>
  <c r="Y103" i="5"/>
  <c r="X105" i="5"/>
  <c r="Y111" i="5"/>
  <c r="Y117" i="5"/>
  <c r="AA121" i="5"/>
  <c r="AB121" i="5" s="1"/>
  <c r="X124" i="5"/>
  <c r="AA124" i="5" s="1"/>
  <c r="AB124" i="5" s="1"/>
  <c r="X135" i="5"/>
  <c r="Y135" i="5" s="1"/>
  <c r="Y139" i="5"/>
  <c r="AA142" i="5"/>
  <c r="AB142" i="5" s="1"/>
  <c r="X145" i="5"/>
  <c r="AA145" i="5" s="1"/>
  <c r="AB145" i="5" s="1"/>
  <c r="Y159" i="5"/>
  <c r="Y183" i="5"/>
  <c r="X197" i="5"/>
  <c r="Y197" i="5" s="1"/>
  <c r="Y213" i="5"/>
  <c r="X301" i="5"/>
  <c r="Y301" i="5" s="1"/>
  <c r="AA324" i="5"/>
  <c r="AB324" i="5" s="1"/>
  <c r="Y324" i="5"/>
  <c r="X251" i="5"/>
  <c r="Y251" i="5" s="1"/>
  <c r="AA42" i="5"/>
  <c r="AB42" i="5" s="1"/>
  <c r="AA49" i="5"/>
  <c r="AB49" i="5" s="1"/>
  <c r="AA83" i="5"/>
  <c r="AB83" i="5" s="1"/>
  <c r="Y85" i="5"/>
  <c r="AA88" i="5"/>
  <c r="AB88" i="5" s="1"/>
  <c r="Y91" i="5"/>
  <c r="AA94" i="5"/>
  <c r="AB94" i="5" s="1"/>
  <c r="Y97" i="5"/>
  <c r="AA103" i="5"/>
  <c r="AB103" i="5" s="1"/>
  <c r="Y112" i="5"/>
  <c r="Y118" i="5"/>
  <c r="Y121" i="5"/>
  <c r="Y140" i="5"/>
  <c r="Y142" i="5"/>
  <c r="AA146" i="5"/>
  <c r="AB146" i="5" s="1"/>
  <c r="Y187" i="5"/>
  <c r="X260" i="5"/>
  <c r="Y260" i="5" s="1"/>
  <c r="AA299" i="5"/>
  <c r="AB299" i="5" s="1"/>
  <c r="Y299" i="5"/>
  <c r="AA405" i="5"/>
  <c r="AB405" i="5" s="1"/>
  <c r="Y405" i="5"/>
  <c r="AA413" i="5"/>
  <c r="AB413" i="5" s="1"/>
  <c r="Y413" i="5"/>
  <c r="Y28" i="5"/>
  <c r="X242" i="5"/>
  <c r="Y242" i="5" s="1"/>
  <c r="X286" i="5"/>
  <c r="Y286" i="5" s="1"/>
  <c r="X19" i="5"/>
  <c r="AA19" i="5" s="1"/>
  <c r="AB19" i="5" s="1"/>
  <c r="X24" i="5"/>
  <c r="AA24" i="5" s="1"/>
  <c r="AB24" i="5" s="1"/>
  <c r="X28" i="5"/>
  <c r="AA28" i="5" s="1"/>
  <c r="AB28" i="5" s="1"/>
  <c r="X34" i="5"/>
  <c r="Y34" i="5" s="1"/>
  <c r="X40" i="5"/>
  <c r="Y40" i="5" s="1"/>
  <c r="X48" i="5"/>
  <c r="Y48" i="5" s="1"/>
  <c r="X70" i="5"/>
  <c r="Y70" i="5" s="1"/>
  <c r="X78" i="5"/>
  <c r="AA78" i="5" s="1"/>
  <c r="AB78" i="5" s="1"/>
  <c r="X106" i="5"/>
  <c r="Y106" i="5" s="1"/>
  <c r="Y109" i="5"/>
  <c r="Y115" i="5"/>
  <c r="X128" i="5"/>
  <c r="Y128" i="5" s="1"/>
  <c r="X136" i="5"/>
  <c r="AA136" i="5" s="1"/>
  <c r="AB136" i="5" s="1"/>
  <c r="X219" i="5"/>
  <c r="AA219" i="5" s="1"/>
  <c r="AB219" i="5" s="1"/>
  <c r="X230" i="5"/>
  <c r="Y230" i="5" s="1"/>
  <c r="AA277" i="5"/>
  <c r="AB277" i="5" s="1"/>
  <c r="Y277" i="5"/>
  <c r="AA286" i="5"/>
  <c r="AB286" i="5" s="1"/>
  <c r="X43" i="5"/>
  <c r="Y43" i="5" s="1"/>
  <c r="X50" i="5"/>
  <c r="Y50" i="5" s="1"/>
  <c r="AA73" i="5"/>
  <c r="AB73" i="5" s="1"/>
  <c r="AA119" i="5"/>
  <c r="AB119" i="5" s="1"/>
  <c r="Y125" i="5"/>
  <c r="X133" i="5"/>
  <c r="Y133" i="5" s="1"/>
  <c r="AA141" i="5"/>
  <c r="AB141" i="5" s="1"/>
  <c r="X143" i="5"/>
  <c r="AA143" i="5" s="1"/>
  <c r="AB143" i="5" s="1"/>
  <c r="X178" i="5"/>
  <c r="Y178" i="5" s="1"/>
  <c r="AA181" i="5"/>
  <c r="AB181" i="5" s="1"/>
  <c r="Y181" i="5"/>
  <c r="X220" i="5"/>
  <c r="Y220" i="5" s="1"/>
  <c r="AA246" i="5"/>
  <c r="AB246" i="5" s="1"/>
  <c r="Y246" i="5"/>
  <c r="X337" i="5"/>
  <c r="Y337" i="5" s="1"/>
  <c r="AA491" i="5"/>
  <c r="AB491" i="5" s="1"/>
  <c r="Y491" i="5"/>
  <c r="X259" i="5"/>
  <c r="Y259" i="5" s="1"/>
  <c r="X282" i="5"/>
  <c r="Y282" i="5" s="1"/>
  <c r="AA304" i="5"/>
  <c r="AB304" i="5" s="1"/>
  <c r="Y304" i="5"/>
  <c r="Y191" i="5"/>
  <c r="X227" i="5"/>
  <c r="AA272" i="5"/>
  <c r="AB272" i="5" s="1"/>
  <c r="Y272" i="5"/>
  <c r="X302" i="5"/>
  <c r="Y302" i="5" s="1"/>
  <c r="Y353" i="5"/>
  <c r="X353" i="5"/>
  <c r="AA353" i="5" s="1"/>
  <c r="AB353" i="5" s="1"/>
  <c r="AA369" i="5"/>
  <c r="AB369" i="5" s="1"/>
  <c r="Y369" i="5"/>
  <c r="AA407" i="5"/>
  <c r="AB407" i="5" s="1"/>
  <c r="Y407" i="5"/>
  <c r="X484" i="5"/>
  <c r="AA484" i="5" s="1"/>
  <c r="AB484" i="5" s="1"/>
  <c r="X208" i="5"/>
  <c r="Y208" i="5" s="1"/>
  <c r="X217" i="5"/>
  <c r="AA252" i="5"/>
  <c r="AB252" i="5" s="1"/>
  <c r="Y252" i="5"/>
  <c r="Y262" i="5"/>
  <c r="AA283" i="5"/>
  <c r="AB283" i="5" s="1"/>
  <c r="Y283" i="5"/>
  <c r="X292" i="5"/>
  <c r="Y292" i="5" s="1"/>
  <c r="AA419" i="5"/>
  <c r="AB419" i="5" s="1"/>
  <c r="Y419" i="5"/>
  <c r="X472" i="5"/>
  <c r="Y472" i="5" s="1"/>
  <c r="X66" i="6"/>
  <c r="Y66" i="6" s="1"/>
  <c r="X77" i="6"/>
  <c r="AA77" i="6" s="1"/>
  <c r="AB77" i="6" s="1"/>
  <c r="X206" i="5"/>
  <c r="AA206" i="5" s="1"/>
  <c r="AB206" i="5" s="1"/>
  <c r="AA231" i="5"/>
  <c r="AB231" i="5" s="1"/>
  <c r="Y231" i="5"/>
  <c r="X307" i="5"/>
  <c r="AA307" i="5" s="1"/>
  <c r="AB307" i="5" s="1"/>
  <c r="AA359" i="5"/>
  <c r="AB359" i="5" s="1"/>
  <c r="Y359" i="5"/>
  <c r="X538" i="5"/>
  <c r="AA538" i="5" s="1"/>
  <c r="AB538" i="5" s="1"/>
  <c r="Y163" i="5"/>
  <c r="Y184" i="5"/>
  <c r="Y195" i="5"/>
  <c r="Y198" i="5"/>
  <c r="AA209" i="5"/>
  <c r="AB209" i="5" s="1"/>
  <c r="Y209" i="5"/>
  <c r="Y222" i="5"/>
  <c r="X236" i="5"/>
  <c r="Y236" i="5" s="1"/>
  <c r="X247" i="5"/>
  <c r="Y247" i="5" s="1"/>
  <c r="Y269" i="5"/>
  <c r="X273" i="5"/>
  <c r="AA273" i="5" s="1"/>
  <c r="AB273" i="5" s="1"/>
  <c r="X303" i="5"/>
  <c r="Y303" i="5" s="1"/>
  <c r="X207" i="5"/>
  <c r="AA207" i="5" s="1"/>
  <c r="AB207" i="5" s="1"/>
  <c r="X248" i="5"/>
  <c r="Y248" i="5" s="1"/>
  <c r="X284" i="5"/>
  <c r="Y284" i="5" s="1"/>
  <c r="AA297" i="5"/>
  <c r="AB297" i="5" s="1"/>
  <c r="Y297" i="5"/>
  <c r="X331" i="5"/>
  <c r="AA331" i="5" s="1"/>
  <c r="AB331" i="5" s="1"/>
  <c r="AA163" i="5"/>
  <c r="AB163" i="5" s="1"/>
  <c r="X169" i="5"/>
  <c r="Y169" i="5" s="1"/>
  <c r="Y180" i="5"/>
  <c r="X182" i="5"/>
  <c r="AA182" i="5" s="1"/>
  <c r="AB182" i="5" s="1"/>
  <c r="AA184" i="5"/>
  <c r="AB184" i="5" s="1"/>
  <c r="Y189" i="5"/>
  <c r="X193" i="5"/>
  <c r="AA193" i="5" s="1"/>
  <c r="AB193" i="5" s="1"/>
  <c r="AA195" i="5"/>
  <c r="AB195" i="5" s="1"/>
  <c r="Y201" i="5"/>
  <c r="AA222" i="5"/>
  <c r="AB222" i="5" s="1"/>
  <c r="AA228" i="5"/>
  <c r="AB228" i="5" s="1"/>
  <c r="Y228" i="5"/>
  <c r="X232" i="5"/>
  <c r="AA232" i="5" s="1"/>
  <c r="AB232" i="5" s="1"/>
  <c r="X237" i="5"/>
  <c r="AA237" i="5" s="1"/>
  <c r="AB237" i="5" s="1"/>
  <c r="X457" i="5"/>
  <c r="Y457" i="5" s="1"/>
  <c r="Y176" i="5"/>
  <c r="AA180" i="5"/>
  <c r="AB180" i="5" s="1"/>
  <c r="AA201" i="5"/>
  <c r="AB201" i="5" s="1"/>
  <c r="AA238" i="5"/>
  <c r="AB238" i="5" s="1"/>
  <c r="Y238" i="5"/>
  <c r="X280" i="5"/>
  <c r="AA280" i="5" s="1"/>
  <c r="AB280" i="5" s="1"/>
  <c r="AA294" i="5"/>
  <c r="AB294" i="5" s="1"/>
  <c r="Y294" i="5"/>
  <c r="X321" i="5"/>
  <c r="X194" i="5"/>
  <c r="AA194" i="5" s="1"/>
  <c r="AB194" i="5" s="1"/>
  <c r="X196" i="5"/>
  <c r="AA196" i="5" s="1"/>
  <c r="AB196" i="5" s="1"/>
  <c r="X229" i="5"/>
  <c r="AA229" i="5" s="1"/>
  <c r="AB229" i="5" s="1"/>
  <c r="X258" i="5"/>
  <c r="AA258" i="5" s="1"/>
  <c r="AB258" i="5" s="1"/>
  <c r="X271" i="5"/>
  <c r="AA271" i="5" s="1"/>
  <c r="AB271" i="5" s="1"/>
  <c r="X325" i="5"/>
  <c r="Y325" i="5" s="1"/>
  <c r="X329" i="5"/>
  <c r="Y329" i="5" s="1"/>
  <c r="AA361" i="5"/>
  <c r="AB361" i="5" s="1"/>
  <c r="Y361" i="5"/>
  <c r="AA383" i="5"/>
  <c r="AB383" i="5" s="1"/>
  <c r="Y383" i="5"/>
  <c r="X478" i="5"/>
  <c r="AA478" i="5" s="1"/>
  <c r="AB478" i="5" s="1"/>
  <c r="X13" i="6"/>
  <c r="Y13" i="6" s="1"/>
  <c r="Y172" i="5"/>
  <c r="X174" i="5"/>
  <c r="AA174" i="5" s="1"/>
  <c r="AB174" i="5" s="1"/>
  <c r="AA176" i="5"/>
  <c r="AB176" i="5" s="1"/>
  <c r="Y194" i="5"/>
  <c r="Y202" i="5"/>
  <c r="AA239" i="5"/>
  <c r="AB239" i="5" s="1"/>
  <c r="Y239" i="5"/>
  <c r="X250" i="5"/>
  <c r="AA250" i="5" s="1"/>
  <c r="AB250" i="5" s="1"/>
  <c r="X264" i="5"/>
  <c r="Y264" i="5" s="1"/>
  <c r="X267" i="5"/>
  <c r="Y267" i="5" s="1"/>
  <c r="Y271" i="5"/>
  <c r="X281" i="5"/>
  <c r="AA281" i="5" s="1"/>
  <c r="AB281" i="5" s="1"/>
  <c r="X295" i="5"/>
  <c r="AA295" i="5" s="1"/>
  <c r="AB295" i="5" s="1"/>
  <c r="AA312" i="5"/>
  <c r="AB312" i="5" s="1"/>
  <c r="Y312" i="5"/>
  <c r="X34" i="6"/>
  <c r="AA210" i="5"/>
  <c r="AB210" i="5" s="1"/>
  <c r="AA221" i="5"/>
  <c r="AB221" i="5" s="1"/>
  <c r="AA233" i="5"/>
  <c r="AB233" i="5" s="1"/>
  <c r="AA241" i="5"/>
  <c r="AB241" i="5" s="1"/>
  <c r="AA261" i="5"/>
  <c r="AB261" i="5" s="1"/>
  <c r="AA274" i="5"/>
  <c r="AB274" i="5" s="1"/>
  <c r="AA285" i="5"/>
  <c r="AB285" i="5" s="1"/>
  <c r="AA306" i="5"/>
  <c r="AB306" i="5" s="1"/>
  <c r="AA333" i="5"/>
  <c r="AB333" i="5" s="1"/>
  <c r="Y333" i="5"/>
  <c r="AA351" i="5"/>
  <c r="AB351" i="5" s="1"/>
  <c r="Y351" i="5"/>
  <c r="AA356" i="5"/>
  <c r="AB356" i="5" s="1"/>
  <c r="Y356" i="5"/>
  <c r="AA375" i="5"/>
  <c r="AB375" i="5" s="1"/>
  <c r="Y375" i="5"/>
  <c r="AA388" i="5"/>
  <c r="AB388" i="5" s="1"/>
  <c r="AA395" i="5"/>
  <c r="AB395" i="5" s="1"/>
  <c r="Y395" i="5"/>
  <c r="AA402" i="5"/>
  <c r="AB402" i="5" s="1"/>
  <c r="X506" i="5"/>
  <c r="Y506" i="5" s="1"/>
  <c r="X567" i="5"/>
  <c r="AA567" i="5" s="1"/>
  <c r="AB567" i="5" s="1"/>
  <c r="Y323" i="5"/>
  <c r="AA363" i="5"/>
  <c r="AB363" i="5" s="1"/>
  <c r="Y363" i="5"/>
  <c r="AA409" i="5"/>
  <c r="AB409" i="5" s="1"/>
  <c r="Y409" i="5"/>
  <c r="X460" i="5"/>
  <c r="AA460" i="5" s="1"/>
  <c r="AB460" i="5" s="1"/>
  <c r="X497" i="5"/>
  <c r="Y497" i="5" s="1"/>
  <c r="X14" i="6"/>
  <c r="Y14" i="6" s="1"/>
  <c r="X44" i="6"/>
  <c r="Y44" i="6" s="1"/>
  <c r="X128" i="6"/>
  <c r="AA128" i="6" s="1"/>
  <c r="AB128" i="6" s="1"/>
  <c r="X285" i="6"/>
  <c r="Y285" i="6" s="1"/>
  <c r="X311" i="5"/>
  <c r="X323" i="5"/>
  <c r="AA323" i="5" s="1"/>
  <c r="AB323" i="5" s="1"/>
  <c r="Y336" i="5"/>
  <c r="X339" i="5"/>
  <c r="AA339" i="5" s="1"/>
  <c r="AB339" i="5" s="1"/>
  <c r="Y342" i="5"/>
  <c r="X345" i="5"/>
  <c r="Y345" i="5" s="1"/>
  <c r="Y348" i="5"/>
  <c r="AA352" i="5"/>
  <c r="AB352" i="5" s="1"/>
  <c r="Y352" i="5"/>
  <c r="AA360" i="5"/>
  <c r="AB360" i="5" s="1"/>
  <c r="AA379" i="5"/>
  <c r="AB379" i="5" s="1"/>
  <c r="Y379" i="5"/>
  <c r="AA399" i="5"/>
  <c r="AB399" i="5" s="1"/>
  <c r="Y399" i="5"/>
  <c r="AA406" i="5"/>
  <c r="AB406" i="5" s="1"/>
  <c r="AA432" i="5"/>
  <c r="AB432" i="5" s="1"/>
  <c r="Y432" i="5"/>
  <c r="X442" i="5"/>
  <c r="AA442" i="5" s="1"/>
  <c r="AB442" i="5" s="1"/>
  <c r="X488" i="5"/>
  <c r="AA488" i="5" s="1"/>
  <c r="AB488" i="5" s="1"/>
  <c r="X109" i="6"/>
  <c r="AA109" i="6" s="1"/>
  <c r="AB109" i="6" s="1"/>
  <c r="AA357" i="5"/>
  <c r="AB357" i="5" s="1"/>
  <c r="Y357" i="5"/>
  <c r="AA389" i="5"/>
  <c r="AB389" i="5" s="1"/>
  <c r="Y389" i="5"/>
  <c r="AA403" i="5"/>
  <c r="AB403" i="5" s="1"/>
  <c r="Y403" i="5"/>
  <c r="X293" i="5"/>
  <c r="Y293" i="5" s="1"/>
  <c r="X305" i="5"/>
  <c r="Y305" i="5" s="1"/>
  <c r="Y319" i="5"/>
  <c r="AA343" i="5"/>
  <c r="AB343" i="5" s="1"/>
  <c r="Y343" i="5"/>
  <c r="AA349" i="5"/>
  <c r="AB349" i="5" s="1"/>
  <c r="Y349" i="5"/>
  <c r="AA355" i="5"/>
  <c r="AB355" i="5" s="1"/>
  <c r="Y355" i="5"/>
  <c r="AA366" i="5"/>
  <c r="AB366" i="5" s="1"/>
  <c r="Y366" i="5"/>
  <c r="AA373" i="5"/>
  <c r="AB373" i="5" s="1"/>
  <c r="Y373" i="5"/>
  <c r="AA380" i="5"/>
  <c r="AB380" i="5" s="1"/>
  <c r="AA384" i="5"/>
  <c r="AB384" i="5" s="1"/>
  <c r="Y384" i="5"/>
  <c r="AA386" i="5"/>
  <c r="AB386" i="5" s="1"/>
  <c r="AA393" i="5"/>
  <c r="AB393" i="5" s="1"/>
  <c r="Y393" i="5"/>
  <c r="AA400" i="5"/>
  <c r="AB400" i="5" s="1"/>
  <c r="AA417" i="5"/>
  <c r="AB417" i="5" s="1"/>
  <c r="Y417" i="5"/>
  <c r="AA503" i="5"/>
  <c r="AB503" i="5" s="1"/>
  <c r="Y503" i="5"/>
  <c r="X573" i="5"/>
  <c r="Y573" i="5" s="1"/>
  <c r="Y291" i="5"/>
  <c r="Y317" i="5"/>
  <c r="AA319" i="5"/>
  <c r="AB319" i="5" s="1"/>
  <c r="AA358" i="5"/>
  <c r="AB358" i="5" s="1"/>
  <c r="AA367" i="5"/>
  <c r="AB367" i="5" s="1"/>
  <c r="Y367" i="5"/>
  <c r="AA377" i="5"/>
  <c r="AB377" i="5" s="1"/>
  <c r="Y377" i="5"/>
  <c r="AA381" i="5"/>
  <c r="AB381" i="5" s="1"/>
  <c r="Y381" i="5"/>
  <c r="AA390" i="5"/>
  <c r="AB390" i="5" s="1"/>
  <c r="AA397" i="5"/>
  <c r="AB397" i="5" s="1"/>
  <c r="Y397" i="5"/>
  <c r="AA404" i="5"/>
  <c r="AB404" i="5" s="1"/>
  <c r="AA418" i="5"/>
  <c r="AB418" i="5" s="1"/>
  <c r="Y418" i="5"/>
  <c r="X555" i="5"/>
  <c r="AA555" i="5" s="1"/>
  <c r="AB555" i="5" s="1"/>
  <c r="X564" i="5"/>
  <c r="Y564" i="5" s="1"/>
  <c r="X24" i="6"/>
  <c r="AA365" i="5"/>
  <c r="AB365" i="5" s="1"/>
  <c r="Y365" i="5"/>
  <c r="AA374" i="5"/>
  <c r="AB374" i="5" s="1"/>
  <c r="AA385" i="5"/>
  <c r="AB385" i="5" s="1"/>
  <c r="AA394" i="5"/>
  <c r="AB394" i="5" s="1"/>
  <c r="AA411" i="5"/>
  <c r="AB411" i="5" s="1"/>
  <c r="Y411" i="5"/>
  <c r="X422" i="5"/>
  <c r="Y422" i="5" s="1"/>
  <c r="X448" i="5"/>
  <c r="Y448" i="5" s="1"/>
  <c r="AA481" i="5"/>
  <c r="AB481" i="5" s="1"/>
  <c r="Y481" i="5"/>
  <c r="X494" i="5"/>
  <c r="AA494" i="5" s="1"/>
  <c r="AB494" i="5" s="1"/>
  <c r="X500" i="5"/>
  <c r="AA500" i="5" s="1"/>
  <c r="AB500" i="5" s="1"/>
  <c r="Y519" i="5"/>
  <c r="AA519" i="5"/>
  <c r="AB519" i="5" s="1"/>
  <c r="X101" i="6"/>
  <c r="Y101" i="6" s="1"/>
  <c r="AA350" i="5"/>
  <c r="AB350" i="5" s="1"/>
  <c r="Y350" i="5"/>
  <c r="AA387" i="5"/>
  <c r="AB387" i="5" s="1"/>
  <c r="Y387" i="5"/>
  <c r="AA401" i="5"/>
  <c r="AB401" i="5" s="1"/>
  <c r="Y401" i="5"/>
  <c r="X436" i="5"/>
  <c r="X453" i="5"/>
  <c r="AA453" i="5" s="1"/>
  <c r="AB453" i="5" s="1"/>
  <c r="X25" i="6"/>
  <c r="Y25" i="6" s="1"/>
  <c r="X315" i="5"/>
  <c r="AA315" i="5" s="1"/>
  <c r="AB315" i="5" s="1"/>
  <c r="X327" i="5"/>
  <c r="AA327" i="5" s="1"/>
  <c r="AB327" i="5" s="1"/>
  <c r="X335" i="5"/>
  <c r="AA335" i="5" s="1"/>
  <c r="AB335" i="5" s="1"/>
  <c r="Y338" i="5"/>
  <c r="X341" i="5"/>
  <c r="Y344" i="5"/>
  <c r="X347" i="5"/>
  <c r="AA347" i="5" s="1"/>
  <c r="AB347" i="5" s="1"/>
  <c r="AA354" i="5"/>
  <c r="AB354" i="5" s="1"/>
  <c r="Y354" i="5"/>
  <c r="AA371" i="5"/>
  <c r="AB371" i="5" s="1"/>
  <c r="Y371" i="5"/>
  <c r="AA378" i="5"/>
  <c r="AB378" i="5" s="1"/>
  <c r="X391" i="5"/>
  <c r="AA398" i="5"/>
  <c r="AB398" i="5" s="1"/>
  <c r="AA415" i="5"/>
  <c r="AB415" i="5" s="1"/>
  <c r="Y415" i="5"/>
  <c r="X520" i="5"/>
  <c r="AA520" i="5" s="1"/>
  <c r="AB520" i="5" s="1"/>
  <c r="X92" i="6"/>
  <c r="AA92" i="6" s="1"/>
  <c r="AB92" i="6" s="1"/>
  <c r="X452" i="5"/>
  <c r="AA452" i="5" s="1"/>
  <c r="AB452" i="5" s="1"/>
  <c r="X462" i="5"/>
  <c r="Y462" i="5" s="1"/>
  <c r="AA468" i="5"/>
  <c r="AB468" i="5" s="1"/>
  <c r="X468" i="5"/>
  <c r="Y468" i="5" s="1"/>
  <c r="X522" i="5"/>
  <c r="AA522" i="5" s="1"/>
  <c r="AB522" i="5" s="1"/>
  <c r="X534" i="5"/>
  <c r="AA534" i="5" s="1"/>
  <c r="AB534" i="5" s="1"/>
  <c r="X423" i="5"/>
  <c r="Y423" i="5" s="1"/>
  <c r="AA426" i="5"/>
  <c r="AB426" i="5" s="1"/>
  <c r="X431" i="5"/>
  <c r="Y431" i="5" s="1"/>
  <c r="AA434" i="5"/>
  <c r="AB434" i="5" s="1"/>
  <c r="X438" i="5"/>
  <c r="Y438" i="5" s="1"/>
  <c r="X441" i="5"/>
  <c r="X444" i="5"/>
  <c r="Y444" i="5" s="1"/>
  <c r="X450" i="5"/>
  <c r="Y450" i="5" s="1"/>
  <c r="Y452" i="5"/>
  <c r="X459" i="5"/>
  <c r="Y459" i="5" s="1"/>
  <c r="X544" i="5"/>
  <c r="AA544" i="5" s="1"/>
  <c r="AB544" i="5" s="1"/>
  <c r="X568" i="5"/>
  <c r="AA568" i="5" s="1"/>
  <c r="AB568" i="5" s="1"/>
  <c r="X17" i="6"/>
  <c r="AA17" i="6" s="1"/>
  <c r="AB17" i="6" s="1"/>
  <c r="X28" i="6"/>
  <c r="AA28" i="6" s="1"/>
  <c r="AB28" i="6" s="1"/>
  <c r="X37" i="6"/>
  <c r="Y37" i="6" s="1"/>
  <c r="X47" i="6"/>
  <c r="Y47" i="6" s="1"/>
  <c r="X80" i="6"/>
  <c r="Y80" i="6" s="1"/>
  <c r="X105" i="6"/>
  <c r="Y105" i="6" s="1"/>
  <c r="X456" i="5"/>
  <c r="AA456" i="5" s="1"/>
  <c r="AB456" i="5" s="1"/>
  <c r="X470" i="5"/>
  <c r="Y470" i="5" s="1"/>
  <c r="X476" i="5"/>
  <c r="Y476" i="5" s="1"/>
  <c r="X482" i="5"/>
  <c r="AA482" i="5" s="1"/>
  <c r="AB482" i="5" s="1"/>
  <c r="X504" i="5"/>
  <c r="Y504" i="5" s="1"/>
  <c r="X510" i="5"/>
  <c r="AA510" i="5" s="1"/>
  <c r="AB510" i="5" s="1"/>
  <c r="X526" i="5"/>
  <c r="AA526" i="5" s="1"/>
  <c r="AB526" i="5" s="1"/>
  <c r="AA420" i="5"/>
  <c r="AB420" i="5" s="1"/>
  <c r="AA424" i="5"/>
  <c r="AB424" i="5" s="1"/>
  <c r="X429" i="5"/>
  <c r="Y429" i="5" s="1"/>
  <c r="AA439" i="5"/>
  <c r="AB439" i="5" s="1"/>
  <c r="AA445" i="5"/>
  <c r="AB445" i="5" s="1"/>
  <c r="X451" i="5"/>
  <c r="Y451" i="5" s="1"/>
  <c r="X466" i="5"/>
  <c r="Y466" i="5" s="1"/>
  <c r="Y479" i="5"/>
  <c r="AA495" i="5"/>
  <c r="AB495" i="5" s="1"/>
  <c r="X498" i="5"/>
  <c r="Y498" i="5" s="1"/>
  <c r="Y501" i="5"/>
  <c r="AA507" i="5"/>
  <c r="AB507" i="5" s="1"/>
  <c r="X546" i="5"/>
  <c r="Y546" i="5" s="1"/>
  <c r="X556" i="5"/>
  <c r="Y556" i="5" s="1"/>
  <c r="AA556" i="5"/>
  <c r="AB556" i="5" s="1"/>
  <c r="X65" i="6"/>
  <c r="Y65" i="6" s="1"/>
  <c r="X91" i="6"/>
  <c r="AA91" i="6" s="1"/>
  <c r="AB91" i="6" s="1"/>
  <c r="Y96" i="6"/>
  <c r="AA96" i="6"/>
  <c r="AB96" i="6" s="1"/>
  <c r="Y358" i="5"/>
  <c r="Y360" i="5"/>
  <c r="Y368" i="5"/>
  <c r="Y370" i="5"/>
  <c r="Y372" i="5"/>
  <c r="Y374" i="5"/>
  <c r="Y376" i="5"/>
  <c r="Y378" i="5"/>
  <c r="Y380" i="5"/>
  <c r="Y382" i="5"/>
  <c r="Y385" i="5"/>
  <c r="Y386" i="5"/>
  <c r="Y388" i="5"/>
  <c r="Y390" i="5"/>
  <c r="Y394" i="5"/>
  <c r="Y396" i="5"/>
  <c r="Y398" i="5"/>
  <c r="Y400" i="5"/>
  <c r="Y402" i="5"/>
  <c r="Y404" i="5"/>
  <c r="Y406" i="5"/>
  <c r="Y408" i="5"/>
  <c r="Y410" i="5"/>
  <c r="Y414" i="5"/>
  <c r="Y420" i="5"/>
  <c r="Y424" i="5"/>
  <c r="AA427" i="5"/>
  <c r="AB427" i="5" s="1"/>
  <c r="AA435" i="5"/>
  <c r="AB435" i="5" s="1"/>
  <c r="Y439" i="5"/>
  <c r="Y445" i="5"/>
  <c r="AA471" i="5"/>
  <c r="AB471" i="5" s="1"/>
  <c r="X492" i="5"/>
  <c r="AA492" i="5" s="1"/>
  <c r="AB492" i="5" s="1"/>
  <c r="Y495" i="5"/>
  <c r="Y517" i="5"/>
  <c r="AA517" i="5"/>
  <c r="AB517" i="5" s="1"/>
  <c r="W702" i="6"/>
  <c r="X9" i="6"/>
  <c r="X20" i="6"/>
  <c r="AA20" i="6" s="1"/>
  <c r="AB20" i="6" s="1"/>
  <c r="X30" i="6"/>
  <c r="Y30" i="6" s="1"/>
  <c r="AA30" i="6"/>
  <c r="AB30" i="6" s="1"/>
  <c r="X40" i="6"/>
  <c r="Y40" i="6" s="1"/>
  <c r="X166" i="6"/>
  <c r="Y166" i="6" s="1"/>
  <c r="X454" i="5"/>
  <c r="AA454" i="5" s="1"/>
  <c r="AB454" i="5" s="1"/>
  <c r="X474" i="5"/>
  <c r="Y474" i="5" s="1"/>
  <c r="X480" i="5"/>
  <c r="X486" i="5"/>
  <c r="AA486" i="5" s="1"/>
  <c r="AB486" i="5" s="1"/>
  <c r="Y489" i="5"/>
  <c r="X499" i="5"/>
  <c r="Y499" i="5" s="1"/>
  <c r="X502" i="5"/>
  <c r="AA502" i="5" s="1"/>
  <c r="AB502" i="5" s="1"/>
  <c r="X514" i="5"/>
  <c r="AA514" i="5" s="1"/>
  <c r="AB514" i="5" s="1"/>
  <c r="X536" i="5"/>
  <c r="Y536" i="5" s="1"/>
  <c r="Y427" i="5"/>
  <c r="X430" i="5"/>
  <c r="Y430" i="5" s="1"/>
  <c r="Y435" i="5"/>
  <c r="AA437" i="5"/>
  <c r="AB437" i="5" s="1"/>
  <c r="AA443" i="5"/>
  <c r="AB443" i="5" s="1"/>
  <c r="AA449" i="5"/>
  <c r="AB449" i="5" s="1"/>
  <c r="Y454" i="5"/>
  <c r="X461" i="5"/>
  <c r="X464" i="5"/>
  <c r="Y464" i="5" s="1"/>
  <c r="Y483" i="5"/>
  <c r="Y505" i="5"/>
  <c r="AA508" i="5"/>
  <c r="AB508" i="5" s="1"/>
  <c r="Y511" i="5"/>
  <c r="AA511" i="5"/>
  <c r="AB511" i="5" s="1"/>
  <c r="X524" i="5"/>
  <c r="AA524" i="5" s="1"/>
  <c r="AB524" i="5" s="1"/>
  <c r="X561" i="5"/>
  <c r="AA561" i="5" s="1"/>
  <c r="AB561" i="5" s="1"/>
  <c r="X565" i="5"/>
  <c r="AA579" i="5"/>
  <c r="AB579" i="5" s="1"/>
  <c r="Y579" i="5"/>
  <c r="X440" i="5"/>
  <c r="Y440" i="5" s="1"/>
  <c r="X446" i="5"/>
  <c r="Y446" i="5" s="1"/>
  <c r="X496" i="5"/>
  <c r="AA496" i="5" s="1"/>
  <c r="AB496" i="5" s="1"/>
  <c r="Y521" i="5"/>
  <c r="AA521" i="5"/>
  <c r="AB521" i="5" s="1"/>
  <c r="X10" i="6"/>
  <c r="AA10" i="6" s="1"/>
  <c r="AB10" i="6" s="1"/>
  <c r="X21" i="6"/>
  <c r="AA21" i="6" s="1"/>
  <c r="AB21" i="6" s="1"/>
  <c r="X31" i="6"/>
  <c r="AA31" i="6" s="1"/>
  <c r="AB31" i="6" s="1"/>
  <c r="X41" i="6"/>
  <c r="Y41" i="6" s="1"/>
  <c r="X68" i="6"/>
  <c r="AA68" i="6" s="1"/>
  <c r="AB68" i="6" s="1"/>
  <c r="AA98" i="6"/>
  <c r="AB98" i="6" s="1"/>
  <c r="X98" i="6"/>
  <c r="Y98" i="6" s="1"/>
  <c r="X421" i="5"/>
  <c r="Y421" i="5" s="1"/>
  <c r="X425" i="5"/>
  <c r="Y425" i="5" s="1"/>
  <c r="AA428" i="5"/>
  <c r="AB428" i="5" s="1"/>
  <c r="X433" i="5"/>
  <c r="Y433" i="5" s="1"/>
  <c r="AA455" i="5"/>
  <c r="AB455" i="5" s="1"/>
  <c r="X458" i="5"/>
  <c r="Y458" i="5" s="1"/>
  <c r="AA469" i="5"/>
  <c r="AB469" i="5" s="1"/>
  <c r="AA475" i="5"/>
  <c r="AB475" i="5" s="1"/>
  <c r="X487" i="5"/>
  <c r="X490" i="5"/>
  <c r="Y490" i="5" s="1"/>
  <c r="X36" i="6"/>
  <c r="X46" i="6"/>
  <c r="AA46" i="6" s="1"/>
  <c r="AB46" i="6" s="1"/>
  <c r="X83" i="6"/>
  <c r="Y83" i="6" s="1"/>
  <c r="X592" i="5"/>
  <c r="Y592" i="5" s="1"/>
  <c r="X120" i="6"/>
  <c r="AA120" i="6" s="1"/>
  <c r="AB120" i="6" s="1"/>
  <c r="X177" i="6"/>
  <c r="AA177" i="6" s="1"/>
  <c r="AB177" i="6" s="1"/>
  <c r="X185" i="6"/>
  <c r="Y185" i="6" s="1"/>
  <c r="X549" i="5"/>
  <c r="X559" i="5"/>
  <c r="Y559" i="5" s="1"/>
  <c r="X571" i="5"/>
  <c r="Y571" i="5" s="1"/>
  <c r="X574" i="5"/>
  <c r="Y574" i="5" s="1"/>
  <c r="X582" i="5"/>
  <c r="Y582" i="5" s="1"/>
  <c r="Y593" i="5"/>
  <c r="Y597" i="5"/>
  <c r="X76" i="6"/>
  <c r="AA76" i="6" s="1"/>
  <c r="AB76" i="6" s="1"/>
  <c r="X84" i="6"/>
  <c r="AA84" i="6" s="1"/>
  <c r="AB84" i="6" s="1"/>
  <c r="Y88" i="6"/>
  <c r="AA88" i="6"/>
  <c r="AB88" i="6" s="1"/>
  <c r="X97" i="6"/>
  <c r="Y97" i="6" s="1"/>
  <c r="AA244" i="6"/>
  <c r="AB244" i="6" s="1"/>
  <c r="Y244" i="6"/>
  <c r="X63" i="6"/>
  <c r="AA63" i="6" s="1"/>
  <c r="AB63" i="6" s="1"/>
  <c r="X72" i="6"/>
  <c r="AA72" i="6" s="1"/>
  <c r="AB72" i="6" s="1"/>
  <c r="AA89" i="6"/>
  <c r="AB89" i="6" s="1"/>
  <c r="Y89" i="6"/>
  <c r="X132" i="6"/>
  <c r="AA132" i="6" s="1"/>
  <c r="AB132" i="6" s="1"/>
  <c r="AA145" i="6"/>
  <c r="AB145" i="6" s="1"/>
  <c r="Y145" i="6"/>
  <c r="X193" i="6"/>
  <c r="Y193" i="6" s="1"/>
  <c r="X550" i="5"/>
  <c r="AA550" i="5" s="1"/>
  <c r="AB550" i="5" s="1"/>
  <c r="X557" i="5"/>
  <c r="Y557" i="5" s="1"/>
  <c r="X569" i="5"/>
  <c r="AA569" i="5" s="1"/>
  <c r="AB569" i="5" s="1"/>
  <c r="X594" i="5"/>
  <c r="AA594" i="5" s="1"/>
  <c r="AB594" i="5" s="1"/>
  <c r="X11" i="6"/>
  <c r="Y11" i="6" s="1"/>
  <c r="X15" i="6"/>
  <c r="X18" i="6"/>
  <c r="AA18" i="6" s="1"/>
  <c r="AB18" i="6" s="1"/>
  <c r="X22" i="6"/>
  <c r="AA22" i="6" s="1"/>
  <c r="AB22" i="6" s="1"/>
  <c r="X26" i="6"/>
  <c r="AA26" i="6" s="1"/>
  <c r="AB26" i="6" s="1"/>
  <c r="X29" i="6"/>
  <c r="Y29" i="6" s="1"/>
  <c r="X32" i="6"/>
  <c r="Y32" i="6" s="1"/>
  <c r="X38" i="6"/>
  <c r="Y38" i="6" s="1"/>
  <c r="Y42" i="6"/>
  <c r="X42" i="6"/>
  <c r="AA42" i="6" s="1"/>
  <c r="AB42" i="6" s="1"/>
  <c r="X45" i="6"/>
  <c r="AA45" i="6" s="1"/>
  <c r="AB45" i="6" s="1"/>
  <c r="X48" i="6"/>
  <c r="AA48" i="6" s="1"/>
  <c r="AB48" i="6" s="1"/>
  <c r="X94" i="6"/>
  <c r="AA94" i="6" s="1"/>
  <c r="AB94" i="6" s="1"/>
  <c r="Y532" i="5"/>
  <c r="X542" i="5"/>
  <c r="Y542" i="5" s="1"/>
  <c r="X545" i="5"/>
  <c r="AA545" i="5" s="1"/>
  <c r="AB545" i="5" s="1"/>
  <c r="X553" i="5"/>
  <c r="Y553" i="5" s="1"/>
  <c r="X554" i="5"/>
  <c r="AA554" i="5" s="1"/>
  <c r="AB554" i="5" s="1"/>
  <c r="X566" i="5"/>
  <c r="AA566" i="5" s="1"/>
  <c r="AB566" i="5" s="1"/>
  <c r="X51" i="6"/>
  <c r="AA51" i="6" s="1"/>
  <c r="AB51" i="6" s="1"/>
  <c r="X55" i="6"/>
  <c r="AA55" i="6" s="1"/>
  <c r="AB55" i="6" s="1"/>
  <c r="X60" i="6"/>
  <c r="AA60" i="6" s="1"/>
  <c r="AB60" i="6" s="1"/>
  <c r="X64" i="6"/>
  <c r="Y64" i="6" s="1"/>
  <c r="X78" i="6"/>
  <c r="Y82" i="6"/>
  <c r="AA82" i="6"/>
  <c r="AB82" i="6" s="1"/>
  <c r="X90" i="6"/>
  <c r="AA90" i="6" s="1"/>
  <c r="AB90" i="6" s="1"/>
  <c r="X99" i="6"/>
  <c r="AA99" i="6" s="1"/>
  <c r="AB99" i="6" s="1"/>
  <c r="Y103" i="6"/>
  <c r="AA103" i="6"/>
  <c r="AB103" i="6" s="1"/>
  <c r="AA532" i="5"/>
  <c r="AB532" i="5" s="1"/>
  <c r="X548" i="5"/>
  <c r="Y548" i="5" s="1"/>
  <c r="X580" i="5"/>
  <c r="Y580" i="5" s="1"/>
  <c r="Y595" i="5"/>
  <c r="X69" i="6"/>
  <c r="AA69" i="6" s="1"/>
  <c r="AB69" i="6" s="1"/>
  <c r="X141" i="6"/>
  <c r="Y141" i="6" s="1"/>
  <c r="X164" i="6"/>
  <c r="X173" i="6"/>
  <c r="X563" i="5"/>
  <c r="AA563" i="5" s="1"/>
  <c r="AB563" i="5" s="1"/>
  <c r="Y69" i="6"/>
  <c r="AA104" i="6"/>
  <c r="AB104" i="6" s="1"/>
  <c r="Y104" i="6"/>
  <c r="X183" i="6"/>
  <c r="Y183" i="6" s="1"/>
  <c r="AA518" i="5"/>
  <c r="AB518" i="5" s="1"/>
  <c r="AA530" i="5"/>
  <c r="AB530" i="5" s="1"/>
  <c r="X540" i="5"/>
  <c r="X551" i="5"/>
  <c r="Y551" i="5" s="1"/>
  <c r="AA595" i="5"/>
  <c r="AB595" i="5" s="1"/>
  <c r="X12" i="6"/>
  <c r="Y12" i="6" s="1"/>
  <c r="X16" i="6"/>
  <c r="X19" i="6"/>
  <c r="Y19" i="6" s="1"/>
  <c r="X23" i="6"/>
  <c r="X27" i="6"/>
  <c r="Y27" i="6" s="1"/>
  <c r="X33" i="6"/>
  <c r="Y33" i="6" s="1"/>
  <c r="X35" i="6"/>
  <c r="X39" i="6"/>
  <c r="Y39" i="6" s="1"/>
  <c r="X43" i="6"/>
  <c r="X49" i="6"/>
  <c r="Y49" i="6" s="1"/>
  <c r="X61" i="6"/>
  <c r="X70" i="6"/>
  <c r="Y70" i="6" s="1"/>
  <c r="Y74" i="6"/>
  <c r="AA74" i="6"/>
  <c r="AB74" i="6" s="1"/>
  <c r="X86" i="6"/>
  <c r="AA86" i="6" s="1"/>
  <c r="AB86" i="6" s="1"/>
  <c r="X108" i="6"/>
  <c r="AA108" i="6" s="1"/>
  <c r="AB108" i="6" s="1"/>
  <c r="X134" i="6"/>
  <c r="Y134" i="6" s="1"/>
  <c r="AA137" i="6"/>
  <c r="AB137" i="6" s="1"/>
  <c r="Y137" i="6"/>
  <c r="X160" i="6"/>
  <c r="X179" i="6"/>
  <c r="AA179" i="6" s="1"/>
  <c r="AB179" i="6" s="1"/>
  <c r="Y53" i="6"/>
  <c r="X133" i="6"/>
  <c r="Y133" i="6" s="1"/>
  <c r="X167" i="6"/>
  <c r="Y167" i="6" s="1"/>
  <c r="X189" i="6"/>
  <c r="AA189" i="6" s="1"/>
  <c r="AB189" i="6" s="1"/>
  <c r="X200" i="6"/>
  <c r="Y203" i="6"/>
  <c r="AA203" i="6"/>
  <c r="AB203" i="6" s="1"/>
  <c r="Y212" i="6"/>
  <c r="AA212" i="6"/>
  <c r="AB212" i="6" s="1"/>
  <c r="X275" i="6"/>
  <c r="AA57" i="6"/>
  <c r="AB57" i="6" s="1"/>
  <c r="AA75" i="6"/>
  <c r="AB75" i="6" s="1"/>
  <c r="X106" i="6"/>
  <c r="AA106" i="6" s="1"/>
  <c r="AB106" i="6" s="1"/>
  <c r="X121" i="6"/>
  <c r="X151" i="6"/>
  <c r="Y151" i="6" s="1"/>
  <c r="X156" i="6"/>
  <c r="AA156" i="6" s="1"/>
  <c r="AB156" i="6" s="1"/>
  <c r="Y168" i="6"/>
  <c r="AA168" i="6"/>
  <c r="AB168" i="6" s="1"/>
  <c r="X286" i="6"/>
  <c r="Y286" i="6" s="1"/>
  <c r="X291" i="6"/>
  <c r="AA204" i="6"/>
  <c r="AB204" i="6" s="1"/>
  <c r="Y204" i="6"/>
  <c r="AA213" i="6"/>
  <c r="AB213" i="6" s="1"/>
  <c r="Y213" i="6"/>
  <c r="X267" i="6"/>
  <c r="Y267" i="6" s="1"/>
  <c r="X381" i="6"/>
  <c r="Y381" i="6" s="1"/>
  <c r="AA56" i="6"/>
  <c r="AB56" i="6" s="1"/>
  <c r="X146" i="6"/>
  <c r="AA146" i="6" s="1"/>
  <c r="AB146" i="6" s="1"/>
  <c r="X152" i="6"/>
  <c r="AA152" i="6" s="1"/>
  <c r="AB152" i="6" s="1"/>
  <c r="X157" i="6"/>
  <c r="X186" i="6"/>
  <c r="Y186" i="6" s="1"/>
  <c r="AA208" i="6"/>
  <c r="AB208" i="6" s="1"/>
  <c r="Y208" i="6"/>
  <c r="AA217" i="6"/>
  <c r="AB217" i="6" s="1"/>
  <c r="Y217" i="6"/>
  <c r="AA258" i="6"/>
  <c r="AB258" i="6" s="1"/>
  <c r="Y258" i="6"/>
  <c r="AA262" i="6"/>
  <c r="AB262" i="6" s="1"/>
  <c r="Y262" i="6"/>
  <c r="X110" i="6"/>
  <c r="X118" i="6"/>
  <c r="AA118" i="6" s="1"/>
  <c r="AB118" i="6" s="1"/>
  <c r="X129" i="6"/>
  <c r="AA129" i="6" s="1"/>
  <c r="AB129" i="6" s="1"/>
  <c r="X138" i="6"/>
  <c r="AA138" i="6" s="1"/>
  <c r="AB138" i="6" s="1"/>
  <c r="X142" i="6"/>
  <c r="AA142" i="6" s="1"/>
  <c r="AB142" i="6" s="1"/>
  <c r="X169" i="6"/>
  <c r="AA169" i="6" s="1"/>
  <c r="AB169" i="6" s="1"/>
  <c r="X174" i="6"/>
  <c r="Y174" i="6" s="1"/>
  <c r="X191" i="6"/>
  <c r="AA191" i="6" s="1"/>
  <c r="AB191" i="6" s="1"/>
  <c r="X209" i="6"/>
  <c r="AA209" i="6" s="1"/>
  <c r="AB209" i="6" s="1"/>
  <c r="X312" i="6"/>
  <c r="Y312" i="6" s="1"/>
  <c r="X447" i="6"/>
  <c r="AA447" i="6" s="1"/>
  <c r="AB447" i="6" s="1"/>
  <c r="X54" i="6"/>
  <c r="Y56" i="6"/>
  <c r="X59" i="6"/>
  <c r="Y59" i="6" s="1"/>
  <c r="X73" i="6"/>
  <c r="AA73" i="6" s="1"/>
  <c r="AB73" i="6" s="1"/>
  <c r="X81" i="6"/>
  <c r="AA81" i="6" s="1"/>
  <c r="AB81" i="6" s="1"/>
  <c r="X87" i="6"/>
  <c r="Y87" i="6" s="1"/>
  <c r="X95" i="6"/>
  <c r="AA95" i="6" s="1"/>
  <c r="AB95" i="6" s="1"/>
  <c r="X102" i="6"/>
  <c r="AA102" i="6" s="1"/>
  <c r="AB102" i="6" s="1"/>
  <c r="Y113" i="6"/>
  <c r="Y122" i="6"/>
  <c r="X158" i="6"/>
  <c r="AA158" i="6" s="1"/>
  <c r="AB158" i="6" s="1"/>
  <c r="AA268" i="6"/>
  <c r="AB268" i="6" s="1"/>
  <c r="Y268" i="6"/>
  <c r="X392" i="6"/>
  <c r="Y392" i="6" s="1"/>
  <c r="X596" i="5"/>
  <c r="X598" i="5"/>
  <c r="AA598" i="5" s="1"/>
  <c r="AB598" i="5" s="1"/>
  <c r="X52" i="6"/>
  <c r="Y52" i="6" s="1"/>
  <c r="Y58" i="6"/>
  <c r="X130" i="6"/>
  <c r="AA130" i="6" s="1"/>
  <c r="AB130" i="6" s="1"/>
  <c r="AA143" i="6"/>
  <c r="AB143" i="6" s="1"/>
  <c r="Y143" i="6"/>
  <c r="Y147" i="6"/>
  <c r="Y175" i="6"/>
  <c r="Y178" i="6"/>
  <c r="AA178" i="6"/>
  <c r="AB178" i="6" s="1"/>
  <c r="X222" i="6"/>
  <c r="X278" i="6"/>
  <c r="AA62" i="6"/>
  <c r="AB62" i="6" s="1"/>
  <c r="AA71" i="6"/>
  <c r="AB71" i="6" s="1"/>
  <c r="AA79" i="6"/>
  <c r="AB79" i="6" s="1"/>
  <c r="AA85" i="6"/>
  <c r="AB85" i="6" s="1"/>
  <c r="AA93" i="6"/>
  <c r="AB93" i="6" s="1"/>
  <c r="AA100" i="6"/>
  <c r="AB100" i="6" s="1"/>
  <c r="X107" i="6"/>
  <c r="X123" i="6"/>
  <c r="AA135" i="6"/>
  <c r="AB135" i="6" s="1"/>
  <c r="Y135" i="6"/>
  <c r="Y159" i="6"/>
  <c r="AA159" i="6"/>
  <c r="AB159" i="6" s="1"/>
  <c r="AA175" i="6"/>
  <c r="AB175" i="6" s="1"/>
  <c r="X369" i="6"/>
  <c r="AA369" i="6" s="1"/>
  <c r="AB369" i="6" s="1"/>
  <c r="Y67" i="6"/>
  <c r="AA111" i="6"/>
  <c r="AB111" i="6" s="1"/>
  <c r="Y111" i="6"/>
  <c r="Y116" i="6"/>
  <c r="X131" i="6"/>
  <c r="Y131" i="6" s="1"/>
  <c r="Y176" i="6"/>
  <c r="AA176" i="6"/>
  <c r="AB176" i="6" s="1"/>
  <c r="AA223" i="6"/>
  <c r="AB223" i="6" s="1"/>
  <c r="Y223" i="6"/>
  <c r="AA256" i="6"/>
  <c r="AB256" i="6" s="1"/>
  <c r="Y256" i="6"/>
  <c r="X317" i="6"/>
  <c r="Y317" i="6" s="1"/>
  <c r="X232" i="6"/>
  <c r="X428" i="6"/>
  <c r="Y428" i="6" s="1"/>
  <c r="Y201" i="6"/>
  <c r="Y210" i="6"/>
  <c r="X231" i="6"/>
  <c r="AA231" i="6" s="1"/>
  <c r="AB231" i="6" s="1"/>
  <c r="X241" i="6"/>
  <c r="AA259" i="6"/>
  <c r="AB259" i="6" s="1"/>
  <c r="Y259" i="6"/>
  <c r="AA263" i="6"/>
  <c r="AB263" i="6" s="1"/>
  <c r="X296" i="6"/>
  <c r="AA296" i="6" s="1"/>
  <c r="AB296" i="6" s="1"/>
  <c r="X339" i="6"/>
  <c r="AA339" i="6" s="1"/>
  <c r="AB339" i="6" s="1"/>
  <c r="AA373" i="6"/>
  <c r="AB373" i="6" s="1"/>
  <c r="Y373" i="6"/>
  <c r="AA377" i="6"/>
  <c r="AB377" i="6" s="1"/>
  <c r="Y377" i="6"/>
  <c r="X404" i="6"/>
  <c r="Y404" i="6" s="1"/>
  <c r="X455" i="6"/>
  <c r="Y455" i="6" s="1"/>
  <c r="X245" i="6"/>
  <c r="X274" i="6"/>
  <c r="X287" i="6"/>
  <c r="X333" i="6"/>
  <c r="Y333" i="6" s="1"/>
  <c r="X363" i="6"/>
  <c r="AA363" i="6" s="1"/>
  <c r="AB363" i="6" s="1"/>
  <c r="X391" i="6"/>
  <c r="AA391" i="6" s="1"/>
  <c r="AB391" i="6" s="1"/>
  <c r="X443" i="6"/>
  <c r="Y443" i="6" s="1"/>
  <c r="X472" i="6"/>
  <c r="Y472" i="6" s="1"/>
  <c r="X499" i="6"/>
  <c r="AA499" i="6" s="1"/>
  <c r="AB499" i="6" s="1"/>
  <c r="X668" i="6"/>
  <c r="AA668" i="6" s="1"/>
  <c r="AB668" i="6" s="1"/>
  <c r="Y127" i="6"/>
  <c r="Y148" i="6"/>
  <c r="AA150" i="6"/>
  <c r="AB150" i="6" s="1"/>
  <c r="Y155" i="6"/>
  <c r="Y162" i="6"/>
  <c r="Y171" i="6"/>
  <c r="AA181" i="6"/>
  <c r="AB181" i="6" s="1"/>
  <c r="AA188" i="6"/>
  <c r="AB188" i="6" s="1"/>
  <c r="AA201" i="6"/>
  <c r="AB201" i="6" s="1"/>
  <c r="AA210" i="6"/>
  <c r="AB210" i="6" s="1"/>
  <c r="X220" i="6"/>
  <c r="X228" i="6"/>
  <c r="AA228" i="6" s="1"/>
  <c r="AB228" i="6" s="1"/>
  <c r="X233" i="6"/>
  <c r="Y233" i="6" s="1"/>
  <c r="X250" i="6"/>
  <c r="Y250" i="6" s="1"/>
  <c r="Y263" i="6"/>
  <c r="X340" i="6"/>
  <c r="X352" i="6"/>
  <c r="X554" i="6"/>
  <c r="AA554" i="6" s="1"/>
  <c r="AB554" i="6" s="1"/>
  <c r="AA288" i="6"/>
  <c r="AB288" i="6" s="1"/>
  <c r="Y288" i="6"/>
  <c r="X348" i="6"/>
  <c r="AA348" i="6" s="1"/>
  <c r="AB348" i="6" s="1"/>
  <c r="X370" i="6"/>
  <c r="AA370" i="6" s="1"/>
  <c r="AB370" i="6" s="1"/>
  <c r="X410" i="6"/>
  <c r="AA410" i="6" s="1"/>
  <c r="AB410" i="6" s="1"/>
  <c r="X430" i="6"/>
  <c r="X671" i="6"/>
  <c r="Y144" i="6"/>
  <c r="X153" i="6"/>
  <c r="AA153" i="6" s="1"/>
  <c r="AB153" i="6" s="1"/>
  <c r="X165" i="6"/>
  <c r="AA165" i="6" s="1"/>
  <c r="AB165" i="6" s="1"/>
  <c r="Y194" i="6"/>
  <c r="Y198" i="6"/>
  <c r="X218" i="6"/>
  <c r="Y218" i="6" s="1"/>
  <c r="X226" i="6"/>
  <c r="AA234" i="6"/>
  <c r="AB234" i="6" s="1"/>
  <c r="X234" i="6"/>
  <c r="Y234" i="6" s="1"/>
  <c r="AA242" i="6"/>
  <c r="AB242" i="6" s="1"/>
  <c r="Y242" i="6"/>
  <c r="Y260" i="6"/>
  <c r="AA264" i="6"/>
  <c r="AB264" i="6" s="1"/>
  <c r="Y264" i="6"/>
  <c r="X269" i="6"/>
  <c r="Y269" i="6" s="1"/>
  <c r="X293" i="6"/>
  <c r="Y119" i="6"/>
  <c r="AA144" i="6"/>
  <c r="AB144" i="6" s="1"/>
  <c r="AA194" i="6"/>
  <c r="AB194" i="6" s="1"/>
  <c r="Y207" i="6"/>
  <c r="Y211" i="6"/>
  <c r="Y216" i="6"/>
  <c r="Y229" i="6"/>
  <c r="X246" i="6"/>
  <c r="AA254" i="6"/>
  <c r="AB254" i="6" s="1"/>
  <c r="X280" i="6"/>
  <c r="Y280" i="6" s="1"/>
  <c r="X283" i="6"/>
  <c r="Y283" i="6" s="1"/>
  <c r="Y289" i="6"/>
  <c r="X289" i="6"/>
  <c r="AA289" i="6" s="1"/>
  <c r="AB289" i="6" s="1"/>
  <c r="X303" i="6"/>
  <c r="X309" i="6"/>
  <c r="AA309" i="6" s="1"/>
  <c r="AB309" i="6" s="1"/>
  <c r="AA379" i="6"/>
  <c r="AB379" i="6" s="1"/>
  <c r="Y379" i="6"/>
  <c r="X406" i="6"/>
  <c r="X598" i="6"/>
  <c r="AA598" i="6" s="1"/>
  <c r="AB598" i="6" s="1"/>
  <c r="Y117" i="6"/>
  <c r="AA119" i="6"/>
  <c r="AB119" i="6" s="1"/>
  <c r="Y140" i="6"/>
  <c r="X149" i="6"/>
  <c r="Y149" i="6" s="1"/>
  <c r="X163" i="6"/>
  <c r="AA163" i="6" s="1"/>
  <c r="AB163" i="6" s="1"/>
  <c r="X172" i="6"/>
  <c r="Y184" i="6"/>
  <c r="AA198" i="6"/>
  <c r="AB198" i="6" s="1"/>
  <c r="AA229" i="6"/>
  <c r="AB229" i="6" s="1"/>
  <c r="AA243" i="6"/>
  <c r="AB243" i="6" s="1"/>
  <c r="Y243" i="6"/>
  <c r="X247" i="6"/>
  <c r="AA247" i="6" s="1"/>
  <c r="AB247" i="6" s="1"/>
  <c r="X252" i="6"/>
  <c r="AA252" i="6" s="1"/>
  <c r="AB252" i="6" s="1"/>
  <c r="AA265" i="6"/>
  <c r="AB265" i="6" s="1"/>
  <c r="Y265" i="6"/>
  <c r="X273" i="6"/>
  <c r="Y273" i="6" s="1"/>
  <c r="AA310" i="6"/>
  <c r="AB310" i="6" s="1"/>
  <c r="Y310" i="6"/>
  <c r="AA313" i="6"/>
  <c r="AB313" i="6" s="1"/>
  <c r="Y313" i="6"/>
  <c r="X336" i="6"/>
  <c r="Y336" i="6" s="1"/>
  <c r="X343" i="6"/>
  <c r="X375" i="6"/>
  <c r="AA375" i="6" s="1"/>
  <c r="AB375" i="6" s="1"/>
  <c r="X384" i="6"/>
  <c r="Y384" i="6" s="1"/>
  <c r="X416" i="6"/>
  <c r="X426" i="6"/>
  <c r="AA462" i="6"/>
  <c r="AB462" i="6" s="1"/>
  <c r="Y462" i="6"/>
  <c r="X502" i="6"/>
  <c r="AA502" i="6" s="1"/>
  <c r="AB502" i="6" s="1"/>
  <c r="X224" i="6"/>
  <c r="Y224" i="6" s="1"/>
  <c r="X281" i="6"/>
  <c r="AA281" i="6" s="1"/>
  <c r="AB281" i="6" s="1"/>
  <c r="AA344" i="6"/>
  <c r="AB344" i="6" s="1"/>
  <c r="X344" i="6"/>
  <c r="Y344" i="6" s="1"/>
  <c r="X161" i="6"/>
  <c r="AA161" i="6" s="1"/>
  <c r="AB161" i="6" s="1"/>
  <c r="X170" i="6"/>
  <c r="AA170" i="6" s="1"/>
  <c r="AB170" i="6" s="1"/>
  <c r="X180" i="6"/>
  <c r="AA180" i="6" s="1"/>
  <c r="AB180" i="6" s="1"/>
  <c r="X187" i="6"/>
  <c r="AA187" i="6" s="1"/>
  <c r="AB187" i="6" s="1"/>
  <c r="Y195" i="6"/>
  <c r="X205" i="6"/>
  <c r="AA205" i="6" s="1"/>
  <c r="AB205" i="6" s="1"/>
  <c r="X214" i="6"/>
  <c r="AA230" i="6"/>
  <c r="AB230" i="6" s="1"/>
  <c r="AA237" i="6"/>
  <c r="AB237" i="6" s="1"/>
  <c r="Y237" i="6"/>
  <c r="X248" i="6"/>
  <c r="Y248" i="6" s="1"/>
  <c r="X299" i="6"/>
  <c r="Y325" i="6"/>
  <c r="X399" i="6"/>
  <c r="Y399" i="6" s="1"/>
  <c r="X432" i="6"/>
  <c r="AA282" i="6"/>
  <c r="AB282" i="6" s="1"/>
  <c r="AA298" i="6"/>
  <c r="AB298" i="6" s="1"/>
  <c r="AA301" i="6"/>
  <c r="AB301" i="6" s="1"/>
  <c r="X330" i="6"/>
  <c r="Y330" i="6" s="1"/>
  <c r="X342" i="6"/>
  <c r="Y342" i="6" s="1"/>
  <c r="X347" i="6"/>
  <c r="AA347" i="6" s="1"/>
  <c r="AB347" i="6" s="1"/>
  <c r="X386" i="6"/>
  <c r="Y386" i="6" s="1"/>
  <c r="X402" i="6"/>
  <c r="Y402" i="6" s="1"/>
  <c r="X424" i="6"/>
  <c r="X445" i="6"/>
  <c r="AA445" i="6" s="1"/>
  <c r="AB445" i="6" s="1"/>
  <c r="X471" i="6"/>
  <c r="Y471" i="6" s="1"/>
  <c r="X496" i="6"/>
  <c r="Y496" i="6" s="1"/>
  <c r="X661" i="6"/>
  <c r="AA661" i="6" s="1"/>
  <c r="AB661" i="6" s="1"/>
  <c r="X236" i="6"/>
  <c r="Y236" i="6" s="1"/>
  <c r="AA261" i="6"/>
  <c r="AB261" i="6" s="1"/>
  <c r="AA292" i="6"/>
  <c r="AB292" i="6" s="1"/>
  <c r="AA314" i="6"/>
  <c r="AB314" i="6" s="1"/>
  <c r="AA318" i="6"/>
  <c r="AB318" i="6" s="1"/>
  <c r="AA330" i="6"/>
  <c r="AB330" i="6" s="1"/>
  <c r="Y334" i="6"/>
  <c r="AA334" i="6"/>
  <c r="AB334" i="6" s="1"/>
  <c r="X338" i="6"/>
  <c r="Y338" i="6" s="1"/>
  <c r="Y347" i="6"/>
  <c r="AA353" i="6"/>
  <c r="AB353" i="6" s="1"/>
  <c r="Y353" i="6"/>
  <c r="X361" i="6"/>
  <c r="AA361" i="6" s="1"/>
  <c r="AB361" i="6" s="1"/>
  <c r="AA420" i="6"/>
  <c r="AB420" i="6" s="1"/>
  <c r="Y420" i="6"/>
  <c r="X420" i="6"/>
  <c r="X441" i="6"/>
  <c r="Y441" i="6" s="1"/>
  <c r="Y513" i="6"/>
  <c r="X513" i="6"/>
  <c r="AA513" i="6" s="1"/>
  <c r="AB513" i="6" s="1"/>
  <c r="X519" i="6"/>
  <c r="AA519" i="6" s="1"/>
  <c r="AB519" i="6" s="1"/>
  <c r="Y230" i="6"/>
  <c r="Y261" i="6"/>
  <c r="Y292" i="6"/>
  <c r="Y314" i="6"/>
  <c r="Y318" i="6"/>
  <c r="Y412" i="6"/>
  <c r="X412" i="6"/>
  <c r="AA412" i="6" s="1"/>
  <c r="AB412" i="6" s="1"/>
  <c r="X436" i="6"/>
  <c r="Y436" i="6" s="1"/>
  <c r="AA449" i="6"/>
  <c r="AB449" i="6" s="1"/>
  <c r="Y239" i="6"/>
  <c r="AA240" i="6"/>
  <c r="AB240" i="6" s="1"/>
  <c r="X253" i="6"/>
  <c r="AA271" i="6"/>
  <c r="AB271" i="6" s="1"/>
  <c r="X276" i="6"/>
  <c r="Y276" i="6" s="1"/>
  <c r="X295" i="6"/>
  <c r="Y295" i="6" s="1"/>
  <c r="X302" i="6"/>
  <c r="Y302" i="6" s="1"/>
  <c r="X306" i="6"/>
  <c r="Y306" i="6" s="1"/>
  <c r="AA315" i="6"/>
  <c r="AB315" i="6" s="1"/>
  <c r="AA319" i="6"/>
  <c r="AB319" i="6" s="1"/>
  <c r="AA322" i="6"/>
  <c r="AB322" i="6" s="1"/>
  <c r="AA328" i="6"/>
  <c r="AB328" i="6" s="1"/>
  <c r="X335" i="6"/>
  <c r="Y335" i="6" s="1"/>
  <c r="X358" i="6"/>
  <c r="AA396" i="6"/>
  <c r="AB396" i="6" s="1"/>
  <c r="Y396" i="6"/>
  <c r="X408" i="6"/>
  <c r="Y408" i="6" s="1"/>
  <c r="X449" i="6"/>
  <c r="Y449" i="6" s="1"/>
  <c r="AA457" i="6"/>
  <c r="AB457" i="6" s="1"/>
  <c r="Y457" i="6"/>
  <c r="AA355" i="6"/>
  <c r="AB355" i="6" s="1"/>
  <c r="X355" i="6"/>
  <c r="Y355" i="6" s="1"/>
  <c r="X393" i="6"/>
  <c r="Y393" i="6" s="1"/>
  <c r="Y422" i="6"/>
  <c r="X422" i="6"/>
  <c r="AA422" i="6" s="1"/>
  <c r="AB422" i="6" s="1"/>
  <c r="X439" i="6"/>
  <c r="Y439" i="6" s="1"/>
  <c r="X251" i="6"/>
  <c r="AA251" i="6" s="1"/>
  <c r="AB251" i="6" s="1"/>
  <c r="X284" i="6"/>
  <c r="Y284" i="6" s="1"/>
  <c r="Y290" i="6"/>
  <c r="X316" i="6"/>
  <c r="AA316" i="6" s="1"/>
  <c r="AB316" i="6" s="1"/>
  <c r="Y418" i="6"/>
  <c r="X418" i="6"/>
  <c r="AA418" i="6" s="1"/>
  <c r="AB418" i="6" s="1"/>
  <c r="X437" i="6"/>
  <c r="Y437" i="6" s="1"/>
  <c r="X474" i="6"/>
  <c r="Y474" i="6" s="1"/>
  <c r="AA494" i="6"/>
  <c r="AB494" i="6" s="1"/>
  <c r="X494" i="6"/>
  <c r="Y494" i="6" s="1"/>
  <c r="AA238" i="6"/>
  <c r="AB238" i="6" s="1"/>
  <c r="X255" i="6"/>
  <c r="Y255" i="6" s="1"/>
  <c r="AA257" i="6"/>
  <c r="AB257" i="6" s="1"/>
  <c r="X266" i="6"/>
  <c r="Y266" i="6" s="1"/>
  <c r="Y277" i="6"/>
  <c r="X294" i="6"/>
  <c r="Y294" i="6" s="1"/>
  <c r="AA297" i="6"/>
  <c r="AB297" i="6" s="1"/>
  <c r="AA300" i="6"/>
  <c r="AB300" i="6" s="1"/>
  <c r="X304" i="6"/>
  <c r="Y304" i="6" s="1"/>
  <c r="Y307" i="6"/>
  <c r="X311" i="6"/>
  <c r="Y311" i="6" s="1"/>
  <c r="X341" i="6"/>
  <c r="X350" i="6"/>
  <c r="Y350" i="6" s="1"/>
  <c r="X356" i="6"/>
  <c r="X368" i="6"/>
  <c r="X398" i="6"/>
  <c r="Y398" i="6" s="1"/>
  <c r="X414" i="6"/>
  <c r="AA414" i="6" s="1"/>
  <c r="AB414" i="6" s="1"/>
  <c r="X434" i="6"/>
  <c r="AA434" i="6" s="1"/>
  <c r="AB434" i="6" s="1"/>
  <c r="Y332" i="6"/>
  <c r="AA365" i="6"/>
  <c r="AB365" i="6" s="1"/>
  <c r="Y365" i="6"/>
  <c r="AA372" i="6"/>
  <c r="AB372" i="6" s="1"/>
  <c r="Y372" i="6"/>
  <c r="AA388" i="6"/>
  <c r="AB388" i="6" s="1"/>
  <c r="Y388" i="6"/>
  <c r="AA395" i="6"/>
  <c r="AB395" i="6" s="1"/>
  <c r="Y395" i="6"/>
  <c r="X466" i="6"/>
  <c r="Y466" i="6" s="1"/>
  <c r="X497" i="6"/>
  <c r="AA497" i="6" s="1"/>
  <c r="AB497" i="6" s="1"/>
  <c r="AA337" i="6"/>
  <c r="AB337" i="6" s="1"/>
  <c r="AA362" i="6"/>
  <c r="AB362" i="6" s="1"/>
  <c r="Y362" i="6"/>
  <c r="AA378" i="6"/>
  <c r="AB378" i="6" s="1"/>
  <c r="Y378" i="6"/>
  <c r="AA385" i="6"/>
  <c r="AB385" i="6" s="1"/>
  <c r="Y385" i="6"/>
  <c r="AA401" i="6"/>
  <c r="AB401" i="6" s="1"/>
  <c r="Y401" i="6"/>
  <c r="AA405" i="6"/>
  <c r="AB405" i="6" s="1"/>
  <c r="Y405" i="6"/>
  <c r="AA409" i="6"/>
  <c r="AB409" i="6" s="1"/>
  <c r="Y409" i="6"/>
  <c r="AA413" i="6"/>
  <c r="AB413" i="6" s="1"/>
  <c r="Y413" i="6"/>
  <c r="AA417" i="6"/>
  <c r="AB417" i="6" s="1"/>
  <c r="Y417" i="6"/>
  <c r="AA421" i="6"/>
  <c r="AB421" i="6" s="1"/>
  <c r="Y421" i="6"/>
  <c r="AA425" i="6"/>
  <c r="AB425" i="6" s="1"/>
  <c r="Y425" i="6"/>
  <c r="AA429" i="6"/>
  <c r="AB429" i="6" s="1"/>
  <c r="Y429" i="6"/>
  <c r="AA433" i="6"/>
  <c r="AB433" i="6" s="1"/>
  <c r="Y433" i="6"/>
  <c r="AA435" i="6"/>
  <c r="AB435" i="6" s="1"/>
  <c r="Y435" i="6"/>
  <c r="AA440" i="6"/>
  <c r="AB440" i="6" s="1"/>
  <c r="Y440" i="6"/>
  <c r="AA444" i="6"/>
  <c r="AB444" i="6" s="1"/>
  <c r="Y444" i="6"/>
  <c r="X456" i="6"/>
  <c r="AA456" i="6" s="1"/>
  <c r="AB456" i="6" s="1"/>
  <c r="X570" i="6"/>
  <c r="AA570" i="6" s="1"/>
  <c r="AB570" i="6" s="1"/>
  <c r="AA345" i="6"/>
  <c r="AB345" i="6" s="1"/>
  <c r="AA359" i="6"/>
  <c r="AB359" i="6" s="1"/>
  <c r="Y359" i="6"/>
  <c r="AA366" i="6"/>
  <c r="AB366" i="6" s="1"/>
  <c r="Y366" i="6"/>
  <c r="AA382" i="6"/>
  <c r="AB382" i="6" s="1"/>
  <c r="Y382" i="6"/>
  <c r="AA389" i="6"/>
  <c r="AB389" i="6" s="1"/>
  <c r="Y389" i="6"/>
  <c r="AA485" i="6"/>
  <c r="AB485" i="6" s="1"/>
  <c r="Y485" i="6"/>
  <c r="X504" i="6"/>
  <c r="Y504" i="6" s="1"/>
  <c r="X509" i="6"/>
  <c r="Y509" i="6" s="1"/>
  <c r="X515" i="6"/>
  <c r="AA515" i="6" s="1"/>
  <c r="AB515" i="6" s="1"/>
  <c r="AA351" i="6"/>
  <c r="AB351" i="6" s="1"/>
  <c r="AA354" i="6"/>
  <c r="AB354" i="6" s="1"/>
  <c r="AA360" i="6"/>
  <c r="AB360" i="6" s="1"/>
  <c r="Y360" i="6"/>
  <c r="AA376" i="6"/>
  <c r="AB376" i="6" s="1"/>
  <c r="Y376" i="6"/>
  <c r="AA383" i="6"/>
  <c r="AB383" i="6" s="1"/>
  <c r="Y383" i="6"/>
  <c r="AA400" i="6"/>
  <c r="AB400" i="6" s="1"/>
  <c r="Y400" i="6"/>
  <c r="X461" i="6"/>
  <c r="Y461" i="6" s="1"/>
  <c r="AA490" i="6"/>
  <c r="AB490" i="6" s="1"/>
  <c r="Y490" i="6"/>
  <c r="X546" i="6"/>
  <c r="Y546" i="6" s="1"/>
  <c r="X552" i="6"/>
  <c r="Y552" i="6" s="1"/>
  <c r="X331" i="6"/>
  <c r="AA331" i="6" s="1"/>
  <c r="AB331" i="6" s="1"/>
  <c r="X357" i="6"/>
  <c r="AA357" i="6" s="1"/>
  <c r="AB357" i="6" s="1"/>
  <c r="X367" i="6"/>
  <c r="AA367" i="6" s="1"/>
  <c r="AB367" i="6" s="1"/>
  <c r="X374" i="6"/>
  <c r="AA374" i="6" s="1"/>
  <c r="AB374" i="6" s="1"/>
  <c r="X390" i="6"/>
  <c r="Y390" i="6" s="1"/>
  <c r="X397" i="6"/>
  <c r="Y397" i="6" s="1"/>
  <c r="X403" i="6"/>
  <c r="AA403" i="6" s="1"/>
  <c r="AB403" i="6" s="1"/>
  <c r="X407" i="6"/>
  <c r="AA407" i="6" s="1"/>
  <c r="AB407" i="6" s="1"/>
  <c r="X411" i="6"/>
  <c r="AA411" i="6" s="1"/>
  <c r="AB411" i="6" s="1"/>
  <c r="X415" i="6"/>
  <c r="AA415" i="6" s="1"/>
  <c r="AB415" i="6" s="1"/>
  <c r="X419" i="6"/>
  <c r="Y419" i="6" s="1"/>
  <c r="X423" i="6"/>
  <c r="Y423" i="6" s="1"/>
  <c r="X427" i="6"/>
  <c r="AA427" i="6" s="1"/>
  <c r="AB427" i="6" s="1"/>
  <c r="X431" i="6"/>
  <c r="AA431" i="6" s="1"/>
  <c r="AB431" i="6" s="1"/>
  <c r="X438" i="6"/>
  <c r="Y438" i="6" s="1"/>
  <c r="X442" i="6"/>
  <c r="Y442" i="6" s="1"/>
  <c r="X446" i="6"/>
  <c r="AA446" i="6" s="1"/>
  <c r="AB446" i="6" s="1"/>
  <c r="Y448" i="6"/>
  <c r="X458" i="6"/>
  <c r="AA458" i="6" s="1"/>
  <c r="AB458" i="6" s="1"/>
  <c r="X473" i="6"/>
  <c r="AA473" i="6" s="1"/>
  <c r="AB473" i="6" s="1"/>
  <c r="AA329" i="6"/>
  <c r="AB329" i="6" s="1"/>
  <c r="X346" i="6"/>
  <c r="AA346" i="6" s="1"/>
  <c r="AB346" i="6" s="1"/>
  <c r="AA349" i="6"/>
  <c r="AB349" i="6" s="1"/>
  <c r="X364" i="6"/>
  <c r="AA364" i="6" s="1"/>
  <c r="AB364" i="6" s="1"/>
  <c r="AA371" i="6"/>
  <c r="AB371" i="6" s="1"/>
  <c r="Y371" i="6"/>
  <c r="X380" i="6"/>
  <c r="AA380" i="6" s="1"/>
  <c r="AB380" i="6" s="1"/>
  <c r="X387" i="6"/>
  <c r="AA387" i="6" s="1"/>
  <c r="AB387" i="6" s="1"/>
  <c r="AA394" i="6"/>
  <c r="AB394" i="6" s="1"/>
  <c r="Y394" i="6"/>
  <c r="AA448" i="6"/>
  <c r="AB448" i="6" s="1"/>
  <c r="X477" i="6"/>
  <c r="Y477" i="6" s="1"/>
  <c r="Y547" i="6"/>
  <c r="X547" i="6"/>
  <c r="AA547" i="6" s="1"/>
  <c r="AB547" i="6" s="1"/>
  <c r="AA453" i="6"/>
  <c r="AB453" i="6" s="1"/>
  <c r="AA469" i="6"/>
  <c r="AB469" i="6" s="1"/>
  <c r="AA480" i="6"/>
  <c r="AB480" i="6" s="1"/>
  <c r="X489" i="6"/>
  <c r="AA489" i="6" s="1"/>
  <c r="AB489" i="6" s="1"/>
  <c r="X493" i="6"/>
  <c r="Y493" i="6" s="1"/>
  <c r="AA498" i="6"/>
  <c r="AB498" i="6" s="1"/>
  <c r="X498" i="6"/>
  <c r="Y498" i="6" s="1"/>
  <c r="X503" i="6"/>
  <c r="AA503" i="6" s="1"/>
  <c r="AB503" i="6" s="1"/>
  <c r="X508" i="6"/>
  <c r="AA508" i="6" s="1"/>
  <c r="AB508" i="6" s="1"/>
  <c r="X514" i="6"/>
  <c r="Y514" i="6" s="1"/>
  <c r="X520" i="6"/>
  <c r="AA520" i="6" s="1"/>
  <c r="AB520" i="6" s="1"/>
  <c r="X526" i="6"/>
  <c r="Y526" i="6" s="1"/>
  <c r="X567" i="6"/>
  <c r="Y567" i="6" s="1"/>
  <c r="Y676" i="6"/>
  <c r="AA676" i="6"/>
  <c r="AB676" i="6" s="1"/>
  <c r="X698" i="6"/>
  <c r="AA698" i="6" s="1"/>
  <c r="AB698" i="6" s="1"/>
  <c r="X451" i="6"/>
  <c r="Y451" i="6" s="1"/>
  <c r="AA483" i="6"/>
  <c r="AB483" i="6" s="1"/>
  <c r="Y483" i="6"/>
  <c r="AA486" i="6"/>
  <c r="AB486" i="6" s="1"/>
  <c r="Y486" i="6"/>
  <c r="X538" i="6"/>
  <c r="AA538" i="6" s="1"/>
  <c r="AB538" i="6" s="1"/>
  <c r="X500" i="6"/>
  <c r="AA500" i="6" s="1"/>
  <c r="AB500" i="6" s="1"/>
  <c r="X505" i="6"/>
  <c r="AA505" i="6" s="1"/>
  <c r="AB505" i="6" s="1"/>
  <c r="X510" i="6"/>
  <c r="AA510" i="6" s="1"/>
  <c r="AB510" i="6" s="1"/>
  <c r="X516" i="6"/>
  <c r="Y516" i="6" s="1"/>
  <c r="X522" i="6"/>
  <c r="AA522" i="6" s="1"/>
  <c r="AB522" i="6" s="1"/>
  <c r="X528" i="6"/>
  <c r="AA528" i="6" s="1"/>
  <c r="AB528" i="6" s="1"/>
  <c r="X530" i="6"/>
  <c r="Y530" i="6" s="1"/>
  <c r="X569" i="6"/>
  <c r="Y569" i="6" s="1"/>
  <c r="X573" i="6"/>
  <c r="AA573" i="6" s="1"/>
  <c r="AB573" i="6" s="1"/>
  <c r="X678" i="6"/>
  <c r="Y678" i="6" s="1"/>
  <c r="X454" i="6"/>
  <c r="AA454" i="6" s="1"/>
  <c r="AB454" i="6" s="1"/>
  <c r="AA465" i="6"/>
  <c r="AB465" i="6" s="1"/>
  <c r="X470" i="6"/>
  <c r="AA470" i="6" s="1"/>
  <c r="AB470" i="6" s="1"/>
  <c r="X481" i="6"/>
  <c r="AA481" i="6" s="1"/>
  <c r="AB481" i="6" s="1"/>
  <c r="AA484" i="6"/>
  <c r="AB484" i="6" s="1"/>
  <c r="Y484" i="6"/>
  <c r="X487" i="6"/>
  <c r="AA487" i="6" s="1"/>
  <c r="AB487" i="6" s="1"/>
  <c r="Y495" i="6"/>
  <c r="X495" i="6"/>
  <c r="AA495" i="6" s="1"/>
  <c r="AB495" i="6" s="1"/>
  <c r="X535" i="6"/>
  <c r="Y535" i="6" s="1"/>
  <c r="X564" i="6"/>
  <c r="AA564" i="6" s="1"/>
  <c r="AB564" i="6" s="1"/>
  <c r="X659" i="6"/>
  <c r="AA463" i="6"/>
  <c r="AB463" i="6" s="1"/>
  <c r="AA479" i="6"/>
  <c r="AB479" i="6" s="1"/>
  <c r="X491" i="6"/>
  <c r="Y491" i="6" s="1"/>
  <c r="X501" i="6"/>
  <c r="AA501" i="6" s="1"/>
  <c r="AB501" i="6" s="1"/>
  <c r="X506" i="6"/>
  <c r="Y506" i="6" s="1"/>
  <c r="X511" i="6"/>
  <c r="Y511" i="6" s="1"/>
  <c r="X517" i="6"/>
  <c r="AA517" i="6" s="1"/>
  <c r="AB517" i="6" s="1"/>
  <c r="X531" i="6"/>
  <c r="Y531" i="6" s="1"/>
  <c r="X545" i="6"/>
  <c r="Y545" i="6" s="1"/>
  <c r="X556" i="6"/>
  <c r="AA556" i="6" s="1"/>
  <c r="AB556" i="6" s="1"/>
  <c r="AA459" i="6"/>
  <c r="AB459" i="6" s="1"/>
  <c r="Y463" i="6"/>
  <c r="AA475" i="6"/>
  <c r="AB475" i="6" s="1"/>
  <c r="Y479" i="6"/>
  <c r="AA482" i="6"/>
  <c r="AB482" i="6" s="1"/>
  <c r="AA488" i="6"/>
  <c r="AB488" i="6" s="1"/>
  <c r="Y488" i="6"/>
  <c r="AA492" i="6"/>
  <c r="AB492" i="6" s="1"/>
  <c r="Y492" i="6"/>
  <c r="X507" i="6"/>
  <c r="AA507" i="6" s="1"/>
  <c r="AB507" i="6" s="1"/>
  <c r="X512" i="6"/>
  <c r="AA512" i="6" s="1"/>
  <c r="AB512" i="6" s="1"/>
  <c r="X518" i="6"/>
  <c r="AA518" i="6" s="1"/>
  <c r="AB518" i="6" s="1"/>
  <c r="X524" i="6"/>
  <c r="AA524" i="6" s="1"/>
  <c r="AB524" i="6" s="1"/>
  <c r="Y532" i="6"/>
  <c r="AA532" i="6"/>
  <c r="AB532" i="6" s="1"/>
  <c r="X557" i="6"/>
  <c r="AA557" i="6" s="1"/>
  <c r="AB557" i="6" s="1"/>
  <c r="X655" i="6"/>
  <c r="Y655" i="6" s="1"/>
  <c r="X542" i="6"/>
  <c r="X561" i="6"/>
  <c r="AA561" i="6" s="1"/>
  <c r="AB561" i="6" s="1"/>
  <c r="X566" i="6"/>
  <c r="AA566" i="6" s="1"/>
  <c r="AB566" i="6" s="1"/>
  <c r="X577" i="6"/>
  <c r="Y577" i="6" s="1"/>
  <c r="X684" i="6"/>
  <c r="Y684" i="6" s="1"/>
  <c r="X539" i="6"/>
  <c r="AA539" i="6" s="1"/>
  <c r="AB539" i="6" s="1"/>
  <c r="X551" i="6"/>
  <c r="Y551" i="6" s="1"/>
  <c r="X558" i="6"/>
  <c r="Y558" i="6" s="1"/>
  <c r="X574" i="6"/>
  <c r="Y574" i="6" s="1"/>
  <c r="AA577" i="6"/>
  <c r="AB577" i="6" s="1"/>
  <c r="Y675" i="6"/>
  <c r="X548" i="6"/>
  <c r="Y548" i="6" s="1"/>
  <c r="X581" i="6"/>
  <c r="AA581" i="6" s="1"/>
  <c r="AB581" i="6" s="1"/>
  <c r="X660" i="6"/>
  <c r="AA660" i="6" s="1"/>
  <c r="AB660" i="6" s="1"/>
  <c r="X672" i="6"/>
  <c r="AA672" i="6" s="1"/>
  <c r="AB672" i="6" s="1"/>
  <c r="X536" i="6"/>
  <c r="AA536" i="6" s="1"/>
  <c r="AB536" i="6" s="1"/>
  <c r="AA543" i="6"/>
  <c r="AB543" i="6" s="1"/>
  <c r="X543" i="6"/>
  <c r="Y543" i="6" s="1"/>
  <c r="X555" i="6"/>
  <c r="AA555" i="6" s="1"/>
  <c r="AB555" i="6" s="1"/>
  <c r="X562" i="6"/>
  <c r="Y562" i="6" s="1"/>
  <c r="X571" i="6"/>
  <c r="AA571" i="6" s="1"/>
  <c r="AB571" i="6" s="1"/>
  <c r="X627" i="6"/>
  <c r="X651" i="6"/>
  <c r="Y651" i="6" s="1"/>
  <c r="Y685" i="6"/>
  <c r="Y540" i="6"/>
  <c r="X540" i="6"/>
  <c r="AA540" i="6" s="1"/>
  <c r="AB540" i="6" s="1"/>
  <c r="X559" i="6"/>
  <c r="Y559" i="6" s="1"/>
  <c r="X575" i="6"/>
  <c r="X596" i="6"/>
  <c r="AA596" i="6" s="1"/>
  <c r="AB596" i="6" s="1"/>
  <c r="X600" i="6"/>
  <c r="Y600" i="6" s="1"/>
  <c r="X696" i="6"/>
  <c r="AA696" i="6" s="1"/>
  <c r="AB696" i="6" s="1"/>
  <c r="X521" i="6"/>
  <c r="AA521" i="6" s="1"/>
  <c r="AB521" i="6" s="1"/>
  <c r="X523" i="6"/>
  <c r="AA523" i="6" s="1"/>
  <c r="AB523" i="6" s="1"/>
  <c r="X525" i="6"/>
  <c r="AA525" i="6" s="1"/>
  <c r="AB525" i="6" s="1"/>
  <c r="X527" i="6"/>
  <c r="Y527" i="6" s="1"/>
  <c r="X529" i="6"/>
  <c r="AA529" i="6" s="1"/>
  <c r="AB529" i="6" s="1"/>
  <c r="X537" i="6"/>
  <c r="Y537" i="6" s="1"/>
  <c r="X549" i="6"/>
  <c r="Y549" i="6" s="1"/>
  <c r="X572" i="6"/>
  <c r="X652" i="6"/>
  <c r="AA652" i="6" s="1"/>
  <c r="AB652" i="6" s="1"/>
  <c r="X669" i="6"/>
  <c r="Y669" i="6" s="1"/>
  <c r="Y673" i="6"/>
  <c r="X686" i="6"/>
  <c r="Y686" i="6" s="1"/>
  <c r="X534" i="6"/>
  <c r="Y534" i="6" s="1"/>
  <c r="X544" i="6"/>
  <c r="AA544" i="6" s="1"/>
  <c r="AB544" i="6" s="1"/>
  <c r="X563" i="6"/>
  <c r="Y563" i="6" s="1"/>
  <c r="X568" i="6"/>
  <c r="AA568" i="6" s="1"/>
  <c r="AB568" i="6" s="1"/>
  <c r="X579" i="6"/>
  <c r="Y579" i="6" s="1"/>
  <c r="X541" i="6"/>
  <c r="Y541" i="6" s="1"/>
  <c r="X553" i="6"/>
  <c r="X560" i="6"/>
  <c r="Y560" i="6" s="1"/>
  <c r="AA563" i="6"/>
  <c r="AB563" i="6" s="1"/>
  <c r="X646" i="6"/>
  <c r="Y646" i="6" s="1"/>
  <c r="X550" i="6"/>
  <c r="Y550" i="6" s="1"/>
  <c r="X565" i="6"/>
  <c r="AA565" i="6" s="1"/>
  <c r="AB565" i="6" s="1"/>
  <c r="X670" i="6"/>
  <c r="AA670" i="6" s="1"/>
  <c r="AB670" i="6" s="1"/>
  <c r="Y683" i="6"/>
  <c r="X697" i="6"/>
  <c r="AA697" i="6" s="1"/>
  <c r="AB697" i="6" s="1"/>
  <c r="X699" i="6"/>
  <c r="AA699" i="6" s="1"/>
  <c r="AB699" i="6" s="1"/>
  <c r="X701" i="6"/>
  <c r="AA701" i="6" s="1"/>
  <c r="AB701" i="6" s="1"/>
  <c r="X576" i="6"/>
  <c r="Y576" i="6" s="1"/>
  <c r="X578" i="6"/>
  <c r="Y578" i="6" s="1"/>
  <c r="X580" i="6"/>
  <c r="X582" i="6"/>
  <c r="Y582" i="6" s="1"/>
  <c r="X584" i="6"/>
  <c r="Y584" i="6" s="1"/>
  <c r="X586" i="6"/>
  <c r="Y586" i="6" s="1"/>
  <c r="X588" i="6"/>
  <c r="Y588" i="6" s="1"/>
  <c r="X590" i="6"/>
  <c r="Y590" i="6" s="1"/>
  <c r="X592" i="6"/>
  <c r="Y592" i="6" s="1"/>
  <c r="X594" i="6"/>
  <c r="X602" i="6"/>
  <c r="Y602" i="6" s="1"/>
  <c r="X604" i="6"/>
  <c r="Y604" i="6" s="1"/>
  <c r="X606" i="6"/>
  <c r="X608" i="6"/>
  <c r="Y608" i="6" s="1"/>
  <c r="X610" i="6"/>
  <c r="Y610" i="6" s="1"/>
  <c r="X612" i="6"/>
  <c r="X614" i="6"/>
  <c r="Y614" i="6" s="1"/>
  <c r="X616" i="6"/>
  <c r="X618" i="6"/>
  <c r="X620" i="6"/>
  <c r="Y620" i="6" s="1"/>
  <c r="X622" i="6"/>
  <c r="X624" i="6"/>
  <c r="Y624" i="6" s="1"/>
  <c r="X626" i="6"/>
  <c r="Y626" i="6" s="1"/>
  <c r="X628" i="6"/>
  <c r="Y628" i="6" s="1"/>
  <c r="X630" i="6"/>
  <c r="Y630" i="6" s="1"/>
  <c r="X632" i="6"/>
  <c r="Y632" i="6" s="1"/>
  <c r="X634" i="6"/>
  <c r="X636" i="6"/>
  <c r="Y636" i="6" s="1"/>
  <c r="X638" i="6"/>
  <c r="Y638" i="6" s="1"/>
  <c r="X640" i="6"/>
  <c r="Y640" i="6" s="1"/>
  <c r="X642" i="6"/>
  <c r="Y642" i="6" s="1"/>
  <c r="X644" i="6"/>
  <c r="Y644" i="6" s="1"/>
  <c r="X648" i="6"/>
  <c r="Y648" i="6" s="1"/>
  <c r="X653" i="6"/>
  <c r="X657" i="6"/>
  <c r="Y657" i="6" s="1"/>
  <c r="X663" i="6"/>
  <c r="Y663" i="6" s="1"/>
  <c r="X665" i="6"/>
  <c r="Y665" i="6" s="1"/>
  <c r="X667" i="6"/>
  <c r="Y667" i="6" s="1"/>
  <c r="X700" i="6"/>
  <c r="AA700" i="6" s="1"/>
  <c r="AB700" i="6" s="1"/>
  <c r="X583" i="6"/>
  <c r="AA583" i="6" s="1"/>
  <c r="AB583" i="6" s="1"/>
  <c r="X585" i="6"/>
  <c r="AA585" i="6" s="1"/>
  <c r="AB585" i="6" s="1"/>
  <c r="X587" i="6"/>
  <c r="AA587" i="6" s="1"/>
  <c r="AB587" i="6" s="1"/>
  <c r="X589" i="6"/>
  <c r="AA589" i="6" s="1"/>
  <c r="AB589" i="6" s="1"/>
  <c r="X591" i="6"/>
  <c r="AA591" i="6" s="1"/>
  <c r="AB591" i="6" s="1"/>
  <c r="X593" i="6"/>
  <c r="AA593" i="6" s="1"/>
  <c r="AB593" i="6" s="1"/>
  <c r="X595" i="6"/>
  <c r="AA595" i="6" s="1"/>
  <c r="AB595" i="6" s="1"/>
  <c r="X597" i="6"/>
  <c r="AA597" i="6" s="1"/>
  <c r="AB597" i="6" s="1"/>
  <c r="X599" i="6"/>
  <c r="AA599" i="6" s="1"/>
  <c r="AB599" i="6" s="1"/>
  <c r="X601" i="6"/>
  <c r="AA601" i="6" s="1"/>
  <c r="AB601" i="6" s="1"/>
  <c r="X603" i="6"/>
  <c r="X605" i="6"/>
  <c r="X607" i="6"/>
  <c r="AA607" i="6" s="1"/>
  <c r="AB607" i="6" s="1"/>
  <c r="X609" i="6"/>
  <c r="AA609" i="6" s="1"/>
  <c r="AB609" i="6" s="1"/>
  <c r="X611" i="6"/>
  <c r="AA611" i="6" s="1"/>
  <c r="AB611" i="6" s="1"/>
  <c r="X613" i="6"/>
  <c r="AA613" i="6" s="1"/>
  <c r="AB613" i="6" s="1"/>
  <c r="X615" i="6"/>
  <c r="AA615" i="6" s="1"/>
  <c r="AB615" i="6" s="1"/>
  <c r="X617" i="6"/>
  <c r="AA617" i="6" s="1"/>
  <c r="AB617" i="6" s="1"/>
  <c r="X619" i="6"/>
  <c r="X621" i="6"/>
  <c r="AA621" i="6" s="1"/>
  <c r="AB621" i="6" s="1"/>
  <c r="X623" i="6"/>
  <c r="AA623" i="6" s="1"/>
  <c r="AB623" i="6" s="1"/>
  <c r="X625" i="6"/>
  <c r="AA625" i="6" s="1"/>
  <c r="AB625" i="6" s="1"/>
  <c r="X629" i="6"/>
  <c r="AA629" i="6" s="1"/>
  <c r="AB629" i="6" s="1"/>
  <c r="X631" i="6"/>
  <c r="AA631" i="6" s="1"/>
  <c r="AB631" i="6" s="1"/>
  <c r="X633" i="6"/>
  <c r="X635" i="6"/>
  <c r="AA635" i="6" s="1"/>
  <c r="AB635" i="6" s="1"/>
  <c r="X637" i="6"/>
  <c r="X639" i="6"/>
  <c r="AA639" i="6" s="1"/>
  <c r="AB639" i="6" s="1"/>
  <c r="X641" i="6"/>
  <c r="AA641" i="6" s="1"/>
  <c r="AB641" i="6" s="1"/>
  <c r="X643" i="6"/>
  <c r="AA643" i="6" s="1"/>
  <c r="AB643" i="6" s="1"/>
  <c r="X645" i="6"/>
  <c r="AA645" i="6" s="1"/>
  <c r="AB645" i="6" s="1"/>
  <c r="X647" i="6"/>
  <c r="AA647" i="6" s="1"/>
  <c r="AB647" i="6" s="1"/>
  <c r="X649" i="6"/>
  <c r="AA649" i="6" s="1"/>
  <c r="AB649" i="6" s="1"/>
  <c r="X650" i="6"/>
  <c r="X654" i="6"/>
  <c r="AA654" i="6" s="1"/>
  <c r="AB654" i="6" s="1"/>
  <c r="X656" i="6"/>
  <c r="AA656" i="6" s="1"/>
  <c r="AB656" i="6" s="1"/>
  <c r="X658" i="6"/>
  <c r="AA658" i="6" s="1"/>
  <c r="AB658" i="6" s="1"/>
  <c r="X662" i="6"/>
  <c r="AA662" i="6" s="1"/>
  <c r="AB662" i="6" s="1"/>
  <c r="X664" i="6"/>
  <c r="AA664" i="6" s="1"/>
  <c r="AB664" i="6" s="1"/>
  <c r="X666" i="6"/>
  <c r="W56" i="2"/>
  <c r="X56" i="2" s="1"/>
  <c r="W21" i="2"/>
  <c r="Z21" i="2" s="1"/>
  <c r="AA21" i="2" s="1"/>
  <c r="W37" i="2"/>
  <c r="Z37" i="2" s="1"/>
  <c r="AA37" i="2" s="1"/>
  <c r="W62" i="2"/>
  <c r="X62" i="2" s="1"/>
  <c r="W73" i="2"/>
  <c r="X73" i="2" s="1"/>
  <c r="Z76" i="2"/>
  <c r="AA76" i="2" s="1"/>
  <c r="X76" i="2"/>
  <c r="X79" i="2"/>
  <c r="W99" i="2"/>
  <c r="Z99" i="2" s="1"/>
  <c r="AA99" i="2" s="1"/>
  <c r="W116" i="2"/>
  <c r="X116" i="2" s="1"/>
  <c r="W33" i="2"/>
  <c r="Z33" i="2" s="1"/>
  <c r="AA33" i="2" s="1"/>
  <c r="W16" i="2"/>
  <c r="Z16" i="2" s="1"/>
  <c r="AA16" i="2" s="1"/>
  <c r="Z38" i="2"/>
  <c r="AA38" i="2" s="1"/>
  <c r="W59" i="2"/>
  <c r="X59" i="2" s="1"/>
  <c r="W94" i="2"/>
  <c r="X94" i="2" s="1"/>
  <c r="W22" i="2"/>
  <c r="Z22" i="2" s="1"/>
  <c r="AA22" i="2" s="1"/>
  <c r="W74" i="2"/>
  <c r="X74" i="2" s="1"/>
  <c r="X121" i="2"/>
  <c r="W11" i="2"/>
  <c r="Z11" i="2" s="1"/>
  <c r="X28" i="2"/>
  <c r="W34" i="2"/>
  <c r="X34" i="2" s="1"/>
  <c r="X54" i="2"/>
  <c r="Z63" i="2"/>
  <c r="AA63" i="2" s="1"/>
  <c r="W67" i="2"/>
  <c r="Z67" i="2" s="1"/>
  <c r="AA67" i="2" s="1"/>
  <c r="X86" i="2"/>
  <c r="W106" i="2"/>
  <c r="X106" i="2" s="1"/>
  <c r="W113" i="2"/>
  <c r="Z113" i="2" s="1"/>
  <c r="AA113" i="2" s="1"/>
  <c r="X12" i="2"/>
  <c r="Z31" i="2"/>
  <c r="AA31" i="2" s="1"/>
  <c r="Z34" i="2"/>
  <c r="AA34" i="2" s="1"/>
  <c r="W44" i="2"/>
  <c r="X44" i="2" s="1"/>
  <c r="W60" i="2"/>
  <c r="Z60" i="2" s="1"/>
  <c r="AA60" i="2" s="1"/>
  <c r="W71" i="2"/>
  <c r="X71" i="2" s="1"/>
  <c r="W78" i="2"/>
  <c r="X78" i="2" s="1"/>
  <c r="W39" i="2"/>
  <c r="X39" i="2" s="1"/>
  <c r="W80" i="2"/>
  <c r="X80" i="2" s="1"/>
  <c r="W123" i="2"/>
  <c r="Z123" i="2" s="1"/>
  <c r="AA123" i="2" s="1"/>
  <c r="X14" i="2"/>
  <c r="Z20" i="2"/>
  <c r="AA20" i="2" s="1"/>
  <c r="X24" i="2"/>
  <c r="W35" i="2"/>
  <c r="Z35" i="2" s="1"/>
  <c r="AA35" i="2" s="1"/>
  <c r="Z61" i="2"/>
  <c r="AA61" i="2" s="1"/>
  <c r="W119" i="2"/>
  <c r="Z119" i="2" s="1"/>
  <c r="AA119" i="2" s="1"/>
  <c r="Z12" i="2"/>
  <c r="AA12" i="2" s="1"/>
  <c r="W42" i="2"/>
  <c r="Z42" i="2" s="1"/>
  <c r="AA42" i="2" s="1"/>
  <c r="X58" i="2"/>
  <c r="W101" i="2"/>
  <c r="X101" i="2" s="1"/>
  <c r="W180" i="2"/>
  <c r="X180" i="2" s="1"/>
  <c r="W262" i="2"/>
  <c r="Z262" i="2" s="1"/>
  <c r="AA262" i="2" s="1"/>
  <c r="W18" i="2"/>
  <c r="X18" i="2" s="1"/>
  <c r="Z15" i="2"/>
  <c r="AA15" i="2" s="1"/>
  <c r="Z24" i="2"/>
  <c r="AA24" i="2" s="1"/>
  <c r="X27" i="2"/>
  <c r="W30" i="2"/>
  <c r="Z30" i="2" s="1"/>
  <c r="AA30" i="2" s="1"/>
  <c r="W36" i="2"/>
  <c r="X36" i="2" s="1"/>
  <c r="W58" i="2"/>
  <c r="Z58" i="2" s="1"/>
  <c r="AA58" i="2" s="1"/>
  <c r="Z65" i="2"/>
  <c r="AA65" i="2" s="1"/>
  <c r="X65" i="2"/>
  <c r="W109" i="2"/>
  <c r="X109" i="2" s="1"/>
  <c r="W124" i="2"/>
  <c r="X124" i="2" s="1"/>
  <c r="Z41" i="2"/>
  <c r="AA41" i="2" s="1"/>
  <c r="W69" i="2"/>
  <c r="X69" i="2" s="1"/>
  <c r="Z96" i="2"/>
  <c r="AA96" i="2" s="1"/>
  <c r="W148" i="2"/>
  <c r="Z148" i="2" s="1"/>
  <c r="AA148" i="2" s="1"/>
  <c r="W43" i="2"/>
  <c r="X43" i="2" s="1"/>
  <c r="W97" i="2"/>
  <c r="X97" i="2" s="1"/>
  <c r="W111" i="2"/>
  <c r="Z111" i="2" s="1"/>
  <c r="AA111" i="2" s="1"/>
  <c r="X128" i="2"/>
  <c r="W277" i="2"/>
  <c r="X277" i="2" s="1"/>
  <c r="W285" i="2"/>
  <c r="X285" i="2" s="1"/>
  <c r="W133" i="2"/>
  <c r="X133" i="2" s="1"/>
  <c r="W181" i="2"/>
  <c r="Z181" i="2" s="1"/>
  <c r="AA181" i="2" s="1"/>
  <c r="W335" i="2"/>
  <c r="X335" i="2" s="1"/>
  <c r="W91" i="2"/>
  <c r="Z91" i="2" s="1"/>
  <c r="AA91" i="2" s="1"/>
  <c r="W93" i="2"/>
  <c r="Z93" i="2" s="1"/>
  <c r="AA93" i="2" s="1"/>
  <c r="Z107" i="2"/>
  <c r="AA107" i="2" s="1"/>
  <c r="X122" i="2"/>
  <c r="W125" i="2"/>
  <c r="X125" i="2" s="1"/>
  <c r="W221" i="2"/>
  <c r="Z221" i="2" s="1"/>
  <c r="AA221" i="2" s="1"/>
  <c r="X356" i="2"/>
  <c r="Z87" i="2"/>
  <c r="AA87" i="2" s="1"/>
  <c r="X89" i="2"/>
  <c r="X104" i="2"/>
  <c r="X107" i="2"/>
  <c r="X114" i="2"/>
  <c r="Z117" i="2"/>
  <c r="AA117" i="2" s="1"/>
  <c r="W120" i="2"/>
  <c r="Z120" i="2" s="1"/>
  <c r="AA120" i="2" s="1"/>
  <c r="X131" i="2"/>
  <c r="Z133" i="2"/>
  <c r="AA133" i="2" s="1"/>
  <c r="W142" i="2"/>
  <c r="Z142" i="2" s="1"/>
  <c r="AA142" i="2" s="1"/>
  <c r="W242" i="2"/>
  <c r="X242" i="2" s="1"/>
  <c r="W251" i="2"/>
  <c r="Z251" i="2" s="1"/>
  <c r="AA251" i="2" s="1"/>
  <c r="W255" i="2"/>
  <c r="Z255" i="2" s="1"/>
  <c r="AA255" i="2" s="1"/>
  <c r="X315" i="2"/>
  <c r="W174" i="2"/>
  <c r="Z174" i="2" s="1"/>
  <c r="AA174" i="2" s="1"/>
  <c r="W198" i="2"/>
  <c r="X198" i="2" s="1"/>
  <c r="X118" i="2"/>
  <c r="X129" i="2"/>
  <c r="W146" i="2"/>
  <c r="Z146" i="2" s="1"/>
  <c r="AA146" i="2" s="1"/>
  <c r="W159" i="2"/>
  <c r="Z159" i="2" s="1"/>
  <c r="AA159" i="2" s="1"/>
  <c r="W323" i="2"/>
  <c r="Z323" i="2" s="1"/>
  <c r="AA323" i="2" s="1"/>
  <c r="X64" i="2"/>
  <c r="W68" i="2"/>
  <c r="X68" i="2" s="1"/>
  <c r="W70" i="2"/>
  <c r="X70" i="2" s="1"/>
  <c r="X75" i="2"/>
  <c r="Z104" i="2"/>
  <c r="AA104" i="2" s="1"/>
  <c r="W108" i="2"/>
  <c r="X108" i="2" s="1"/>
  <c r="Z112" i="2"/>
  <c r="AA112" i="2" s="1"/>
  <c r="X112" i="2"/>
  <c r="W115" i="2"/>
  <c r="X115" i="2" s="1"/>
  <c r="X136" i="2"/>
  <c r="X156" i="2"/>
  <c r="W209" i="2"/>
  <c r="X209" i="2" s="1"/>
  <c r="W274" i="2"/>
  <c r="Z274" i="2" s="1"/>
  <c r="AA274" i="2" s="1"/>
  <c r="W465" i="2"/>
  <c r="X465" i="2" s="1"/>
  <c r="Z137" i="2"/>
  <c r="AA137" i="2" s="1"/>
  <c r="X137" i="2"/>
  <c r="Z151" i="2"/>
  <c r="AA151" i="2" s="1"/>
  <c r="Z337" i="2"/>
  <c r="AA337" i="2" s="1"/>
  <c r="X337" i="2"/>
  <c r="X48" i="2"/>
  <c r="Z88" i="2"/>
  <c r="AA88" i="2" s="1"/>
  <c r="Z118" i="2"/>
  <c r="AA118" i="2" s="1"/>
  <c r="Z129" i="2"/>
  <c r="AA129" i="2" s="1"/>
  <c r="W175" i="2"/>
  <c r="Z175" i="2" s="1"/>
  <c r="AA175" i="2" s="1"/>
  <c r="W244" i="2"/>
  <c r="Z244" i="2" s="1"/>
  <c r="AA244" i="2" s="1"/>
  <c r="W270" i="2"/>
  <c r="Z270" i="2" s="1"/>
  <c r="AA270" i="2" s="1"/>
  <c r="W288" i="2"/>
  <c r="Z288" i="2" s="1"/>
  <c r="AA288" i="2" s="1"/>
  <c r="Z329" i="2"/>
  <c r="AA329" i="2" s="1"/>
  <c r="X329" i="2"/>
  <c r="W127" i="2"/>
  <c r="Z127" i="2" s="1"/>
  <c r="AA127" i="2" s="1"/>
  <c r="W153" i="2"/>
  <c r="X153" i="2" s="1"/>
  <c r="W177" i="2"/>
  <c r="Z177" i="2" s="1"/>
  <c r="AA177" i="2" s="1"/>
  <c r="W188" i="2"/>
  <c r="Z188" i="2" s="1"/>
  <c r="AA188" i="2" s="1"/>
  <c r="W195" i="2"/>
  <c r="Z195" i="2" s="1"/>
  <c r="AA195" i="2" s="1"/>
  <c r="W206" i="2"/>
  <c r="Z206" i="2" s="1"/>
  <c r="AA206" i="2" s="1"/>
  <c r="W210" i="2"/>
  <c r="X210" i="2" s="1"/>
  <c r="X225" i="2"/>
  <c r="W233" i="2"/>
  <c r="X233" i="2" s="1"/>
  <c r="W248" i="2"/>
  <c r="Z248" i="2" s="1"/>
  <c r="AA248" i="2" s="1"/>
  <c r="W278" i="2"/>
  <c r="Z278" i="2" s="1"/>
  <c r="AA278" i="2" s="1"/>
  <c r="W293" i="2"/>
  <c r="Z293" i="2" s="1"/>
  <c r="AA293" i="2" s="1"/>
  <c r="W163" i="2"/>
  <c r="X163" i="2" s="1"/>
  <c r="W214" i="2"/>
  <c r="X214" i="2" s="1"/>
  <c r="W218" i="2"/>
  <c r="Z218" i="2" s="1"/>
  <c r="AA218" i="2" s="1"/>
  <c r="Z229" i="2"/>
  <c r="AA229" i="2" s="1"/>
  <c r="W256" i="2"/>
  <c r="Z256" i="2" s="1"/>
  <c r="AA256" i="2" s="1"/>
  <c r="W266" i="2"/>
  <c r="Z266" i="2" s="1"/>
  <c r="AA266" i="2" s="1"/>
  <c r="X278" i="2"/>
  <c r="Z282" i="2"/>
  <c r="AA282" i="2" s="1"/>
  <c r="W294" i="2"/>
  <c r="Z294" i="2" s="1"/>
  <c r="AA294" i="2" s="1"/>
  <c r="W145" i="2"/>
  <c r="X145" i="2" s="1"/>
  <c r="X158" i="2"/>
  <c r="Z161" i="2"/>
  <c r="AA161" i="2" s="1"/>
  <c r="W166" i="2"/>
  <c r="X166" i="2" s="1"/>
  <c r="X172" i="2"/>
  <c r="W185" i="2"/>
  <c r="X185" i="2" s="1"/>
  <c r="W203" i="2"/>
  <c r="Z203" i="2" s="1"/>
  <c r="AA203" i="2" s="1"/>
  <c r="Z207" i="2"/>
  <c r="AA207" i="2" s="1"/>
  <c r="X207" i="2"/>
  <c r="W222" i="2"/>
  <c r="X222" i="2" s="1"/>
  <c r="Z226" i="2"/>
  <c r="AA226" i="2" s="1"/>
  <c r="X226" i="2"/>
  <c r="W245" i="2"/>
  <c r="X245" i="2" s="1"/>
  <c r="W259" i="2"/>
  <c r="X259" i="2" s="1"/>
  <c r="W271" i="2"/>
  <c r="X271" i="2" s="1"/>
  <c r="Z275" i="2"/>
  <c r="AA275" i="2" s="1"/>
  <c r="X275" i="2"/>
  <c r="W304" i="2"/>
  <c r="X304" i="2" s="1"/>
  <c r="W308" i="2"/>
  <c r="X308" i="2" s="1"/>
  <c r="W342" i="2"/>
  <c r="X342" i="2" s="1"/>
  <c r="W143" i="2"/>
  <c r="X143" i="2" s="1"/>
  <c r="W192" i="2"/>
  <c r="X192" i="2" s="1"/>
  <c r="W230" i="2"/>
  <c r="X230" i="2" s="1"/>
  <c r="W150" i="2"/>
  <c r="W152" i="2"/>
  <c r="X152" i="2" s="1"/>
  <c r="W169" i="2"/>
  <c r="Z169" i="2" s="1"/>
  <c r="AA169" i="2" s="1"/>
  <c r="Z172" i="2"/>
  <c r="AA172" i="2" s="1"/>
  <c r="W178" i="2"/>
  <c r="Z178" i="2" s="1"/>
  <c r="AA178" i="2" s="1"/>
  <c r="X183" i="2"/>
  <c r="W189" i="2"/>
  <c r="Z189" i="2" s="1"/>
  <c r="AA189" i="2" s="1"/>
  <c r="Z208" i="2"/>
  <c r="AA208" i="2" s="1"/>
  <c r="Z211" i="2"/>
  <c r="AA211" i="2" s="1"/>
  <c r="W215" i="2"/>
  <c r="Z215" i="2" s="1"/>
  <c r="AA215" i="2" s="1"/>
  <c r="X227" i="2"/>
  <c r="W234" i="2"/>
  <c r="X234" i="2" s="1"/>
  <c r="Z238" i="2"/>
  <c r="AA238" i="2" s="1"/>
  <c r="X238" i="2"/>
  <c r="X249" i="2"/>
  <c r="W257" i="2"/>
  <c r="Z257" i="2" s="1"/>
  <c r="AA257" i="2" s="1"/>
  <c r="Z295" i="2"/>
  <c r="AA295" i="2" s="1"/>
  <c r="X295" i="2"/>
  <c r="W305" i="2"/>
  <c r="X305" i="2" s="1"/>
  <c r="W322" i="2"/>
  <c r="Z322" i="2" s="1"/>
  <c r="AA322" i="2" s="1"/>
  <c r="W334" i="2"/>
  <c r="X334" i="2" s="1"/>
  <c r="W411" i="2"/>
  <c r="X411" i="2" s="1"/>
  <c r="W609" i="2"/>
  <c r="Z609" i="2" s="1"/>
  <c r="AA609" i="2" s="1"/>
  <c r="Z141" i="2"/>
  <c r="AA141" i="2" s="1"/>
  <c r="Z164" i="2"/>
  <c r="AA164" i="2" s="1"/>
  <c r="W167" i="2"/>
  <c r="Z167" i="2" s="1"/>
  <c r="AA167" i="2" s="1"/>
  <c r="W186" i="2"/>
  <c r="Z186" i="2" s="1"/>
  <c r="AA186" i="2" s="1"/>
  <c r="Z197" i="2"/>
  <c r="AA197" i="2" s="1"/>
  <c r="X197" i="2"/>
  <c r="Z200" i="2"/>
  <c r="AA200" i="2" s="1"/>
  <c r="X200" i="2"/>
  <c r="W212" i="2"/>
  <c r="X212" i="2" s="1"/>
  <c r="X239" i="2"/>
  <c r="W246" i="2"/>
  <c r="X246" i="2" s="1"/>
  <c r="X260" i="2"/>
  <c r="W268" i="2"/>
  <c r="Z268" i="2" s="1"/>
  <c r="AA268" i="2" s="1"/>
  <c r="W283" i="2"/>
  <c r="Z283" i="2" s="1"/>
  <c r="AA283" i="2" s="1"/>
  <c r="W291" i="2"/>
  <c r="Z291" i="2" s="1"/>
  <c r="AA291" i="2" s="1"/>
  <c r="Z327" i="2"/>
  <c r="AA327" i="2" s="1"/>
  <c r="W327" i="2"/>
  <c r="X327" i="2" s="1"/>
  <c r="W339" i="2"/>
  <c r="Z339" i="2" s="1"/>
  <c r="AA339" i="2" s="1"/>
  <c r="W385" i="2"/>
  <c r="Z385" i="2" s="1"/>
  <c r="AA385" i="2" s="1"/>
  <c r="W489" i="2"/>
  <c r="Z489" i="2" s="1"/>
  <c r="AA489" i="2" s="1"/>
  <c r="X141" i="2"/>
  <c r="W173" i="2"/>
  <c r="X173" i="2" s="1"/>
  <c r="W190" i="2"/>
  <c r="X190" i="2" s="1"/>
  <c r="X201" i="2"/>
  <c r="W220" i="2"/>
  <c r="X220" i="2" s="1"/>
  <c r="Z227" i="2"/>
  <c r="AA227" i="2" s="1"/>
  <c r="W231" i="2"/>
  <c r="Z231" i="2" s="1"/>
  <c r="AA231" i="2" s="1"/>
  <c r="W250" i="2"/>
  <c r="Z250" i="2" s="1"/>
  <c r="AA250" i="2" s="1"/>
  <c r="W254" i="2"/>
  <c r="Z254" i="2" s="1"/>
  <c r="AA254" i="2" s="1"/>
  <c r="Z280" i="2"/>
  <c r="AA280" i="2" s="1"/>
  <c r="W310" i="2"/>
  <c r="X310" i="2" s="1"/>
  <c r="Z130" i="2"/>
  <c r="AA130" i="2" s="1"/>
  <c r="X132" i="2"/>
  <c r="W165" i="2"/>
  <c r="Z165" i="2" s="1"/>
  <c r="AA165" i="2" s="1"/>
  <c r="Z176" i="2"/>
  <c r="AA176" i="2" s="1"/>
  <c r="W184" i="2"/>
  <c r="Z184" i="2" s="1"/>
  <c r="AA184" i="2" s="1"/>
  <c r="X191" i="2"/>
  <c r="W194" i="2"/>
  <c r="Z194" i="2" s="1"/>
  <c r="AA194" i="2" s="1"/>
  <c r="Z224" i="2"/>
  <c r="AA224" i="2" s="1"/>
  <c r="X224" i="2"/>
  <c r="W232" i="2"/>
  <c r="X232" i="2" s="1"/>
  <c r="W243" i="2"/>
  <c r="X243" i="2" s="1"/>
  <c r="W261" i="2"/>
  <c r="Z261" i="2" s="1"/>
  <c r="AA261" i="2" s="1"/>
  <c r="W265" i="2"/>
  <c r="Z265" i="2" s="1"/>
  <c r="AA265" i="2" s="1"/>
  <c r="Z297" i="2"/>
  <c r="AA297" i="2" s="1"/>
  <c r="X297" i="2"/>
  <c r="W320" i="2"/>
  <c r="X320" i="2" s="1"/>
  <c r="W332" i="2"/>
  <c r="X332" i="2" s="1"/>
  <c r="W513" i="2"/>
  <c r="X513" i="2" s="1"/>
  <c r="W673" i="2"/>
  <c r="Z673" i="2" s="1"/>
  <c r="AA673" i="2" s="1"/>
  <c r="W734" i="2"/>
  <c r="Z734" i="2" s="1"/>
  <c r="AA734" i="2" s="1"/>
  <c r="W711" i="3"/>
  <c r="Z711" i="3" s="1"/>
  <c r="AA711" i="3" s="1"/>
  <c r="Z287" i="2"/>
  <c r="AA287" i="2" s="1"/>
  <c r="Z302" i="2"/>
  <c r="AA302" i="2" s="1"/>
  <c r="W306" i="2"/>
  <c r="X306" i="2" s="1"/>
  <c r="W352" i="2"/>
  <c r="Z352" i="2" s="1"/>
  <c r="AA352" i="2" s="1"/>
  <c r="W366" i="2"/>
  <c r="Z366" i="2" s="1"/>
  <c r="AA366" i="2" s="1"/>
  <c r="W373" i="2"/>
  <c r="X373" i="2" s="1"/>
  <c r="W448" i="2"/>
  <c r="X448" i="2" s="1"/>
  <c r="W453" i="2"/>
  <c r="X453" i="2" s="1"/>
  <c r="Z501" i="2"/>
  <c r="AA501" i="2" s="1"/>
  <c r="W501" i="2"/>
  <c r="X501" i="2" s="1"/>
  <c r="X608" i="2"/>
  <c r="X229" i="2"/>
  <c r="X273" i="2"/>
  <c r="X280" i="2"/>
  <c r="X282" i="2"/>
  <c r="W313" i="2"/>
  <c r="X313" i="2" s="1"/>
  <c r="W347" i="2"/>
  <c r="Z347" i="2" s="1"/>
  <c r="AA347" i="2" s="1"/>
  <c r="W370" i="2"/>
  <c r="Z370" i="2" s="1"/>
  <c r="AA370" i="2" s="1"/>
  <c r="W478" i="2"/>
  <c r="Z478" i="2" s="1"/>
  <c r="AA478" i="2" s="1"/>
  <c r="W623" i="2"/>
  <c r="Z623" i="2" s="1"/>
  <c r="AA623" i="2" s="1"/>
  <c r="Z629" i="2"/>
  <c r="AA629" i="2" s="1"/>
  <c r="W629" i="2"/>
  <c r="X629" i="2" s="1"/>
  <c r="W663" i="2"/>
  <c r="Z663" i="2" s="1"/>
  <c r="AA663" i="2" s="1"/>
  <c r="W303" i="2"/>
  <c r="Z303" i="2" s="1"/>
  <c r="AA303" i="2" s="1"/>
  <c r="W386" i="2"/>
  <c r="Z386" i="2" s="1"/>
  <c r="AA386" i="2" s="1"/>
  <c r="W417" i="2"/>
  <c r="Z417" i="2" s="1"/>
  <c r="AA417" i="2" s="1"/>
  <c r="W441" i="2"/>
  <c r="X441" i="2" s="1"/>
  <c r="W467" i="2"/>
  <c r="Z467" i="2" s="1"/>
  <c r="AA467" i="2" s="1"/>
  <c r="W642" i="2"/>
  <c r="Z642" i="2" s="1"/>
  <c r="AA642" i="2" s="1"/>
  <c r="W681" i="2"/>
  <c r="Z681" i="2" s="1"/>
  <c r="AA681" i="2" s="1"/>
  <c r="Z309" i="2"/>
  <c r="AA309" i="2" s="1"/>
  <c r="X311" i="2"/>
  <c r="W316" i="2"/>
  <c r="X316" i="2" s="1"/>
  <c r="W328" i="2"/>
  <c r="X328" i="2" s="1"/>
  <c r="W340" i="2"/>
  <c r="X340" i="2" s="1"/>
  <c r="X363" i="2"/>
  <c r="W382" i="2"/>
  <c r="Z382" i="2" s="1"/>
  <c r="AA382" i="2" s="1"/>
  <c r="X397" i="2"/>
  <c r="Z397" i="2"/>
  <c r="AA397" i="2" s="1"/>
  <c r="W397" i="2"/>
  <c r="W429" i="2"/>
  <c r="Z429" i="2" s="1"/>
  <c r="AA429" i="2" s="1"/>
  <c r="W437" i="2"/>
  <c r="Z437" i="2" s="1"/>
  <c r="AA437" i="2" s="1"/>
  <c r="Z454" i="2"/>
  <c r="AA454" i="2" s="1"/>
  <c r="X454" i="2"/>
  <c r="W461" i="2"/>
  <c r="X461" i="2" s="1"/>
  <c r="W598" i="2"/>
  <c r="Z598" i="2" s="1"/>
  <c r="AA598" i="2" s="1"/>
  <c r="W643" i="2"/>
  <c r="Z643" i="2" s="1"/>
  <c r="AA643" i="2" s="1"/>
  <c r="W66" i="3"/>
  <c r="X66" i="3" s="1"/>
  <c r="W398" i="2"/>
  <c r="X398" i="2" s="1"/>
  <c r="W406" i="2"/>
  <c r="Z406" i="2" s="1"/>
  <c r="AA406" i="2" s="1"/>
  <c r="W644" i="2"/>
  <c r="Z644" i="2" s="1"/>
  <c r="AA644" i="2" s="1"/>
  <c r="W19" i="3"/>
  <c r="W204" i="2"/>
  <c r="X204" i="2" s="1"/>
  <c r="W216" i="2"/>
  <c r="Z216" i="2" s="1"/>
  <c r="AA216" i="2" s="1"/>
  <c r="W228" i="2"/>
  <c r="Z228" i="2" s="1"/>
  <c r="AA228" i="2" s="1"/>
  <c r="W240" i="2"/>
  <c r="Z240" i="2" s="1"/>
  <c r="AA240" i="2" s="1"/>
  <c r="W252" i="2"/>
  <c r="Z252" i="2" s="1"/>
  <c r="AA252" i="2" s="1"/>
  <c r="W263" i="2"/>
  <c r="Z263" i="2" s="1"/>
  <c r="AA263" i="2" s="1"/>
  <c r="W272" i="2"/>
  <c r="X272" i="2" s="1"/>
  <c r="Z279" i="2"/>
  <c r="AA279" i="2" s="1"/>
  <c r="W281" i="2"/>
  <c r="X281" i="2" s="1"/>
  <c r="W299" i="2"/>
  <c r="X299" i="2" s="1"/>
  <c r="W301" i="2"/>
  <c r="Z301" i="2" s="1"/>
  <c r="AA301" i="2" s="1"/>
  <c r="Z307" i="2"/>
  <c r="AA307" i="2" s="1"/>
  <c r="X307" i="2"/>
  <c r="X321" i="2"/>
  <c r="X333" i="2"/>
  <c r="W343" i="2"/>
  <c r="X343" i="2" s="1"/>
  <c r="W394" i="2"/>
  <c r="Z394" i="2" s="1"/>
  <c r="AA394" i="2" s="1"/>
  <c r="W413" i="2"/>
  <c r="Z413" i="2" s="1"/>
  <c r="AA413" i="2" s="1"/>
  <c r="W605" i="2"/>
  <c r="Z605" i="2" s="1"/>
  <c r="AA605" i="2" s="1"/>
  <c r="W314" i="2"/>
  <c r="Z314" i="2" s="1"/>
  <c r="AA314" i="2" s="1"/>
  <c r="W319" i="2"/>
  <c r="X319" i="2" s="1"/>
  <c r="W324" i="2"/>
  <c r="X324" i="2" s="1"/>
  <c r="W326" i="2"/>
  <c r="Z326" i="2" s="1"/>
  <c r="AA326" i="2" s="1"/>
  <c r="W331" i="2"/>
  <c r="X331" i="2" s="1"/>
  <c r="Z333" i="2"/>
  <c r="AA333" i="2" s="1"/>
  <c r="W336" i="2"/>
  <c r="X336" i="2" s="1"/>
  <c r="W338" i="2"/>
  <c r="Z338" i="2" s="1"/>
  <c r="AA338" i="2" s="1"/>
  <c r="Z341" i="2"/>
  <c r="AA341" i="2" s="1"/>
  <c r="W344" i="2"/>
  <c r="X344" i="2" s="1"/>
  <c r="W351" i="2"/>
  <c r="Z351" i="2" s="1"/>
  <c r="AA351" i="2" s="1"/>
  <c r="W426" i="2"/>
  <c r="Z426" i="2" s="1"/>
  <c r="AA426" i="2" s="1"/>
  <c r="W463" i="2"/>
  <c r="Z463" i="2" s="1"/>
  <c r="AA463" i="2" s="1"/>
  <c r="W469" i="2"/>
  <c r="Z469" i="2" s="1"/>
  <c r="AA469" i="2" s="1"/>
  <c r="W618" i="2"/>
  <c r="Z618" i="2" s="1"/>
  <c r="AA618" i="2" s="1"/>
  <c r="W671" i="2"/>
  <c r="Z671" i="2" s="1"/>
  <c r="AA671" i="2" s="1"/>
  <c r="W776" i="2"/>
  <c r="X776" i="2" s="1"/>
  <c r="X211" i="2"/>
  <c r="Z290" i="2"/>
  <c r="AA290" i="2" s="1"/>
  <c r="W292" i="2"/>
  <c r="Z292" i="2" s="1"/>
  <c r="AA292" i="2" s="1"/>
  <c r="W549" i="2"/>
  <c r="Z549" i="2" s="1"/>
  <c r="AA549" i="2" s="1"/>
  <c r="W561" i="2"/>
  <c r="Z561" i="2" s="1"/>
  <c r="AA561" i="2" s="1"/>
  <c r="W572" i="2"/>
  <c r="X572" i="2" s="1"/>
  <c r="W582" i="2"/>
  <c r="X582" i="2" s="1"/>
  <c r="W594" i="2"/>
  <c r="Z594" i="2" s="1"/>
  <c r="AA594" i="2" s="1"/>
  <c r="X612" i="2"/>
  <c r="W612" i="2"/>
  <c r="Z612" i="2" s="1"/>
  <c r="AA612" i="2" s="1"/>
  <c r="W619" i="2"/>
  <c r="X619" i="2" s="1"/>
  <c r="Z708" i="2"/>
  <c r="AA708" i="2" s="1"/>
  <c r="X708" i="2"/>
  <c r="W714" i="2"/>
  <c r="X714" i="2" s="1"/>
  <c r="X286" i="2"/>
  <c r="W349" i="2"/>
  <c r="Z349" i="2" s="1"/>
  <c r="AA349" i="2" s="1"/>
  <c r="W355" i="2"/>
  <c r="Z355" i="2" s="1"/>
  <c r="AA355" i="2" s="1"/>
  <c r="X368" i="2"/>
  <c r="W372" i="2"/>
  <c r="X372" i="2" s="1"/>
  <c r="Z387" i="2"/>
  <c r="AA387" i="2" s="1"/>
  <c r="X419" i="2"/>
  <c r="W434" i="2"/>
  <c r="X434" i="2" s="1"/>
  <c r="W537" i="2"/>
  <c r="Z537" i="2" s="1"/>
  <c r="AA537" i="2" s="1"/>
  <c r="Z781" i="2"/>
  <c r="AA781" i="2" s="1"/>
  <c r="X781" i="2"/>
  <c r="X341" i="2"/>
  <c r="X345" i="2"/>
  <c r="W358" i="2"/>
  <c r="X358" i="2" s="1"/>
  <c r="Z365" i="2"/>
  <c r="AA365" i="2" s="1"/>
  <c r="W525" i="2"/>
  <c r="Z525" i="2" s="1"/>
  <c r="AA525" i="2" s="1"/>
  <c r="X772" i="2"/>
  <c r="W772" i="2"/>
  <c r="Z772" i="2" s="1"/>
  <c r="AA772" i="2" s="1"/>
  <c r="W348" i="2"/>
  <c r="Z348" i="2" s="1"/>
  <c r="AA348" i="2" s="1"/>
  <c r="Z378" i="2"/>
  <c r="AA378" i="2" s="1"/>
  <c r="Z402" i="2"/>
  <c r="AA402" i="2" s="1"/>
  <c r="Z431" i="2"/>
  <c r="AA431" i="2" s="1"/>
  <c r="X471" i="2"/>
  <c r="X482" i="2"/>
  <c r="X493" i="2"/>
  <c r="X505" i="2"/>
  <c r="X517" i="2"/>
  <c r="X529" i="2"/>
  <c r="X541" i="2"/>
  <c r="X553" i="2"/>
  <c r="X565" i="2"/>
  <c r="X575" i="2"/>
  <c r="X586" i="2"/>
  <c r="Z633" i="2"/>
  <c r="AA633" i="2" s="1"/>
  <c r="W668" i="2"/>
  <c r="Z668" i="2" s="1"/>
  <c r="AA668" i="2" s="1"/>
  <c r="X730" i="2"/>
  <c r="W112" i="3"/>
  <c r="X361" i="2"/>
  <c r="W407" i="2"/>
  <c r="Z407" i="2" s="1"/>
  <c r="AA407" i="2" s="1"/>
  <c r="W416" i="2"/>
  <c r="Z416" i="2" s="1"/>
  <c r="AA416" i="2" s="1"/>
  <c r="W421" i="2"/>
  <c r="Z421" i="2" s="1"/>
  <c r="AA421" i="2" s="1"/>
  <c r="W648" i="2"/>
  <c r="Z648" i="2" s="1"/>
  <c r="AA648" i="2" s="1"/>
  <c r="W691" i="2"/>
  <c r="X691" i="2" s="1"/>
  <c r="W721" i="2"/>
  <c r="Z721" i="2" s="1"/>
  <c r="AA721" i="2" s="1"/>
  <c r="W778" i="2"/>
  <c r="Z778" i="2" s="1"/>
  <c r="AA778" i="2" s="1"/>
  <c r="W782" i="2"/>
  <c r="X782" i="2" s="1"/>
  <c r="W326" i="3"/>
  <c r="X326" i="3" s="1"/>
  <c r="X372" i="3"/>
  <c r="Z372" i="3"/>
  <c r="AA372" i="3" s="1"/>
  <c r="X424" i="2"/>
  <c r="W440" i="2"/>
  <c r="Z440" i="2" s="1"/>
  <c r="AA440" i="2" s="1"/>
  <c r="W457" i="2"/>
  <c r="X457" i="2" s="1"/>
  <c r="Z610" i="2"/>
  <c r="AA610" i="2" s="1"/>
  <c r="Z616" i="2"/>
  <c r="AA616" i="2" s="1"/>
  <c r="X616" i="2"/>
  <c r="W620" i="2"/>
  <c r="X620" i="2" s="1"/>
  <c r="W634" i="2"/>
  <c r="Z634" i="2" s="1"/>
  <c r="AA634" i="2" s="1"/>
  <c r="W638" i="2"/>
  <c r="X638" i="2" s="1"/>
  <c r="W657" i="2"/>
  <c r="Z657" i="2" s="1"/>
  <c r="AA657" i="2" s="1"/>
  <c r="W669" i="2"/>
  <c r="X669" i="2" s="1"/>
  <c r="W695" i="2"/>
  <c r="Z695" i="2" s="1"/>
  <c r="AA695" i="2" s="1"/>
  <c r="W722" i="2"/>
  <c r="X722" i="2" s="1"/>
  <c r="W731" i="2"/>
  <c r="Z731" i="2" s="1"/>
  <c r="AA731" i="2" s="1"/>
  <c r="W736" i="2"/>
  <c r="Z736" i="2" s="1"/>
  <c r="AA736" i="2" s="1"/>
  <c r="W753" i="2"/>
  <c r="Z753" i="2" s="1"/>
  <c r="AA753" i="2" s="1"/>
  <c r="Z804" i="2"/>
  <c r="AA804" i="2" s="1"/>
  <c r="X804" i="2"/>
  <c r="W101" i="3"/>
  <c r="Z101" i="3" s="1"/>
  <c r="AA101" i="3" s="1"/>
  <c r="W292" i="3"/>
  <c r="Z292" i="3" s="1"/>
  <c r="AA292" i="3" s="1"/>
  <c r="W350" i="2"/>
  <c r="Z350" i="2" s="1"/>
  <c r="AA350" i="2" s="1"/>
  <c r="W359" i="2"/>
  <c r="Z359" i="2" s="1"/>
  <c r="AA359" i="2" s="1"/>
  <c r="Z361" i="2"/>
  <c r="AA361" i="2" s="1"/>
  <c r="W376" i="2"/>
  <c r="Z376" i="2" s="1"/>
  <c r="AA376" i="2" s="1"/>
  <c r="W388" i="2"/>
  <c r="Z388" i="2" s="1"/>
  <c r="AA388" i="2" s="1"/>
  <c r="W400" i="2"/>
  <c r="Z400" i="2" s="1"/>
  <c r="AA400" i="2" s="1"/>
  <c r="W405" i="2"/>
  <c r="X405" i="2" s="1"/>
  <c r="Z414" i="2"/>
  <c r="AA414" i="2" s="1"/>
  <c r="W419" i="2"/>
  <c r="Z419" i="2" s="1"/>
  <c r="AA419" i="2" s="1"/>
  <c r="X432" i="2"/>
  <c r="W435" i="2"/>
  <c r="X435" i="2" s="1"/>
  <c r="W443" i="2"/>
  <c r="Z443" i="2" s="1"/>
  <c r="AA443" i="2" s="1"/>
  <c r="W472" i="2"/>
  <c r="Z472" i="2" s="1"/>
  <c r="AA472" i="2" s="1"/>
  <c r="X486" i="2"/>
  <c r="W494" i="2"/>
  <c r="Z494" i="2" s="1"/>
  <c r="AA494" i="2" s="1"/>
  <c r="W506" i="2"/>
  <c r="X506" i="2" s="1"/>
  <c r="X510" i="2"/>
  <c r="W518" i="2"/>
  <c r="Z518" i="2" s="1"/>
  <c r="AA518" i="2" s="1"/>
  <c r="X522" i="2"/>
  <c r="W530" i="2"/>
  <c r="Z530" i="2" s="1"/>
  <c r="AA530" i="2" s="1"/>
  <c r="X534" i="2"/>
  <c r="W542" i="2"/>
  <c r="Z542" i="2" s="1"/>
  <c r="AA542" i="2" s="1"/>
  <c r="W554" i="2"/>
  <c r="Z554" i="2" s="1"/>
  <c r="AA554" i="2" s="1"/>
  <c r="W566" i="2"/>
  <c r="Z566" i="2" s="1"/>
  <c r="AA566" i="2" s="1"/>
  <c r="W576" i="2"/>
  <c r="X576" i="2" s="1"/>
  <c r="W587" i="2"/>
  <c r="Z587" i="2" s="1"/>
  <c r="AA587" i="2" s="1"/>
  <c r="W625" i="2"/>
  <c r="Z625" i="2" s="1"/>
  <c r="AA625" i="2" s="1"/>
  <c r="W639" i="2"/>
  <c r="X639" i="2" s="1"/>
  <c r="W653" i="2"/>
  <c r="X653" i="2" s="1"/>
  <c r="X661" i="2"/>
  <c r="X678" i="2"/>
  <c r="Z678" i="2"/>
  <c r="AA678" i="2" s="1"/>
  <c r="W696" i="2"/>
  <c r="Z696" i="2" s="1"/>
  <c r="AA696" i="2" s="1"/>
  <c r="W700" i="2"/>
  <c r="X700" i="2" s="1"/>
  <c r="Z737" i="2"/>
  <c r="AA737" i="2" s="1"/>
  <c r="X737" i="2"/>
  <c r="X763" i="2"/>
  <c r="X819" i="2"/>
  <c r="X101" i="3"/>
  <c r="W409" i="2"/>
  <c r="Z409" i="2" s="1"/>
  <c r="AA409" i="2" s="1"/>
  <c r="W626" i="2"/>
  <c r="Z626" i="2" s="1"/>
  <c r="AA626" i="2" s="1"/>
  <c r="W649" i="2"/>
  <c r="Z649" i="2" s="1"/>
  <c r="AA649" i="2" s="1"/>
  <c r="W683" i="2"/>
  <c r="X683" i="2" s="1"/>
  <c r="Z43" i="3"/>
  <c r="AA43" i="3" s="1"/>
  <c r="X43" i="3"/>
  <c r="Z367" i="2"/>
  <c r="AA367" i="2" s="1"/>
  <c r="X367" i="2"/>
  <c r="X369" i="2"/>
  <c r="W374" i="2"/>
  <c r="X374" i="2" s="1"/>
  <c r="Z432" i="2"/>
  <c r="AA432" i="2" s="1"/>
  <c r="Z438" i="2"/>
  <c r="AA438" i="2" s="1"/>
  <c r="W455" i="2"/>
  <c r="X455" i="2" s="1"/>
  <c r="X458" i="2"/>
  <c r="X473" i="2"/>
  <c r="X483" i="2"/>
  <c r="X495" i="2"/>
  <c r="X507" i="2"/>
  <c r="X519" i="2"/>
  <c r="X531" i="2"/>
  <c r="X543" i="2"/>
  <c r="X555" i="2"/>
  <c r="X567" i="2"/>
  <c r="X577" i="2"/>
  <c r="X588" i="2"/>
  <c r="W611" i="2"/>
  <c r="Z611" i="2" s="1"/>
  <c r="AA611" i="2" s="1"/>
  <c r="X635" i="2"/>
  <c r="W645" i="2"/>
  <c r="X645" i="2" s="1"/>
  <c r="W679" i="2"/>
  <c r="X679" i="2" s="1"/>
  <c r="X687" i="2"/>
  <c r="W738" i="2"/>
  <c r="X738" i="2" s="1"/>
  <c r="W749" i="2"/>
  <c r="Z749" i="2" s="1"/>
  <c r="AA749" i="2" s="1"/>
  <c r="X816" i="2"/>
  <c r="Z816" i="2"/>
  <c r="AA816" i="2" s="1"/>
  <c r="W346" i="2"/>
  <c r="X346" i="2" s="1"/>
  <c r="W362" i="2"/>
  <c r="X362" i="2" s="1"/>
  <c r="W379" i="2"/>
  <c r="Z379" i="2" s="1"/>
  <c r="AA379" i="2" s="1"/>
  <c r="W391" i="2"/>
  <c r="Z391" i="2" s="1"/>
  <c r="AA391" i="2" s="1"/>
  <c r="W403" i="2"/>
  <c r="X403" i="2" s="1"/>
  <c r="W447" i="2"/>
  <c r="X447" i="2" s="1"/>
  <c r="Z458" i="2"/>
  <c r="AA458" i="2" s="1"/>
  <c r="Z603" i="2"/>
  <c r="AA603" i="2" s="1"/>
  <c r="W603" i="2"/>
  <c r="X603" i="2" s="1"/>
  <c r="W607" i="2"/>
  <c r="Z607" i="2" s="1"/>
  <c r="AA607" i="2" s="1"/>
  <c r="Z614" i="2"/>
  <c r="AA614" i="2" s="1"/>
  <c r="X614" i="2"/>
  <c r="Z631" i="2"/>
  <c r="AA631" i="2" s="1"/>
  <c r="Z635" i="2"/>
  <c r="AA635" i="2" s="1"/>
  <c r="W640" i="2"/>
  <c r="X640" i="2" s="1"/>
  <c r="Z650" i="2"/>
  <c r="AA650" i="2" s="1"/>
  <c r="X675" i="2"/>
  <c r="Z711" i="2"/>
  <c r="AA711" i="2" s="1"/>
  <c r="X711" i="2"/>
  <c r="W755" i="2"/>
  <c r="X755" i="2" s="1"/>
  <c r="W780" i="2"/>
  <c r="Z780" i="2" s="1"/>
  <c r="AA780" i="2" s="1"/>
  <c r="Z162" i="3"/>
  <c r="AA162" i="3" s="1"/>
  <c r="W627" i="2"/>
  <c r="Z627" i="2" s="1"/>
  <c r="AA627" i="2" s="1"/>
  <c r="W680" i="2"/>
  <c r="Z680" i="2" s="1"/>
  <c r="AA680" i="2" s="1"/>
  <c r="W34" i="3"/>
  <c r="X34" i="3" s="1"/>
  <c r="W360" i="2"/>
  <c r="X360" i="2" s="1"/>
  <c r="X377" i="2"/>
  <c r="X389" i="2"/>
  <c r="X401" i="2"/>
  <c r="X420" i="2"/>
  <c r="W423" i="2"/>
  <c r="Z423" i="2" s="1"/>
  <c r="AA423" i="2" s="1"/>
  <c r="X425" i="2"/>
  <c r="W428" i="2"/>
  <c r="Z428" i="2" s="1"/>
  <c r="AA428" i="2" s="1"/>
  <c r="W433" i="2"/>
  <c r="Z433" i="2" s="1"/>
  <c r="AA433" i="2" s="1"/>
  <c r="W439" i="2"/>
  <c r="W444" i="2"/>
  <c r="X444" i="2" s="1"/>
  <c r="W450" i="2"/>
  <c r="X450" i="2" s="1"/>
  <c r="W474" i="2"/>
  <c r="Z474" i="2" s="1"/>
  <c r="AA474" i="2" s="1"/>
  <c r="X480" i="2"/>
  <c r="W484" i="2"/>
  <c r="Z484" i="2" s="1"/>
  <c r="AA484" i="2" s="1"/>
  <c r="X491" i="2"/>
  <c r="W496" i="2"/>
  <c r="Z496" i="2" s="1"/>
  <c r="AA496" i="2" s="1"/>
  <c r="X503" i="2"/>
  <c r="W508" i="2"/>
  <c r="Z508" i="2" s="1"/>
  <c r="AA508" i="2" s="1"/>
  <c r="X515" i="2"/>
  <c r="W520" i="2"/>
  <c r="Z520" i="2" s="1"/>
  <c r="AA520" i="2" s="1"/>
  <c r="X527" i="2"/>
  <c r="W532" i="2"/>
  <c r="Z532" i="2" s="1"/>
  <c r="AA532" i="2" s="1"/>
  <c r="X539" i="2"/>
  <c r="W544" i="2"/>
  <c r="Z544" i="2" s="1"/>
  <c r="AA544" i="2" s="1"/>
  <c r="X551" i="2"/>
  <c r="W556" i="2"/>
  <c r="Z556" i="2" s="1"/>
  <c r="AA556" i="2" s="1"/>
  <c r="X563" i="2"/>
  <c r="W568" i="2"/>
  <c r="Z568" i="2" s="1"/>
  <c r="AA568" i="2" s="1"/>
  <c r="X573" i="2"/>
  <c r="X584" i="2"/>
  <c r="W589" i="2"/>
  <c r="X589" i="2" s="1"/>
  <c r="X596" i="2"/>
  <c r="X600" i="2"/>
  <c r="X622" i="2"/>
  <c r="X631" i="2"/>
  <c r="W666" i="2"/>
  <c r="X666" i="2" s="1"/>
  <c r="W693" i="2"/>
  <c r="Z693" i="2" s="1"/>
  <c r="AA693" i="2" s="1"/>
  <c r="W766" i="2"/>
  <c r="Z766" i="2" s="1"/>
  <c r="AA766" i="2" s="1"/>
  <c r="W784" i="2"/>
  <c r="Z784" i="2" s="1"/>
  <c r="AA784" i="2" s="1"/>
  <c r="X365" i="2"/>
  <c r="W380" i="2"/>
  <c r="Z380" i="2" s="1"/>
  <c r="AA380" i="2" s="1"/>
  <c r="W392" i="2"/>
  <c r="X392" i="2" s="1"/>
  <c r="W404" i="2"/>
  <c r="X404" i="2" s="1"/>
  <c r="X436" i="2"/>
  <c r="X508" i="2"/>
  <c r="X520" i="2"/>
  <c r="Z600" i="2"/>
  <c r="AA600" i="2" s="1"/>
  <c r="Z622" i="2"/>
  <c r="AA622" i="2" s="1"/>
  <c r="W632" i="2"/>
  <c r="Z632" i="2" s="1"/>
  <c r="AA632" i="2" s="1"/>
  <c r="Z641" i="2"/>
  <c r="AA641" i="2" s="1"/>
  <c r="W651" i="2"/>
  <c r="Z651" i="2" s="1"/>
  <c r="AA651" i="2" s="1"/>
  <c r="W655" i="2"/>
  <c r="Z655" i="2" s="1"/>
  <c r="AA655" i="2" s="1"/>
  <c r="W667" i="2"/>
  <c r="Z667" i="2" s="1"/>
  <c r="AA667" i="2" s="1"/>
  <c r="W685" i="2"/>
  <c r="X685" i="2" s="1"/>
  <c r="Z702" i="2"/>
  <c r="AA702" i="2" s="1"/>
  <c r="X702" i="2"/>
  <c r="Z718" i="2"/>
  <c r="AA718" i="2" s="1"/>
  <c r="X718" i="2"/>
  <c r="W751" i="2"/>
  <c r="Z751" i="2" s="1"/>
  <c r="AA751" i="2" s="1"/>
  <c r="X646" i="2"/>
  <c r="X697" i="2"/>
  <c r="W727" i="2"/>
  <c r="X727" i="2" s="1"/>
  <c r="Z761" i="2"/>
  <c r="AA761" i="2" s="1"/>
  <c r="W60" i="3"/>
  <c r="X60" i="3" s="1"/>
  <c r="Z124" i="3"/>
  <c r="AA124" i="3" s="1"/>
  <c r="Z155" i="3"/>
  <c r="AA155" i="3" s="1"/>
  <c r="X155" i="3"/>
  <c r="W190" i="3"/>
  <c r="X190" i="3" s="1"/>
  <c r="X198" i="3"/>
  <c r="Z198" i="3"/>
  <c r="AA198" i="3" s="1"/>
  <c r="W77" i="3"/>
  <c r="X119" i="3"/>
  <c r="Z119" i="3"/>
  <c r="AA119" i="3" s="1"/>
  <c r="W136" i="3"/>
  <c r="Z136" i="3" s="1"/>
  <c r="AA136" i="3" s="1"/>
  <c r="X662" i="2"/>
  <c r="W664" i="2"/>
  <c r="X664" i="2" s="1"/>
  <c r="W676" i="2"/>
  <c r="Z676" i="2" s="1"/>
  <c r="AA676" i="2" s="1"/>
  <c r="X715" i="2"/>
  <c r="Z723" i="2"/>
  <c r="AA723" i="2" s="1"/>
  <c r="W728" i="2"/>
  <c r="Z728" i="2" s="1"/>
  <c r="AA728" i="2" s="1"/>
  <c r="Z745" i="2"/>
  <c r="AA745" i="2" s="1"/>
  <c r="X745" i="2"/>
  <c r="X759" i="2"/>
  <c r="X773" i="2"/>
  <c r="Z801" i="2"/>
  <c r="AA801" i="2" s="1"/>
  <c r="X814" i="2"/>
  <c r="Z35" i="3"/>
  <c r="AA35" i="3" s="1"/>
  <c r="X35" i="3"/>
  <c r="W712" i="2"/>
  <c r="X712" i="2" s="1"/>
  <c r="W719" i="2"/>
  <c r="X719" i="2" s="1"/>
  <c r="Z759" i="2"/>
  <c r="AA759" i="2" s="1"/>
  <c r="W73" i="3"/>
  <c r="X73" i="3" s="1"/>
  <c r="W153" i="3"/>
  <c r="Z153" i="3" s="1"/>
  <c r="AA153" i="3" s="1"/>
  <c r="W459" i="2"/>
  <c r="Z459" i="2" s="1"/>
  <c r="AA459" i="2" s="1"/>
  <c r="W460" i="2"/>
  <c r="X460" i="2" s="1"/>
  <c r="W462" i="2"/>
  <c r="Z462" i="2" s="1"/>
  <c r="AA462" i="2" s="1"/>
  <c r="W464" i="2"/>
  <c r="X464" i="2" s="1"/>
  <c r="W466" i="2"/>
  <c r="Z466" i="2" s="1"/>
  <c r="AA466" i="2" s="1"/>
  <c r="W468" i="2"/>
  <c r="X468" i="2" s="1"/>
  <c r="W470" i="2"/>
  <c r="X470" i="2" s="1"/>
  <c r="W481" i="2"/>
  <c r="Z481" i="2" s="1"/>
  <c r="AA481" i="2" s="1"/>
  <c r="W492" i="2"/>
  <c r="X492" i="2" s="1"/>
  <c r="W504" i="2"/>
  <c r="Z504" i="2" s="1"/>
  <c r="AA504" i="2" s="1"/>
  <c r="W516" i="2"/>
  <c r="Z516" i="2" s="1"/>
  <c r="AA516" i="2" s="1"/>
  <c r="W528" i="2"/>
  <c r="Z528" i="2" s="1"/>
  <c r="AA528" i="2" s="1"/>
  <c r="W540" i="2"/>
  <c r="Z540" i="2" s="1"/>
  <c r="AA540" i="2" s="1"/>
  <c r="W552" i="2"/>
  <c r="X552" i="2" s="1"/>
  <c r="W564" i="2"/>
  <c r="Z564" i="2" s="1"/>
  <c r="AA564" i="2" s="1"/>
  <c r="W574" i="2"/>
  <c r="X574" i="2" s="1"/>
  <c r="W585" i="2"/>
  <c r="Z585" i="2" s="1"/>
  <c r="AA585" i="2" s="1"/>
  <c r="W597" i="2"/>
  <c r="X597" i="2" s="1"/>
  <c r="W599" i="2"/>
  <c r="X599" i="2" s="1"/>
  <c r="W621" i="2"/>
  <c r="Z621" i="2" s="1"/>
  <c r="AA621" i="2" s="1"/>
  <c r="W636" i="2"/>
  <c r="X636" i="2" s="1"/>
  <c r="W647" i="2"/>
  <c r="Z647" i="2" s="1"/>
  <c r="AA647" i="2" s="1"/>
  <c r="W660" i="2"/>
  <c r="X660" i="2" s="1"/>
  <c r="Z662" i="2"/>
  <c r="AA662" i="2" s="1"/>
  <c r="W674" i="2"/>
  <c r="Z674" i="2" s="1"/>
  <c r="AA674" i="2" s="1"/>
  <c r="W698" i="2"/>
  <c r="X698" i="2" s="1"/>
  <c r="X703" i="2"/>
  <c r="W706" i="2"/>
  <c r="Z706" i="2" s="1"/>
  <c r="AA706" i="2" s="1"/>
  <c r="Z712" i="2"/>
  <c r="AA712" i="2" s="1"/>
  <c r="Z719" i="2"/>
  <c r="AA719" i="2" s="1"/>
  <c r="X723" i="2"/>
  <c r="X732" i="2"/>
  <c r="W735" i="2"/>
  <c r="X735" i="2" s="1"/>
  <c r="X742" i="2"/>
  <c r="W770" i="2"/>
  <c r="Z770" i="2" s="1"/>
  <c r="AA770" i="2" s="1"/>
  <c r="X777" i="2"/>
  <c r="X811" i="2"/>
  <c r="V954" i="3"/>
  <c r="X11" i="3"/>
  <c r="W26" i="3"/>
  <c r="X26" i="3" s="1"/>
  <c r="W45" i="3"/>
  <c r="Z45" i="3" s="1"/>
  <c r="AA45" i="3" s="1"/>
  <c r="X96" i="3"/>
  <c r="W117" i="3"/>
  <c r="Z117" i="3" s="1"/>
  <c r="AA117" i="3" s="1"/>
  <c r="X466" i="2"/>
  <c r="X585" i="2"/>
  <c r="X656" i="2"/>
  <c r="Z660" i="2"/>
  <c r="AA660" i="2" s="1"/>
  <c r="X672" i="2"/>
  <c r="X684" i="2"/>
  <c r="Z703" i="2"/>
  <c r="AA703" i="2" s="1"/>
  <c r="X713" i="2"/>
  <c r="X720" i="2"/>
  <c r="V726" i="2"/>
  <c r="W729" i="2"/>
  <c r="X729" i="2" s="1"/>
  <c r="Z732" i="2"/>
  <c r="AA732" i="2" s="1"/>
  <c r="Z742" i="2"/>
  <c r="AA742" i="2" s="1"/>
  <c r="X45" i="3"/>
  <c r="X71" i="3"/>
  <c r="W74" i="3"/>
  <c r="Z111" i="3"/>
  <c r="AA111" i="3" s="1"/>
  <c r="X111" i="3"/>
  <c r="W774" i="2"/>
  <c r="Z774" i="2" s="1"/>
  <c r="AA774" i="2" s="1"/>
  <c r="W792" i="2"/>
  <c r="Z792" i="2" s="1"/>
  <c r="AA792" i="2" s="1"/>
  <c r="X821" i="2"/>
  <c r="W55" i="3"/>
  <c r="X55" i="3" s="1"/>
  <c r="Z91" i="3"/>
  <c r="AA91" i="3" s="1"/>
  <c r="X652" i="2"/>
  <c r="W654" i="2"/>
  <c r="Z654" i="2" s="1"/>
  <c r="AA654" i="2" s="1"/>
  <c r="Z656" i="2"/>
  <c r="AA656" i="2" s="1"/>
  <c r="W665" i="2"/>
  <c r="X665" i="2" s="1"/>
  <c r="X670" i="2"/>
  <c r="Z672" i="2"/>
  <c r="AA672" i="2" s="1"/>
  <c r="W677" i="2"/>
  <c r="X677" i="2" s="1"/>
  <c r="W689" i="2"/>
  <c r="X689" i="2" s="1"/>
  <c r="Z713" i="2"/>
  <c r="AA713" i="2" s="1"/>
  <c r="X717" i="2"/>
  <c r="Z720" i="2"/>
  <c r="AA720" i="2" s="1"/>
  <c r="Z739" i="2"/>
  <c r="AA739" i="2" s="1"/>
  <c r="X757" i="2"/>
  <c r="W764" i="2"/>
  <c r="Z764" i="2" s="1"/>
  <c r="AA764" i="2" s="1"/>
  <c r="Z812" i="2"/>
  <c r="AA812" i="2" s="1"/>
  <c r="X812" i="2"/>
  <c r="Z68" i="3"/>
  <c r="AA68" i="3" s="1"/>
  <c r="X68" i="3"/>
  <c r="X650" i="2"/>
  <c r="Z675" i="2"/>
  <c r="AA675" i="2" s="1"/>
  <c r="Z687" i="2"/>
  <c r="AA687" i="2" s="1"/>
  <c r="X699" i="2"/>
  <c r="Z707" i="2"/>
  <c r="AA707" i="2" s="1"/>
  <c r="W733" i="2"/>
  <c r="X733" i="2" s="1"/>
  <c r="Z740" i="2"/>
  <c r="AA740" i="2" s="1"/>
  <c r="Z768" i="2"/>
  <c r="AA768" i="2" s="1"/>
  <c r="X768" i="2"/>
  <c r="Z819" i="2"/>
  <c r="AA819" i="2" s="1"/>
  <c r="W46" i="3"/>
  <c r="X46" i="3" s="1"/>
  <c r="Z62" i="3"/>
  <c r="AA62" i="3" s="1"/>
  <c r="X62" i="3"/>
  <c r="Z82" i="3"/>
  <c r="AA82" i="3" s="1"/>
  <c r="X82" i="3"/>
  <c r="Z84" i="3"/>
  <c r="AA84" i="3" s="1"/>
  <c r="Z15" i="3"/>
  <c r="AA15" i="3" s="1"/>
  <c r="W40" i="3"/>
  <c r="Z40" i="3" s="1"/>
  <c r="AA40" i="3" s="1"/>
  <c r="W54" i="3"/>
  <c r="Z54" i="3" s="1"/>
  <c r="AA54" i="3" s="1"/>
  <c r="W65" i="3"/>
  <c r="Z65" i="3" s="1"/>
  <c r="AA65" i="3" s="1"/>
  <c r="Z79" i="3"/>
  <c r="AA79" i="3" s="1"/>
  <c r="W90" i="3"/>
  <c r="Z90" i="3" s="1"/>
  <c r="AA90" i="3" s="1"/>
  <c r="Z95" i="3"/>
  <c r="AA95" i="3" s="1"/>
  <c r="W114" i="3"/>
  <c r="X126" i="3"/>
  <c r="X135" i="3"/>
  <c r="Z157" i="3"/>
  <c r="AA157" i="3" s="1"/>
  <c r="W173" i="3"/>
  <c r="Z173" i="3" s="1"/>
  <c r="AA173" i="3" s="1"/>
  <c r="X202" i="3"/>
  <c r="W311" i="3"/>
  <c r="Z311" i="3" s="1"/>
  <c r="AA311" i="3" s="1"/>
  <c r="W380" i="3"/>
  <c r="Z380" i="3" s="1"/>
  <c r="AA380" i="3" s="1"/>
  <c r="X148" i="3"/>
  <c r="X174" i="3"/>
  <c r="Z174" i="3"/>
  <c r="AA174" i="3" s="1"/>
  <c r="W260" i="3"/>
  <c r="Z260" i="3" s="1"/>
  <c r="AA260" i="3" s="1"/>
  <c r="W415" i="3"/>
  <c r="Z415" i="3" s="1"/>
  <c r="AA415" i="3" s="1"/>
  <c r="Z16" i="3"/>
  <c r="AA16" i="3" s="1"/>
  <c r="Z27" i="3"/>
  <c r="AA27" i="3" s="1"/>
  <c r="Z80" i="3"/>
  <c r="AA80" i="3" s="1"/>
  <c r="X80" i="3"/>
  <c r="Z145" i="3"/>
  <c r="AA145" i="3" s="1"/>
  <c r="W199" i="3"/>
  <c r="X199" i="3" s="1"/>
  <c r="W218" i="3"/>
  <c r="X218" i="3" s="1"/>
  <c r="Z221" i="3"/>
  <c r="AA221" i="3" s="1"/>
  <c r="X221" i="3"/>
  <c r="W313" i="3"/>
  <c r="Z313" i="3" s="1"/>
  <c r="AA313" i="3" s="1"/>
  <c r="W22" i="3"/>
  <c r="Z22" i="3" s="1"/>
  <c r="AA22" i="3" s="1"/>
  <c r="W52" i="3"/>
  <c r="Z52" i="3" s="1"/>
  <c r="AA52" i="3" s="1"/>
  <c r="W64" i="3"/>
  <c r="X64" i="3" s="1"/>
  <c r="X109" i="3"/>
  <c r="Z109" i="3"/>
  <c r="AA109" i="3" s="1"/>
  <c r="W120" i="3"/>
  <c r="Z120" i="3" s="1"/>
  <c r="AA120" i="3" s="1"/>
  <c r="Z161" i="3"/>
  <c r="AA161" i="3" s="1"/>
  <c r="X161" i="3"/>
  <c r="W187" i="3"/>
  <c r="Z187" i="3" s="1"/>
  <c r="AA187" i="3" s="1"/>
  <c r="W281" i="3"/>
  <c r="Z281" i="3" s="1"/>
  <c r="AA281" i="3" s="1"/>
  <c r="Z290" i="3"/>
  <c r="AA290" i="3" s="1"/>
  <c r="X290" i="3"/>
  <c r="X707" i="2"/>
  <c r="X743" i="2"/>
  <c r="W748" i="2"/>
  <c r="Z748" i="2" s="1"/>
  <c r="AA748" i="2" s="1"/>
  <c r="W750" i="2"/>
  <c r="Z750" i="2" s="1"/>
  <c r="AA750" i="2" s="1"/>
  <c r="W752" i="2"/>
  <c r="Z752" i="2" s="1"/>
  <c r="AA752" i="2" s="1"/>
  <c r="W754" i="2"/>
  <c r="Z754" i="2" s="1"/>
  <c r="AA754" i="2" s="1"/>
  <c r="W756" i="2"/>
  <c r="Z756" i="2" s="1"/>
  <c r="AA756" i="2" s="1"/>
  <c r="W758" i="2"/>
  <c r="Z758" i="2" s="1"/>
  <c r="AA758" i="2" s="1"/>
  <c r="W760" i="2"/>
  <c r="Z760" i="2" s="1"/>
  <c r="AA760" i="2" s="1"/>
  <c r="W762" i="2"/>
  <c r="Z762" i="2" s="1"/>
  <c r="AA762" i="2" s="1"/>
  <c r="X810" i="2"/>
  <c r="Z822" i="2"/>
  <c r="AA822" i="2" s="1"/>
  <c r="Z33" i="3"/>
  <c r="AA33" i="3" s="1"/>
  <c r="X36" i="3"/>
  <c r="Z47" i="3"/>
  <c r="AA47" i="3" s="1"/>
  <c r="X47" i="3"/>
  <c r="W58" i="3"/>
  <c r="X58" i="3" s="1"/>
  <c r="W69" i="3"/>
  <c r="Z69" i="3" s="1"/>
  <c r="AA69" i="3" s="1"/>
  <c r="W75" i="3"/>
  <c r="Z75" i="3" s="1"/>
  <c r="AA75" i="3" s="1"/>
  <c r="Z85" i="3"/>
  <c r="AA85" i="3" s="1"/>
  <c r="X99" i="3"/>
  <c r="W128" i="3"/>
  <c r="Z128" i="3" s="1"/>
  <c r="AA128" i="3" s="1"/>
  <c r="Z131" i="3"/>
  <c r="AA131" i="3" s="1"/>
  <c r="W137" i="3"/>
  <c r="Z137" i="3" s="1"/>
  <c r="AA137" i="3" s="1"/>
  <c r="Z820" i="2"/>
  <c r="AA820" i="2" s="1"/>
  <c r="Z14" i="3"/>
  <c r="AA14" i="3" s="1"/>
  <c r="W28" i="3"/>
  <c r="X28" i="3" s="1"/>
  <c r="X121" i="3"/>
  <c r="X128" i="3"/>
  <c r="W146" i="3"/>
  <c r="Z146" i="3" s="1"/>
  <c r="AA146" i="3" s="1"/>
  <c r="Z432" i="3"/>
  <c r="AA432" i="3" s="1"/>
  <c r="Z23" i="3"/>
  <c r="AA23" i="3" s="1"/>
  <c r="X23" i="3"/>
  <c r="Z28" i="3"/>
  <c r="AA28" i="3" s="1"/>
  <c r="W81" i="3"/>
  <c r="Z81" i="3" s="1"/>
  <c r="AA81" i="3" s="1"/>
  <c r="W436" i="3"/>
  <c r="Z436" i="3" s="1"/>
  <c r="AA436" i="3" s="1"/>
  <c r="X820" i="2"/>
  <c r="X14" i="3"/>
  <c r="Z39" i="3"/>
  <c r="AA39" i="3" s="1"/>
  <c r="W59" i="3"/>
  <c r="Z59" i="3" s="1"/>
  <c r="AA59" i="3" s="1"/>
  <c r="W70" i="3"/>
  <c r="Z70" i="3" s="1"/>
  <c r="AA70" i="3" s="1"/>
  <c r="W86" i="3"/>
  <c r="Z86" i="3" s="1"/>
  <c r="AA86" i="3" s="1"/>
  <c r="Z107" i="3"/>
  <c r="AA107" i="3" s="1"/>
  <c r="W110" i="3"/>
  <c r="Z110" i="3" s="1"/>
  <c r="AA110" i="3" s="1"/>
  <c r="Z132" i="3"/>
  <c r="AA132" i="3" s="1"/>
  <c r="W164" i="3"/>
  <c r="X164" i="3" s="1"/>
  <c r="W172" i="3"/>
  <c r="Z172" i="3" s="1"/>
  <c r="AA172" i="3" s="1"/>
  <c r="X207" i="3"/>
  <c r="W207" i="3"/>
  <c r="Z207" i="3" s="1"/>
  <c r="AA207" i="3" s="1"/>
  <c r="W129" i="3"/>
  <c r="Z129" i="3" s="1"/>
  <c r="AA129" i="3" s="1"/>
  <c r="Z138" i="3"/>
  <c r="AA138" i="3" s="1"/>
  <c r="X138" i="3"/>
  <c r="W138" i="3"/>
  <c r="W197" i="3"/>
  <c r="Z197" i="3" s="1"/>
  <c r="AA197" i="3" s="1"/>
  <c r="Z300" i="3"/>
  <c r="AA300" i="3" s="1"/>
  <c r="X300" i="3"/>
  <c r="Z102" i="3"/>
  <c r="AA102" i="3" s="1"/>
  <c r="W104" i="3"/>
  <c r="Z104" i="3" s="1"/>
  <c r="AA104" i="3" s="1"/>
  <c r="X130" i="3"/>
  <c r="Z181" i="3"/>
  <c r="AA181" i="3" s="1"/>
  <c r="Z193" i="3"/>
  <c r="AA193" i="3" s="1"/>
  <c r="W229" i="3"/>
  <c r="Z229" i="3" s="1"/>
  <c r="AA229" i="3" s="1"/>
  <c r="Z232" i="3"/>
  <c r="AA232" i="3" s="1"/>
  <c r="X232" i="3"/>
  <c r="W257" i="3"/>
  <c r="X257" i="3" s="1"/>
  <c r="W317" i="3"/>
  <c r="Z317" i="3" s="1"/>
  <c r="AA317" i="3" s="1"/>
  <c r="X159" i="3"/>
  <c r="W196" i="3"/>
  <c r="X196" i="3" s="1"/>
  <c r="W342" i="3"/>
  <c r="Z342" i="3" s="1"/>
  <c r="AA342" i="3" s="1"/>
  <c r="W18" i="3"/>
  <c r="X18" i="3" s="1"/>
  <c r="W30" i="3"/>
  <c r="X30" i="3" s="1"/>
  <c r="W42" i="3"/>
  <c r="X42" i="3" s="1"/>
  <c r="W87" i="3"/>
  <c r="X87" i="3" s="1"/>
  <c r="W98" i="3"/>
  <c r="Z98" i="3" s="1"/>
  <c r="AA98" i="3" s="1"/>
  <c r="W125" i="3"/>
  <c r="Z125" i="3" s="1"/>
  <c r="AA125" i="3" s="1"/>
  <c r="Z179" i="3"/>
  <c r="AA179" i="3" s="1"/>
  <c r="X193" i="3"/>
  <c r="Z216" i="3"/>
  <c r="AA216" i="3" s="1"/>
  <c r="W264" i="3"/>
  <c r="X264" i="3" s="1"/>
  <c r="X279" i="3"/>
  <c r="X356" i="3"/>
  <c r="Z356" i="3"/>
  <c r="AA356" i="3" s="1"/>
  <c r="W360" i="3"/>
  <c r="X360" i="3" s="1"/>
  <c r="W424" i="3"/>
  <c r="X424" i="3" s="1"/>
  <c r="X157" i="3"/>
  <c r="Z159" i="3"/>
  <c r="AA159" i="3" s="1"/>
  <c r="X165" i="3"/>
  <c r="W167" i="3"/>
  <c r="X167" i="3" s="1"/>
  <c r="Z170" i="3"/>
  <c r="AA170" i="3" s="1"/>
  <c r="X200" i="3"/>
  <c r="X267" i="3"/>
  <c r="X274" i="3"/>
  <c r="X340" i="3"/>
  <c r="W461" i="3"/>
  <c r="X461" i="3" s="1"/>
  <c r="X154" i="3"/>
  <c r="Z167" i="3"/>
  <c r="AA167" i="3" s="1"/>
  <c r="Z175" i="3"/>
  <c r="AA175" i="3" s="1"/>
  <c r="X188" i="3"/>
  <c r="W205" i="3"/>
  <c r="X205" i="3" s="1"/>
  <c r="Z246" i="3"/>
  <c r="AA246" i="3" s="1"/>
  <c r="Z264" i="3"/>
  <c r="AA264" i="3" s="1"/>
  <c r="Z295" i="3"/>
  <c r="AA295" i="3" s="1"/>
  <c r="X308" i="3"/>
  <c r="Z308" i="3"/>
  <c r="AA308" i="3" s="1"/>
  <c r="X425" i="3"/>
  <c r="Z425" i="3"/>
  <c r="AA425" i="3" s="1"/>
  <c r="X334" i="3"/>
  <c r="W403" i="3"/>
  <c r="X403" i="3" s="1"/>
  <c r="Z147" i="3"/>
  <c r="AA147" i="3" s="1"/>
  <c r="Z154" i="3"/>
  <c r="AA154" i="3" s="1"/>
  <c r="W171" i="3"/>
  <c r="X171" i="3" s="1"/>
  <c r="X175" i="3"/>
  <c r="Z194" i="3"/>
  <c r="AA194" i="3" s="1"/>
  <c r="Z200" i="3"/>
  <c r="AA200" i="3" s="1"/>
  <c r="W223" i="3"/>
  <c r="Z223" i="3" s="1"/>
  <c r="AA223" i="3" s="1"/>
  <c r="W361" i="3"/>
  <c r="X361" i="3" s="1"/>
  <c r="W374" i="3"/>
  <c r="X374" i="3" s="1"/>
  <c r="Z384" i="3"/>
  <c r="AA384" i="3" s="1"/>
  <c r="X384" i="3"/>
  <c r="W115" i="3"/>
  <c r="W185" i="3"/>
  <c r="X185" i="3" s="1"/>
  <c r="Z188" i="3"/>
  <c r="AA188" i="3" s="1"/>
  <c r="W212" i="3"/>
  <c r="X212" i="3" s="1"/>
  <c r="Z239" i="3"/>
  <c r="AA239" i="3" s="1"/>
  <c r="Z262" i="3"/>
  <c r="AA262" i="3" s="1"/>
  <c r="W166" i="3"/>
  <c r="Z166" i="3" s="1"/>
  <c r="AA166" i="3" s="1"/>
  <c r="Z168" i="3"/>
  <c r="AA168" i="3" s="1"/>
  <c r="X176" i="3"/>
  <c r="W183" i="3"/>
  <c r="Z183" i="3" s="1"/>
  <c r="AA183" i="3" s="1"/>
  <c r="W283" i="3"/>
  <c r="Z283" i="3" s="1"/>
  <c r="AA283" i="3" s="1"/>
  <c r="W335" i="3"/>
  <c r="X335" i="3" s="1"/>
  <c r="W344" i="3"/>
  <c r="X344" i="3" s="1"/>
  <c r="Z351" i="3"/>
  <c r="AA351" i="3" s="1"/>
  <c r="W351" i="3"/>
  <c r="X351" i="3" s="1"/>
  <c r="W354" i="3"/>
  <c r="X354" i="3" s="1"/>
  <c r="Z354" i="3"/>
  <c r="AA354" i="3" s="1"/>
  <c r="W504" i="3"/>
  <c r="Z601" i="3"/>
  <c r="AA601" i="3" s="1"/>
  <c r="X601" i="3"/>
  <c r="Z222" i="3"/>
  <c r="AA222" i="3" s="1"/>
  <c r="Z224" i="3"/>
  <c r="AA224" i="3" s="1"/>
  <c r="X236" i="3"/>
  <c r="X240" i="3"/>
  <c r="W272" i="3"/>
  <c r="Z277" i="3"/>
  <c r="AA277" i="3" s="1"/>
  <c r="W320" i="3"/>
  <c r="X320" i="3" s="1"/>
  <c r="X330" i="3"/>
  <c r="Z352" i="3"/>
  <c r="AA352" i="3" s="1"/>
  <c r="W352" i="3"/>
  <c r="X352" i="3" s="1"/>
  <c r="W355" i="3"/>
  <c r="X355" i="3" s="1"/>
  <c r="Z400" i="3"/>
  <c r="AA400" i="3" s="1"/>
  <c r="X400" i="3"/>
  <c r="W698" i="3"/>
  <c r="Z698" i="3" s="1"/>
  <c r="AA698" i="3" s="1"/>
  <c r="X249" i="3"/>
  <c r="Z265" i="3"/>
  <c r="AA265" i="3" s="1"/>
  <c r="W303" i="3"/>
  <c r="Z303" i="3" s="1"/>
  <c r="AA303" i="3" s="1"/>
  <c r="W306" i="3"/>
  <c r="Z306" i="3" s="1"/>
  <c r="AA306" i="3" s="1"/>
  <c r="W310" i="3"/>
  <c r="X310" i="3" s="1"/>
  <c r="W325" i="3"/>
  <c r="Z325" i="3" s="1"/>
  <c r="AA325" i="3" s="1"/>
  <c r="W388" i="3"/>
  <c r="X388" i="3" s="1"/>
  <c r="Z419" i="3"/>
  <c r="AA419" i="3" s="1"/>
  <c r="X466" i="3"/>
  <c r="W615" i="3"/>
  <c r="Z615" i="3" s="1"/>
  <c r="AA615" i="3" s="1"/>
  <c r="X213" i="3"/>
  <c r="W293" i="3"/>
  <c r="W301" i="3"/>
  <c r="X301" i="3" s="1"/>
  <c r="W338" i="3"/>
  <c r="Z338" i="3" s="1"/>
  <c r="AA338" i="3" s="1"/>
  <c r="Z358" i="3"/>
  <c r="AA358" i="3" s="1"/>
  <c r="W358" i="3"/>
  <c r="X358" i="3" s="1"/>
  <c r="W686" i="3"/>
  <c r="X686" i="3" s="1"/>
  <c r="W700" i="3"/>
  <c r="X700" i="3" s="1"/>
  <c r="X182" i="3"/>
  <c r="X225" i="3"/>
  <c r="Z245" i="3"/>
  <c r="AA245" i="3" s="1"/>
  <c r="W270" i="3"/>
  <c r="X270" i="3" s="1"/>
  <c r="W273" i="3"/>
  <c r="Z273" i="3" s="1"/>
  <c r="AA273" i="3" s="1"/>
  <c r="Z275" i="3"/>
  <c r="AA275" i="3" s="1"/>
  <c r="X284" i="3"/>
  <c r="Z286" i="3"/>
  <c r="AA286" i="3" s="1"/>
  <c r="Z318" i="3"/>
  <c r="AA318" i="3" s="1"/>
  <c r="X323" i="3"/>
  <c r="X328" i="3"/>
  <c r="X333" i="3"/>
  <c r="W345" i="3"/>
  <c r="X345" i="3" s="1"/>
  <c r="X353" i="3"/>
  <c r="Z431" i="3"/>
  <c r="AA431" i="3" s="1"/>
  <c r="X431" i="3"/>
  <c r="W450" i="3"/>
  <c r="X450" i="3" s="1"/>
  <c r="W579" i="3"/>
  <c r="Z579" i="3" s="1"/>
  <c r="AA579" i="3" s="1"/>
  <c r="Z607" i="3"/>
  <c r="AA607" i="3" s="1"/>
  <c r="X607" i="3"/>
  <c r="Z213" i="3"/>
  <c r="AA213" i="3" s="1"/>
  <c r="X219" i="3"/>
  <c r="W237" i="3"/>
  <c r="X237" i="3" s="1"/>
  <c r="W258" i="3"/>
  <c r="X258" i="3" s="1"/>
  <c r="W261" i="3"/>
  <c r="X261" i="3" s="1"/>
  <c r="X278" i="3"/>
  <c r="X291" i="3"/>
  <c r="X299" i="3"/>
  <c r="W304" i="3"/>
  <c r="X304" i="3" s="1"/>
  <c r="X309" i="3"/>
  <c r="X346" i="3"/>
  <c r="Z395" i="3"/>
  <c r="AA395" i="3" s="1"/>
  <c r="X395" i="3"/>
  <c r="X463" i="3"/>
  <c r="X191" i="3"/>
  <c r="Z206" i="3"/>
  <c r="AA206" i="3" s="1"/>
  <c r="X217" i="3"/>
  <c r="Z254" i="3"/>
  <c r="AA254" i="3" s="1"/>
  <c r="Z282" i="3"/>
  <c r="AA282" i="3" s="1"/>
  <c r="X287" i="3"/>
  <c r="X297" i="3"/>
  <c r="W329" i="3"/>
  <c r="X329" i="3" s="1"/>
  <c r="W396" i="3"/>
  <c r="X396" i="3" s="1"/>
  <c r="Z420" i="3"/>
  <c r="AA420" i="3" s="1"/>
  <c r="X420" i="3"/>
  <c r="W457" i="3"/>
  <c r="X457" i="3" s="1"/>
  <c r="Z460" i="3"/>
  <c r="AA460" i="3" s="1"/>
  <c r="Z529" i="3"/>
  <c r="AA529" i="3" s="1"/>
  <c r="X529" i="3"/>
  <c r="W719" i="3"/>
  <c r="Z719" i="3" s="1"/>
  <c r="AA719" i="3" s="1"/>
  <c r="W214" i="3"/>
  <c r="Z214" i="3" s="1"/>
  <c r="AA214" i="3" s="1"/>
  <c r="Z235" i="3"/>
  <c r="AA235" i="3" s="1"/>
  <c r="X248" i="3"/>
  <c r="X252" i="3"/>
  <c r="W259" i="3"/>
  <c r="Z259" i="3" s="1"/>
  <c r="AA259" i="3" s="1"/>
  <c r="Z271" i="3"/>
  <c r="AA271" i="3" s="1"/>
  <c r="X282" i="3"/>
  <c r="Z302" i="3"/>
  <c r="AA302" i="3" s="1"/>
  <c r="Z316" i="3"/>
  <c r="AA316" i="3" s="1"/>
  <c r="Z319" i="3"/>
  <c r="AA319" i="3" s="1"/>
  <c r="Z324" i="3"/>
  <c r="AA324" i="3" s="1"/>
  <c r="Z343" i="3"/>
  <c r="AA343" i="3" s="1"/>
  <c r="X663" i="3"/>
  <c r="Z663" i="3"/>
  <c r="AA663" i="3" s="1"/>
  <c r="X671" i="3"/>
  <c r="Z671" i="3"/>
  <c r="AA671" i="3" s="1"/>
  <c r="W220" i="3"/>
  <c r="X220" i="3" s="1"/>
  <c r="X226" i="3"/>
  <c r="Z248" i="3"/>
  <c r="AA248" i="3" s="1"/>
  <c r="Z252" i="3"/>
  <c r="AA252" i="3" s="1"/>
  <c r="Z269" i="3"/>
  <c r="AA269" i="3" s="1"/>
  <c r="X302" i="3"/>
  <c r="W305" i="3"/>
  <c r="Z305" i="3" s="1"/>
  <c r="AA305" i="3" s="1"/>
  <c r="W312" i="3"/>
  <c r="X312" i="3" s="1"/>
  <c r="X324" i="3"/>
  <c r="X367" i="3"/>
  <c r="Z387" i="3"/>
  <c r="AA387" i="3" s="1"/>
  <c r="X465" i="3"/>
  <c r="W339" i="3"/>
  <c r="X339" i="3" s="1"/>
  <c r="W398" i="3"/>
  <c r="Z398" i="3" s="1"/>
  <c r="AA398" i="3" s="1"/>
  <c r="W401" i="3"/>
  <c r="Z401" i="3" s="1"/>
  <c r="AA401" i="3" s="1"/>
  <c r="X406" i="3"/>
  <c r="Z411" i="3"/>
  <c r="AA411" i="3" s="1"/>
  <c r="X427" i="3"/>
  <c r="W447" i="3"/>
  <c r="Z447" i="3" s="1"/>
  <c r="AA447" i="3" s="1"/>
  <c r="W488" i="3"/>
  <c r="Z488" i="3" s="1"/>
  <c r="AA488" i="3" s="1"/>
  <c r="X230" i="3"/>
  <c r="X242" i="3"/>
  <c r="X254" i="3"/>
  <c r="X332" i="3"/>
  <c r="W362" i="3"/>
  <c r="Z385" i="3"/>
  <c r="AA385" i="3" s="1"/>
  <c r="Z427" i="3"/>
  <c r="AA427" i="3" s="1"/>
  <c r="W445" i="3"/>
  <c r="X445" i="3" s="1"/>
  <c r="W448" i="3"/>
  <c r="X453" i="3"/>
  <c r="Z458" i="3"/>
  <c r="AA458" i="3" s="1"/>
  <c r="X482" i="3"/>
  <c r="Z496" i="3"/>
  <c r="AA496" i="3" s="1"/>
  <c r="W623" i="3"/>
  <c r="Z623" i="3" s="1"/>
  <c r="AA623" i="3" s="1"/>
  <c r="W674" i="3"/>
  <c r="X674" i="3" s="1"/>
  <c r="W748" i="3"/>
  <c r="Z417" i="3"/>
  <c r="AA417" i="3" s="1"/>
  <c r="X600" i="3"/>
  <c r="Z600" i="3"/>
  <c r="AA600" i="3" s="1"/>
  <c r="X630" i="3"/>
  <c r="Z630" i="3"/>
  <c r="AA630" i="3" s="1"/>
  <c r="W687" i="3"/>
  <c r="X687" i="3" s="1"/>
  <c r="W694" i="3"/>
  <c r="Z694" i="3" s="1"/>
  <c r="AA694" i="3" s="1"/>
  <c r="X376" i="3"/>
  <c r="X391" i="3"/>
  <c r="Z407" i="3"/>
  <c r="AA407" i="3" s="1"/>
  <c r="X407" i="3"/>
  <c r="X412" i="3"/>
  <c r="X418" i="3"/>
  <c r="X428" i="3"/>
  <c r="X462" i="3"/>
  <c r="W468" i="3"/>
  <c r="X468" i="3" s="1"/>
  <c r="W477" i="3"/>
  <c r="X477" i="3" s="1"/>
  <c r="Z518" i="3"/>
  <c r="AA518" i="3" s="1"/>
  <c r="X518" i="3"/>
  <c r="W676" i="3"/>
  <c r="W364" i="3"/>
  <c r="Z386" i="3"/>
  <c r="AA386" i="3" s="1"/>
  <c r="Z446" i="3"/>
  <c r="AA446" i="3" s="1"/>
  <c r="W459" i="3"/>
  <c r="Z459" i="3" s="1"/>
  <c r="AA459" i="3" s="1"/>
  <c r="X503" i="3"/>
  <c r="Z503" i="3"/>
  <c r="AA503" i="3" s="1"/>
  <c r="X507" i="3"/>
  <c r="Z507" i="3"/>
  <c r="AA507" i="3" s="1"/>
  <c r="Z535" i="3"/>
  <c r="AA535" i="3" s="1"/>
  <c r="X535" i="3"/>
  <c r="X612" i="3"/>
  <c r="Z612" i="3"/>
  <c r="AA612" i="3" s="1"/>
  <c r="W720" i="3"/>
  <c r="Z720" i="3" s="1"/>
  <c r="AA720" i="3" s="1"/>
  <c r="W315" i="3"/>
  <c r="X315" i="3" s="1"/>
  <c r="Z347" i="3"/>
  <c r="AA347" i="3" s="1"/>
  <c r="X366" i="3"/>
  <c r="Z368" i="3"/>
  <c r="AA368" i="3" s="1"/>
  <c r="X386" i="3"/>
  <c r="Z405" i="3"/>
  <c r="AA405" i="3" s="1"/>
  <c r="Z418" i="3"/>
  <c r="AA418" i="3" s="1"/>
  <c r="W434" i="3"/>
  <c r="Z434" i="3" s="1"/>
  <c r="AA434" i="3" s="1"/>
  <c r="W437" i="3"/>
  <c r="Z437" i="3" s="1"/>
  <c r="AA437" i="3" s="1"/>
  <c r="W439" i="3"/>
  <c r="Z439" i="3" s="1"/>
  <c r="AA439" i="3" s="1"/>
  <c r="Z595" i="3"/>
  <c r="AA595" i="3" s="1"/>
  <c r="X595" i="3"/>
  <c r="Z613" i="3"/>
  <c r="AA613" i="3" s="1"/>
  <c r="X613" i="3"/>
  <c r="W641" i="3"/>
  <c r="X641" i="3" s="1"/>
  <c r="Z475" i="3"/>
  <c r="AA475" i="3" s="1"/>
  <c r="Z499" i="3"/>
  <c r="AA499" i="3" s="1"/>
  <c r="W543" i="3"/>
  <c r="Z543" i="3" s="1"/>
  <c r="AA543" i="3" s="1"/>
  <c r="W555" i="3"/>
  <c r="X555" i="3" s="1"/>
  <c r="W567" i="3"/>
  <c r="Z567" i="3" s="1"/>
  <c r="AA567" i="3" s="1"/>
  <c r="W581" i="3"/>
  <c r="X581" i="3" s="1"/>
  <c r="W625" i="3"/>
  <c r="X625" i="3" s="1"/>
  <c r="W653" i="3"/>
  <c r="Z653" i="3" s="1"/>
  <c r="AA653" i="3" s="1"/>
  <c r="W712" i="3"/>
  <c r="Z712" i="3" s="1"/>
  <c r="AA712" i="3" s="1"/>
  <c r="W722" i="3"/>
  <c r="Z722" i="3" s="1"/>
  <c r="AA722" i="3" s="1"/>
  <c r="X417" i="3"/>
  <c r="Z494" i="3"/>
  <c r="AA494" i="3" s="1"/>
  <c r="X494" i="3"/>
  <c r="W514" i="3"/>
  <c r="W531" i="3"/>
  <c r="X531" i="3" s="1"/>
  <c r="W545" i="3"/>
  <c r="Z545" i="3" s="1"/>
  <c r="AA545" i="3" s="1"/>
  <c r="W557" i="3"/>
  <c r="Z557" i="3" s="1"/>
  <c r="AA557" i="3" s="1"/>
  <c r="W569" i="3"/>
  <c r="W714" i="3"/>
  <c r="Z714" i="3" s="1"/>
  <c r="AA714" i="3" s="1"/>
  <c r="W742" i="3"/>
  <c r="Z742" i="3" s="1"/>
  <c r="AA742" i="3" s="1"/>
  <c r="W483" i="3"/>
  <c r="Z483" i="3" s="1"/>
  <c r="AA483" i="3" s="1"/>
  <c r="Z538" i="3"/>
  <c r="AA538" i="3" s="1"/>
  <c r="X545" i="3"/>
  <c r="Z550" i="3"/>
  <c r="AA550" i="3" s="1"/>
  <c r="X557" i="3"/>
  <c r="Z562" i="3"/>
  <c r="AA562" i="3" s="1"/>
  <c r="Z588" i="3"/>
  <c r="AA588" i="3" s="1"/>
  <c r="W617" i="3"/>
  <c r="X617" i="3" s="1"/>
  <c r="W690" i="3"/>
  <c r="Z690" i="3" s="1"/>
  <c r="AA690" i="3" s="1"/>
  <c r="W696" i="3"/>
  <c r="W702" i="3"/>
  <c r="X702" i="3" s="1"/>
  <c r="W708" i="3"/>
  <c r="X708" i="3" s="1"/>
  <c r="W715" i="3"/>
  <c r="Z715" i="3" s="1"/>
  <c r="AA715" i="3" s="1"/>
  <c r="W520" i="3"/>
  <c r="Z520" i="3" s="1"/>
  <c r="AA520" i="3" s="1"/>
  <c r="W533" i="3"/>
  <c r="Z533" i="3" s="1"/>
  <c r="AA533" i="3" s="1"/>
  <c r="Z589" i="3"/>
  <c r="AA589" i="3" s="1"/>
  <c r="X589" i="3"/>
  <c r="W603" i="3"/>
  <c r="Z603" i="3" s="1"/>
  <c r="AA603" i="3" s="1"/>
  <c r="Z890" i="3"/>
  <c r="AA890" i="3" s="1"/>
  <c r="X890" i="3"/>
  <c r="Z476" i="3"/>
  <c r="AA476" i="3" s="1"/>
  <c r="X476" i="3"/>
  <c r="Z500" i="3"/>
  <c r="AA500" i="3" s="1"/>
  <c r="X533" i="3"/>
  <c r="X583" i="3"/>
  <c r="X627" i="3"/>
  <c r="Z644" i="3"/>
  <c r="AA644" i="3" s="1"/>
  <c r="X644" i="3"/>
  <c r="W716" i="3"/>
  <c r="Z716" i="3" s="1"/>
  <c r="AA716" i="3" s="1"/>
  <c r="X385" i="3"/>
  <c r="X397" i="3"/>
  <c r="X421" i="3"/>
  <c r="X433" i="3"/>
  <c r="X444" i="3"/>
  <c r="W495" i="3"/>
  <c r="Z495" i="3" s="1"/>
  <c r="AA495" i="3" s="1"/>
  <c r="Z516" i="3"/>
  <c r="AA516" i="3" s="1"/>
  <c r="W522" i="3"/>
  <c r="X522" i="3" s="1"/>
  <c r="Z576" i="3"/>
  <c r="AA576" i="3" s="1"/>
  <c r="W605" i="3"/>
  <c r="W628" i="3"/>
  <c r="X628" i="3" s="1"/>
  <c r="W651" i="3"/>
  <c r="X651" i="3" s="1"/>
  <c r="W659" i="3"/>
  <c r="W691" i="3"/>
  <c r="X691" i="3" s="1"/>
  <c r="W898" i="3"/>
  <c r="Z481" i="3"/>
  <c r="AA481" i="3" s="1"/>
  <c r="Z486" i="3"/>
  <c r="AA486" i="3" s="1"/>
  <c r="X492" i="3"/>
  <c r="W492" i="3"/>
  <c r="Z492" i="3" s="1"/>
  <c r="AA492" i="3" s="1"/>
  <c r="X498" i="3"/>
  <c r="Z506" i="3"/>
  <c r="AA506" i="3" s="1"/>
  <c r="X571" i="3"/>
  <c r="Z577" i="3"/>
  <c r="AA577" i="3" s="1"/>
  <c r="X577" i="3"/>
  <c r="W591" i="3"/>
  <c r="X591" i="3" s="1"/>
  <c r="Z598" i="3"/>
  <c r="AA598" i="3" s="1"/>
  <c r="Z621" i="3"/>
  <c r="AA621" i="3" s="1"/>
  <c r="X621" i="3"/>
  <c r="W666" i="3"/>
  <c r="X680" i="3"/>
  <c r="Z680" i="3"/>
  <c r="AA680" i="3" s="1"/>
  <c r="W692" i="3"/>
  <c r="X692" i="3" s="1"/>
  <c r="W704" i="3"/>
  <c r="X704" i="3" s="1"/>
  <c r="W718" i="3"/>
  <c r="Z718" i="3" s="1"/>
  <c r="AA718" i="3" s="1"/>
  <c r="W860" i="3"/>
  <c r="Z860" i="3" s="1"/>
  <c r="AA860" i="3" s="1"/>
  <c r="X479" i="3"/>
  <c r="X484" i="3"/>
  <c r="W490" i="3"/>
  <c r="X490" i="3" s="1"/>
  <c r="Z541" i="3"/>
  <c r="AA541" i="3" s="1"/>
  <c r="X541" i="3"/>
  <c r="Z553" i="3"/>
  <c r="AA553" i="3" s="1"/>
  <c r="X553" i="3"/>
  <c r="Z565" i="3"/>
  <c r="AA565" i="3" s="1"/>
  <c r="X565" i="3"/>
  <c r="W593" i="3"/>
  <c r="X593" i="3" s="1"/>
  <c r="W634" i="3"/>
  <c r="W637" i="3"/>
  <c r="Z637" i="3" s="1"/>
  <c r="AA637" i="3" s="1"/>
  <c r="W656" i="3"/>
  <c r="W677" i="3"/>
  <c r="X677" i="3" s="1"/>
  <c r="X684" i="3"/>
  <c r="W701" i="3"/>
  <c r="X701" i="3" s="1"/>
  <c r="Z723" i="3"/>
  <c r="AA723" i="3" s="1"/>
  <c r="X784" i="3"/>
  <c r="Z784" i="3"/>
  <c r="AA784" i="3" s="1"/>
  <c r="W681" i="3"/>
  <c r="Z681" i="3" s="1"/>
  <c r="AA681" i="3" s="1"/>
  <c r="W705" i="3"/>
  <c r="Z705" i="3" s="1"/>
  <c r="AA705" i="3" s="1"/>
  <c r="W733" i="3"/>
  <c r="X733" i="3" s="1"/>
  <c r="W739" i="3"/>
  <c r="W749" i="3"/>
  <c r="X749" i="3" s="1"/>
  <c r="W756" i="3"/>
  <c r="W779" i="3"/>
  <c r="Z801" i="3"/>
  <c r="AA801" i="3" s="1"/>
  <c r="X801" i="3"/>
  <c r="W525" i="3"/>
  <c r="Z525" i="3" s="1"/>
  <c r="AA525" i="3" s="1"/>
  <c r="W536" i="3"/>
  <c r="Z536" i="3" s="1"/>
  <c r="AA536" i="3" s="1"/>
  <c r="W548" i="3"/>
  <c r="Z548" i="3" s="1"/>
  <c r="AA548" i="3" s="1"/>
  <c r="W560" i="3"/>
  <c r="Z560" i="3" s="1"/>
  <c r="AA560" i="3" s="1"/>
  <c r="W572" i="3"/>
  <c r="Z572" i="3" s="1"/>
  <c r="AA572" i="3" s="1"/>
  <c r="W584" i="3"/>
  <c r="W596" i="3"/>
  <c r="Z596" i="3" s="1"/>
  <c r="AA596" i="3" s="1"/>
  <c r="W608" i="3"/>
  <c r="Z608" i="3" s="1"/>
  <c r="AA608" i="3" s="1"/>
  <c r="W618" i="3"/>
  <c r="Z618" i="3" s="1"/>
  <c r="AA618" i="3" s="1"/>
  <c r="W638" i="3"/>
  <c r="X638" i="3" s="1"/>
  <c r="X648" i="3"/>
  <c r="W688" i="3"/>
  <c r="X688" i="3" s="1"/>
  <c r="W695" i="3"/>
  <c r="X695" i="3" s="1"/>
  <c r="X705" i="3"/>
  <c r="W727" i="3"/>
  <c r="W743" i="3"/>
  <c r="Z743" i="3" s="1"/>
  <c r="AA743" i="3" s="1"/>
  <c r="Z749" i="3"/>
  <c r="AA749" i="3" s="1"/>
  <c r="W822" i="3"/>
  <c r="X822" i="3" s="1"/>
  <c r="W645" i="3"/>
  <c r="Z645" i="3" s="1"/>
  <c r="AA645" i="3" s="1"/>
  <c r="W654" i="3"/>
  <c r="Z654" i="3" s="1"/>
  <c r="AA654" i="3" s="1"/>
  <c r="Z664" i="3"/>
  <c r="AA664" i="3" s="1"/>
  <c r="Z672" i="3"/>
  <c r="AA672" i="3" s="1"/>
  <c r="W678" i="3"/>
  <c r="Z678" i="3" s="1"/>
  <c r="AA678" i="3" s="1"/>
  <c r="W685" i="3"/>
  <c r="X685" i="3" s="1"/>
  <c r="Z688" i="3"/>
  <c r="AA688" i="3" s="1"/>
  <c r="W724" i="3"/>
  <c r="X724" i="3" s="1"/>
  <c r="W776" i="3"/>
  <c r="Z776" i="3" s="1"/>
  <c r="AA776" i="3" s="1"/>
  <c r="W649" i="3"/>
  <c r="W675" i="3"/>
  <c r="Z675" i="3" s="1"/>
  <c r="AA675" i="3" s="1"/>
  <c r="W699" i="3"/>
  <c r="Z699" i="3" s="1"/>
  <c r="AA699" i="3" s="1"/>
  <c r="W740" i="3"/>
  <c r="W757" i="3"/>
  <c r="X757" i="3" s="1"/>
  <c r="W915" i="3"/>
  <c r="W517" i="3"/>
  <c r="X517" i="3" s="1"/>
  <c r="X523" i="3"/>
  <c r="W527" i="3"/>
  <c r="X534" i="3"/>
  <c r="W539" i="3"/>
  <c r="Z539" i="3" s="1"/>
  <c r="AA539" i="3" s="1"/>
  <c r="X546" i="3"/>
  <c r="W551" i="3"/>
  <c r="Z551" i="3" s="1"/>
  <c r="AA551" i="3" s="1"/>
  <c r="X558" i="3"/>
  <c r="W563" i="3"/>
  <c r="Z563" i="3" s="1"/>
  <c r="AA563" i="3" s="1"/>
  <c r="X570" i="3"/>
  <c r="W575" i="3"/>
  <c r="X582" i="3"/>
  <c r="W587" i="3"/>
  <c r="X594" i="3"/>
  <c r="W599" i="3"/>
  <c r="X606" i="3"/>
  <c r="W611" i="3"/>
  <c r="W620" i="3"/>
  <c r="Z620" i="3" s="1"/>
  <c r="AA620" i="3" s="1"/>
  <c r="X626" i="3"/>
  <c r="X635" i="3"/>
  <c r="W639" i="3"/>
  <c r="X639" i="3" s="1"/>
  <c r="X657" i="3"/>
  <c r="W682" i="3"/>
  <c r="Z682" i="3" s="1"/>
  <c r="AA682" i="3" s="1"/>
  <c r="W689" i="3"/>
  <c r="Z689" i="3" s="1"/>
  <c r="AA689" i="3" s="1"/>
  <c r="W706" i="3"/>
  <c r="W713" i="3"/>
  <c r="Z713" i="3" s="1"/>
  <c r="AA713" i="3" s="1"/>
  <c r="W717" i="3"/>
  <c r="Z717" i="3" s="1"/>
  <c r="AA717" i="3" s="1"/>
  <c r="W721" i="3"/>
  <c r="Z721" i="3" s="1"/>
  <c r="AA721" i="3" s="1"/>
  <c r="W731" i="3"/>
  <c r="X731" i="3" s="1"/>
  <c r="Z734" i="3"/>
  <c r="AA734" i="3" s="1"/>
  <c r="W737" i="3"/>
  <c r="Z744" i="3"/>
  <c r="AA744" i="3" s="1"/>
  <c r="Z797" i="3"/>
  <c r="AA797" i="3" s="1"/>
  <c r="X797" i="3"/>
  <c r="W812" i="3"/>
  <c r="Z812" i="3" s="1"/>
  <c r="AA812" i="3" s="1"/>
  <c r="W819" i="3"/>
  <c r="Z819" i="3" s="1"/>
  <c r="AA819" i="3" s="1"/>
  <c r="W521" i="3"/>
  <c r="Z521" i="3" s="1"/>
  <c r="AA521" i="3" s="1"/>
  <c r="W532" i="3"/>
  <c r="Z532" i="3" s="1"/>
  <c r="AA532" i="3" s="1"/>
  <c r="W544" i="3"/>
  <c r="Z544" i="3" s="1"/>
  <c r="AA544" i="3" s="1"/>
  <c r="X551" i="3"/>
  <c r="W556" i="3"/>
  <c r="Z556" i="3" s="1"/>
  <c r="AA556" i="3" s="1"/>
  <c r="W568" i="3"/>
  <c r="Z568" i="3" s="1"/>
  <c r="AA568" i="3" s="1"/>
  <c r="W580" i="3"/>
  <c r="W592" i="3"/>
  <c r="W604" i="3"/>
  <c r="Z604" i="3" s="1"/>
  <c r="AA604" i="3" s="1"/>
  <c r="W616" i="3"/>
  <c r="Z616" i="3" s="1"/>
  <c r="AA616" i="3" s="1"/>
  <c r="W624" i="3"/>
  <c r="Z624" i="3" s="1"/>
  <c r="AA624" i="3" s="1"/>
  <c r="W629" i="3"/>
  <c r="Z629" i="3" s="1"/>
  <c r="AA629" i="3" s="1"/>
  <c r="W646" i="3"/>
  <c r="X646" i="3" s="1"/>
  <c r="W679" i="3"/>
  <c r="W703" i="3"/>
  <c r="W728" i="3"/>
  <c r="W835" i="3"/>
  <c r="W842" i="3"/>
  <c r="X487" i="3"/>
  <c r="W585" i="3"/>
  <c r="W597" i="3"/>
  <c r="X597" i="3" s="1"/>
  <c r="W609" i="3"/>
  <c r="Z609" i="3" s="1"/>
  <c r="AA609" i="3" s="1"/>
  <c r="X624" i="3"/>
  <c r="Z632" i="3"/>
  <c r="AA632" i="3" s="1"/>
  <c r="X632" i="3"/>
  <c r="Z660" i="3"/>
  <c r="AA660" i="3" s="1"/>
  <c r="Z667" i="3"/>
  <c r="AA667" i="3" s="1"/>
  <c r="W670" i="3"/>
  <c r="X670" i="3" s="1"/>
  <c r="W693" i="3"/>
  <c r="Z693" i="3" s="1"/>
  <c r="AA693" i="3" s="1"/>
  <c r="X744" i="3"/>
  <c r="W747" i="3"/>
  <c r="W754" i="3"/>
  <c r="X754" i="3" s="1"/>
  <c r="W777" i="3"/>
  <c r="W489" i="3"/>
  <c r="Z489" i="3" s="1"/>
  <c r="AA489" i="3" s="1"/>
  <c r="X515" i="3"/>
  <c r="W519" i="3"/>
  <c r="Z519" i="3" s="1"/>
  <c r="AA519" i="3" s="1"/>
  <c r="W530" i="3"/>
  <c r="W542" i="3"/>
  <c r="X549" i="3"/>
  <c r="W554" i="3"/>
  <c r="X561" i="3"/>
  <c r="W566" i="3"/>
  <c r="Z566" i="3" s="1"/>
  <c r="AA566" i="3" s="1"/>
  <c r="X573" i="3"/>
  <c r="W578" i="3"/>
  <c r="W590" i="3"/>
  <c r="Z590" i="3" s="1"/>
  <c r="AA590" i="3" s="1"/>
  <c r="W602" i="3"/>
  <c r="Z602" i="3" s="1"/>
  <c r="AA602" i="3" s="1"/>
  <c r="W614" i="3"/>
  <c r="W622" i="3"/>
  <c r="W640" i="3"/>
  <c r="X640" i="3" s="1"/>
  <c r="X643" i="3"/>
  <c r="X650" i="3"/>
  <c r="W652" i="3"/>
  <c r="X652" i="3" s="1"/>
  <c r="W683" i="3"/>
  <c r="Z683" i="3" s="1"/>
  <c r="AA683" i="3" s="1"/>
  <c r="W707" i="3"/>
  <c r="Z707" i="3" s="1"/>
  <c r="AA707" i="3" s="1"/>
  <c r="W710" i="3"/>
  <c r="W799" i="3"/>
  <c r="W894" i="3"/>
  <c r="Z894" i="3" s="1"/>
  <c r="AA894" i="3" s="1"/>
  <c r="Z633" i="3"/>
  <c r="AA633" i="3" s="1"/>
  <c r="X633" i="3"/>
  <c r="Z650" i="3"/>
  <c r="AA650" i="3" s="1"/>
  <c r="W658" i="3"/>
  <c r="Z658" i="3" s="1"/>
  <c r="AA658" i="3" s="1"/>
  <c r="Z661" i="3"/>
  <c r="AA661" i="3" s="1"/>
  <c r="Z668" i="3"/>
  <c r="AA668" i="3" s="1"/>
  <c r="W673" i="3"/>
  <c r="X673" i="3" s="1"/>
  <c r="W697" i="3"/>
  <c r="X697" i="3" s="1"/>
  <c r="Z726" i="3"/>
  <c r="AA726" i="3" s="1"/>
  <c r="X726" i="3"/>
  <c r="W729" i="3"/>
  <c r="Z729" i="3" s="1"/>
  <c r="AA729" i="3" s="1"/>
  <c r="Z732" i="3"/>
  <c r="AA732" i="3" s="1"/>
  <c r="W735" i="3"/>
  <c r="Z735" i="3" s="1"/>
  <c r="AA735" i="3" s="1"/>
  <c r="Z738" i="3"/>
  <c r="AA738" i="3" s="1"/>
  <c r="Z762" i="3"/>
  <c r="AA762" i="3" s="1"/>
  <c r="W859" i="3"/>
  <c r="Z859" i="3" s="1"/>
  <c r="AA859" i="3" s="1"/>
  <c r="Z752" i="3"/>
  <c r="AA752" i="3" s="1"/>
  <c r="Z760" i="3"/>
  <c r="AA760" i="3" s="1"/>
  <c r="Z768" i="3"/>
  <c r="AA768" i="3" s="1"/>
  <c r="W780" i="3"/>
  <c r="Z780" i="3" s="1"/>
  <c r="AA780" i="3" s="1"/>
  <c r="W787" i="3"/>
  <c r="X787" i="3" s="1"/>
  <c r="W790" i="3"/>
  <c r="W813" i="3"/>
  <c r="Z813" i="3" s="1"/>
  <c r="AA813" i="3" s="1"/>
  <c r="W818" i="3"/>
  <c r="X818" i="3" s="1"/>
  <c r="X821" i="3"/>
  <c r="W824" i="3"/>
  <c r="X824" i="3" s="1"/>
  <c r="Z834" i="3"/>
  <c r="AA834" i="3" s="1"/>
  <c r="X851" i="3"/>
  <c r="Z903" i="3"/>
  <c r="AA903" i="3" s="1"/>
  <c r="X903" i="3"/>
  <c r="W908" i="3"/>
  <c r="X908" i="3" s="1"/>
  <c r="W951" i="3"/>
  <c r="X951" i="3" s="1"/>
  <c r="X730" i="3"/>
  <c r="X732" i="3"/>
  <c r="X734" i="3"/>
  <c r="X738" i="3"/>
  <c r="X752" i="3"/>
  <c r="W791" i="3"/>
  <c r="Z791" i="3" s="1"/>
  <c r="AA791" i="3" s="1"/>
  <c r="W814" i="3"/>
  <c r="Z814" i="3" s="1"/>
  <c r="AA814" i="3" s="1"/>
  <c r="Z821" i="3"/>
  <c r="AA821" i="3" s="1"/>
  <c r="W845" i="3"/>
  <c r="X845" i="3" s="1"/>
  <c r="Z848" i="3"/>
  <c r="AA848" i="3" s="1"/>
  <c r="W868" i="3"/>
  <c r="Z868" i="3" s="1"/>
  <c r="AA868" i="3" s="1"/>
  <c r="W904" i="3"/>
  <c r="X904" i="3" s="1"/>
  <c r="Z904" i="3"/>
  <c r="AA904" i="3" s="1"/>
  <c r="W924" i="3"/>
  <c r="Z924" i="3" s="1"/>
  <c r="AA924" i="3" s="1"/>
  <c r="Z750" i="3"/>
  <c r="AA750" i="3" s="1"/>
  <c r="W755" i="3"/>
  <c r="Z755" i="3" s="1"/>
  <c r="AA755" i="3" s="1"/>
  <c r="Z758" i="3"/>
  <c r="AA758" i="3" s="1"/>
  <c r="Z766" i="3"/>
  <c r="AA766" i="3" s="1"/>
  <c r="X785" i="3"/>
  <c r="W802" i="3"/>
  <c r="Z802" i="3" s="1"/>
  <c r="AA802" i="3" s="1"/>
  <c r="W806" i="3"/>
  <c r="Z806" i="3" s="1"/>
  <c r="AA806" i="3" s="1"/>
  <c r="W836" i="3"/>
  <c r="Z851" i="3"/>
  <c r="AA851" i="3" s="1"/>
  <c r="W877" i="3"/>
  <c r="Z884" i="3"/>
  <c r="AA884" i="3" s="1"/>
  <c r="W899" i="3"/>
  <c r="X899" i="3" s="1"/>
  <c r="Z909" i="3"/>
  <c r="AA909" i="3" s="1"/>
  <c r="X909" i="3"/>
  <c r="W912" i="3"/>
  <c r="X912" i="3" s="1"/>
  <c r="Z943" i="3"/>
  <c r="AA943" i="3" s="1"/>
  <c r="W869" i="3"/>
  <c r="W900" i="3"/>
  <c r="X900" i="3" s="1"/>
  <c r="X753" i="3"/>
  <c r="X761" i="3"/>
  <c r="X769" i="3"/>
  <c r="Z772" i="3"/>
  <c r="AA772" i="3" s="1"/>
  <c r="X788" i="3"/>
  <c r="W792" i="3"/>
  <c r="X792" i="3" s="1"/>
  <c r="W807" i="3"/>
  <c r="X807" i="3" s="1"/>
  <c r="W815" i="3"/>
  <c r="X815" i="3" s="1"/>
  <c r="W825" i="3"/>
  <c r="W832" i="3"/>
  <c r="Z832" i="3" s="1"/>
  <c r="AA832" i="3" s="1"/>
  <c r="W846" i="3"/>
  <c r="X846" i="3" s="1"/>
  <c r="W852" i="3"/>
  <c r="X852" i="3" s="1"/>
  <c r="W856" i="3"/>
  <c r="Z856" i="3" s="1"/>
  <c r="AA856" i="3" s="1"/>
  <c r="X865" i="3"/>
  <c r="Z888" i="3"/>
  <c r="AA888" i="3" s="1"/>
  <c r="W895" i="3"/>
  <c r="X895" i="3" s="1"/>
  <c r="Z905" i="3"/>
  <c r="AA905" i="3" s="1"/>
  <c r="X905" i="3"/>
  <c r="W910" i="3"/>
  <c r="X910" i="3" s="1"/>
  <c r="Z933" i="3"/>
  <c r="AA933" i="3" s="1"/>
  <c r="W837" i="3"/>
  <c r="W843" i="3"/>
  <c r="X843" i="3" s="1"/>
  <c r="W870" i="3"/>
  <c r="Z870" i="3" s="1"/>
  <c r="AA870" i="3" s="1"/>
  <c r="W896" i="3"/>
  <c r="Z896" i="3" s="1"/>
  <c r="AA896" i="3" s="1"/>
  <c r="X723" i="3"/>
  <c r="X725" i="3"/>
  <c r="Z753" i="3"/>
  <c r="AA753" i="3" s="1"/>
  <c r="X783" i="3"/>
  <c r="Z786" i="3"/>
  <c r="AA786" i="3" s="1"/>
  <c r="X786" i="3"/>
  <c r="W793" i="3"/>
  <c r="X793" i="3" s="1"/>
  <c r="X800" i="3"/>
  <c r="Z803" i="3"/>
  <c r="AA803" i="3" s="1"/>
  <c r="W816" i="3"/>
  <c r="X816" i="3" s="1"/>
  <c r="W857" i="3"/>
  <c r="Z857" i="3" s="1"/>
  <c r="AA857" i="3" s="1"/>
  <c r="W906" i="3"/>
  <c r="Z906" i="3" s="1"/>
  <c r="AA906" i="3" s="1"/>
  <c r="W913" i="3"/>
  <c r="Z913" i="3" s="1"/>
  <c r="AA913" i="3" s="1"/>
  <c r="W953" i="3"/>
  <c r="X953" i="3" s="1"/>
  <c r="Z746" i="3"/>
  <c r="AA746" i="3" s="1"/>
  <c r="X751" i="3"/>
  <c r="X759" i="3"/>
  <c r="X767" i="3"/>
  <c r="Z770" i="3"/>
  <c r="AA770" i="3" s="1"/>
  <c r="W789" i="3"/>
  <c r="W804" i="3"/>
  <c r="X804" i="3" s="1"/>
  <c r="W808" i="3"/>
  <c r="X808" i="3" s="1"/>
  <c r="X817" i="3"/>
  <c r="W820" i="3"/>
  <c r="X820" i="3" s="1"/>
  <c r="X823" i="3"/>
  <c r="W826" i="3"/>
  <c r="X826" i="3" s="1"/>
  <c r="W838" i="3"/>
  <c r="X838" i="3" s="1"/>
  <c r="X853" i="3"/>
  <c r="X866" i="3"/>
  <c r="W871" i="3"/>
  <c r="X871" i="3" s="1"/>
  <c r="X875" i="3"/>
  <c r="Z882" i="3"/>
  <c r="AA882" i="3" s="1"/>
  <c r="W901" i="3"/>
  <c r="Z901" i="3" s="1"/>
  <c r="AA901" i="3" s="1"/>
  <c r="Z911" i="3"/>
  <c r="AA911" i="3" s="1"/>
  <c r="X911" i="3"/>
  <c r="W914" i="3"/>
  <c r="X914" i="3" s="1"/>
  <c r="W847" i="3"/>
  <c r="X847" i="3" s="1"/>
  <c r="W858" i="3"/>
  <c r="Z858" i="3" s="1"/>
  <c r="AA858" i="3" s="1"/>
  <c r="W902" i="3"/>
  <c r="Z902" i="3" s="1"/>
  <c r="AA902" i="3" s="1"/>
  <c r="Z941" i="3"/>
  <c r="AA941" i="3" s="1"/>
  <c r="X941" i="3"/>
  <c r="W809" i="3"/>
  <c r="X809" i="3" s="1"/>
  <c r="Z830" i="3"/>
  <c r="AA830" i="3" s="1"/>
  <c r="W850" i="3"/>
  <c r="Z850" i="3" s="1"/>
  <c r="AA850" i="3" s="1"/>
  <c r="W872" i="3"/>
  <c r="X872" i="3" s="1"/>
  <c r="Z886" i="3"/>
  <c r="AA886" i="3" s="1"/>
  <c r="W897" i="3"/>
  <c r="Z897" i="3" s="1"/>
  <c r="AA897" i="3" s="1"/>
  <c r="Z907" i="3"/>
  <c r="AA907" i="3" s="1"/>
  <c r="X907" i="3"/>
  <c r="Z923" i="3"/>
  <c r="AA923" i="3" s="1"/>
  <c r="X923" i="3"/>
  <c r="X830" i="3"/>
  <c r="W828" i="3"/>
  <c r="X828" i="3" s="1"/>
  <c r="W840" i="3"/>
  <c r="X840" i="3" s="1"/>
  <c r="W874" i="3"/>
  <c r="X874" i="3" s="1"/>
  <c r="X934" i="3"/>
  <c r="X944" i="3"/>
  <c r="W879" i="3"/>
  <c r="X879" i="3" s="1"/>
  <c r="W881" i="3"/>
  <c r="X881" i="3" s="1"/>
  <c r="W883" i="3"/>
  <c r="X883" i="3" s="1"/>
  <c r="W885" i="3"/>
  <c r="X885" i="3" s="1"/>
  <c r="W887" i="3"/>
  <c r="X887" i="3" s="1"/>
  <c r="W889" i="3"/>
  <c r="X889" i="3" s="1"/>
  <c r="X940" i="3"/>
  <c r="AA534" i="6" l="1"/>
  <c r="AB534" i="6" s="1"/>
  <c r="Y524" i="6"/>
  <c r="Y539" i="6"/>
  <c r="AA419" i="6"/>
  <c r="AB419" i="6" s="1"/>
  <c r="Y410" i="6"/>
  <c r="AA250" i="6"/>
  <c r="AB250" i="6" s="1"/>
  <c r="AA134" i="6"/>
  <c r="AB134" i="6" s="1"/>
  <c r="AA49" i="6"/>
  <c r="AB49" i="6" s="1"/>
  <c r="Y557" i="6"/>
  <c r="Y508" i="6"/>
  <c r="Y414" i="6"/>
  <c r="Y251" i="6"/>
  <c r="AA393" i="6"/>
  <c r="AB393" i="6" s="1"/>
  <c r="Y309" i="6"/>
  <c r="Y165" i="6"/>
  <c r="AA472" i="6"/>
  <c r="AB472" i="6" s="1"/>
  <c r="Y363" i="6"/>
  <c r="Y339" i="6"/>
  <c r="Y130" i="6"/>
  <c r="Y191" i="6"/>
  <c r="Y106" i="6"/>
  <c r="AA47" i="6"/>
  <c r="AB47" i="6" s="1"/>
  <c r="Y321" i="6"/>
  <c r="AA586" i="6"/>
  <c r="AB586" i="6" s="1"/>
  <c r="Y672" i="6"/>
  <c r="AA548" i="6"/>
  <c r="AB548" i="6" s="1"/>
  <c r="Y520" i="6"/>
  <c r="Y458" i="6"/>
  <c r="Y519" i="6"/>
  <c r="Y348" i="6"/>
  <c r="Y668" i="6"/>
  <c r="AA317" i="6"/>
  <c r="AB317" i="6" s="1"/>
  <c r="Y102" i="6"/>
  <c r="Y447" i="6"/>
  <c r="Y22" i="6"/>
  <c r="Y132" i="6"/>
  <c r="AA558" i="6"/>
  <c r="AB558" i="6" s="1"/>
  <c r="AA602" i="6"/>
  <c r="AB602" i="6" s="1"/>
  <c r="AA535" i="6"/>
  <c r="AB535" i="6" s="1"/>
  <c r="Y505" i="6"/>
  <c r="AA514" i="6"/>
  <c r="AB514" i="6" s="1"/>
  <c r="Y489" i="6"/>
  <c r="AA552" i="6"/>
  <c r="AB552" i="6" s="1"/>
  <c r="Y415" i="6"/>
  <c r="AA509" i="6"/>
  <c r="AB509" i="6" s="1"/>
  <c r="AA295" i="6"/>
  <c r="AB295" i="6" s="1"/>
  <c r="AA496" i="6"/>
  <c r="AB496" i="6" s="1"/>
  <c r="Y136" i="6"/>
  <c r="Y281" i="6"/>
  <c r="Y252" i="6"/>
  <c r="AA269" i="6"/>
  <c r="AB269" i="6" s="1"/>
  <c r="Y370" i="6"/>
  <c r="AA428" i="6"/>
  <c r="AB428" i="6" s="1"/>
  <c r="Y369" i="6"/>
  <c r="AA41" i="6"/>
  <c r="AB41" i="6" s="1"/>
  <c r="AA166" i="6"/>
  <c r="AB166" i="6" s="1"/>
  <c r="AA44" i="6"/>
  <c r="AB44" i="6" s="1"/>
  <c r="Y617" i="6"/>
  <c r="Y331" i="6"/>
  <c r="Y661" i="6"/>
  <c r="Y81" i="6"/>
  <c r="Y154" i="6"/>
  <c r="Y521" i="6"/>
  <c r="AA336" i="6"/>
  <c r="AB336" i="6" s="1"/>
  <c r="Y169" i="6"/>
  <c r="Y99" i="6"/>
  <c r="Y84" i="6"/>
  <c r="AA139" i="6"/>
  <c r="AB139" i="6" s="1"/>
  <c r="AA478" i="6"/>
  <c r="AB478" i="6" s="1"/>
  <c r="AA642" i="6"/>
  <c r="AB642" i="6" s="1"/>
  <c r="Y529" i="6"/>
  <c r="Y555" i="6"/>
  <c r="AA491" i="6"/>
  <c r="AB491" i="6" s="1"/>
  <c r="AA526" i="6"/>
  <c r="AB526" i="6" s="1"/>
  <c r="Y473" i="6"/>
  <c r="Y367" i="6"/>
  <c r="AA466" i="6"/>
  <c r="AB466" i="6" s="1"/>
  <c r="AA439" i="6"/>
  <c r="AB439" i="6" s="1"/>
  <c r="Y445" i="6"/>
  <c r="Y180" i="6"/>
  <c r="AA218" i="6"/>
  <c r="AB218" i="6" s="1"/>
  <c r="AA280" i="6"/>
  <c r="AB280" i="6" s="1"/>
  <c r="Y73" i="6"/>
  <c r="AA87" i="6"/>
  <c r="AB87" i="6" s="1"/>
  <c r="AA186" i="6"/>
  <c r="AB186" i="6" s="1"/>
  <c r="Y146" i="6"/>
  <c r="AA381" i="6"/>
  <c r="AB381" i="6" s="1"/>
  <c r="AA286" i="6"/>
  <c r="AB286" i="6" s="1"/>
  <c r="AA33" i="6"/>
  <c r="AB33" i="6" s="1"/>
  <c r="AA141" i="6"/>
  <c r="AB141" i="6" s="1"/>
  <c r="AA32" i="6"/>
  <c r="AB32" i="6" s="1"/>
  <c r="Y45" i="6"/>
  <c r="Y177" i="6"/>
  <c r="AA285" i="6"/>
  <c r="AB285" i="6" s="1"/>
  <c r="AA66" i="6"/>
  <c r="AB66" i="6" s="1"/>
  <c r="Y607" i="6"/>
  <c r="AA626" i="6"/>
  <c r="AB626" i="6" s="1"/>
  <c r="Y316" i="6"/>
  <c r="AA266" i="6"/>
  <c r="AB266" i="6" s="1"/>
  <c r="AA224" i="6"/>
  <c r="AB224" i="6" s="1"/>
  <c r="Y170" i="6"/>
  <c r="AA59" i="6"/>
  <c r="AB59" i="6" s="1"/>
  <c r="AA29" i="6"/>
  <c r="AB29" i="6" s="1"/>
  <c r="Y17" i="6"/>
  <c r="AA101" i="6"/>
  <c r="AB101" i="6" s="1"/>
  <c r="Y454" i="6"/>
  <c r="Y128" i="6"/>
  <c r="Y525" i="6"/>
  <c r="Y538" i="6"/>
  <c r="AA451" i="6"/>
  <c r="AB451" i="6" s="1"/>
  <c r="Y346" i="6"/>
  <c r="AA390" i="6"/>
  <c r="AB390" i="6" s="1"/>
  <c r="Y434" i="6"/>
  <c r="AA398" i="6"/>
  <c r="AB398" i="6" s="1"/>
  <c r="AA350" i="6"/>
  <c r="AB350" i="6" s="1"/>
  <c r="AA284" i="6"/>
  <c r="AB284" i="6" s="1"/>
  <c r="AA408" i="6"/>
  <c r="AB408" i="6" s="1"/>
  <c r="AA441" i="6"/>
  <c r="AB441" i="6" s="1"/>
  <c r="AA233" i="6"/>
  <c r="AB233" i="6" s="1"/>
  <c r="AA443" i="6"/>
  <c r="AB443" i="6" s="1"/>
  <c r="AA404" i="6"/>
  <c r="AB404" i="6" s="1"/>
  <c r="Y118" i="6"/>
  <c r="Y179" i="6"/>
  <c r="AA70" i="6"/>
  <c r="AB70" i="6" s="1"/>
  <c r="AA12" i="6"/>
  <c r="AB12" i="6" s="1"/>
  <c r="AA64" i="6"/>
  <c r="AB64" i="6" s="1"/>
  <c r="Y76" i="6"/>
  <c r="Y120" i="6"/>
  <c r="Y31" i="6"/>
  <c r="AA37" i="6"/>
  <c r="AB37" i="6" s="1"/>
  <c r="AA14" i="6"/>
  <c r="AB14" i="6" s="1"/>
  <c r="Y225" i="6"/>
  <c r="Y496" i="5"/>
  <c r="Y392" i="5"/>
  <c r="Y568" i="5"/>
  <c r="AA247" i="5"/>
  <c r="AB247" i="5" s="1"/>
  <c r="Y186" i="5"/>
  <c r="AA301" i="5"/>
  <c r="AB301" i="5" s="1"/>
  <c r="Y168" i="5"/>
  <c r="Y35" i="5"/>
  <c r="Y82" i="5"/>
  <c r="AA12" i="5"/>
  <c r="AB12" i="5" s="1"/>
  <c r="AA132" i="5"/>
  <c r="AB132" i="5" s="1"/>
  <c r="AA171" i="5"/>
  <c r="AB171" i="5" s="1"/>
  <c r="AA234" i="5"/>
  <c r="AB234" i="5" s="1"/>
  <c r="AA571" i="5"/>
  <c r="AB571" i="5" s="1"/>
  <c r="Y416" i="5"/>
  <c r="Y364" i="5"/>
  <c r="Y249" i="5"/>
  <c r="AA29" i="5"/>
  <c r="AB29" i="5" s="1"/>
  <c r="AA61" i="5"/>
  <c r="AB61" i="5" s="1"/>
  <c r="AA580" i="5"/>
  <c r="AB580" i="5" s="1"/>
  <c r="AA582" i="5"/>
  <c r="AB582" i="5" s="1"/>
  <c r="Y362" i="5"/>
  <c r="AA448" i="5"/>
  <c r="AB448" i="5" s="1"/>
  <c r="AA236" i="5"/>
  <c r="AB236" i="5" s="1"/>
  <c r="Y273" i="5"/>
  <c r="AA230" i="5"/>
  <c r="AB230" i="5" s="1"/>
  <c r="AA74" i="5"/>
  <c r="AB74" i="5" s="1"/>
  <c r="AA30" i="5"/>
  <c r="AB30" i="5" s="1"/>
  <c r="AA20" i="5"/>
  <c r="AB20" i="5" s="1"/>
  <c r="AA65" i="5"/>
  <c r="AB65" i="5" s="1"/>
  <c r="AA45" i="5"/>
  <c r="AB45" i="5" s="1"/>
  <c r="Y14" i="5"/>
  <c r="Y138" i="5"/>
  <c r="AA11" i="5"/>
  <c r="AB11" i="5" s="1"/>
  <c r="Y544" i="5"/>
  <c r="AA248" i="5"/>
  <c r="AB248" i="5" s="1"/>
  <c r="Y331" i="5"/>
  <c r="AA259" i="5"/>
  <c r="AB259" i="5" s="1"/>
  <c r="AA337" i="5"/>
  <c r="AB337" i="5" s="1"/>
  <c r="AA50" i="5"/>
  <c r="AB50" i="5" s="1"/>
  <c r="Y148" i="5"/>
  <c r="AA134" i="5"/>
  <c r="AB134" i="5" s="1"/>
  <c r="Y33" i="5"/>
  <c r="AA31" i="5"/>
  <c r="AB31" i="5" s="1"/>
  <c r="Y316" i="5"/>
  <c r="AA243" i="5"/>
  <c r="AB243" i="5" s="1"/>
  <c r="AA463" i="5"/>
  <c r="AB463" i="5" s="1"/>
  <c r="Y265" i="5"/>
  <c r="Y347" i="5"/>
  <c r="AA62" i="5"/>
  <c r="AB62" i="5" s="1"/>
  <c r="AA423" i="5"/>
  <c r="AB423" i="5" s="1"/>
  <c r="AA536" i="5"/>
  <c r="AB536" i="5" s="1"/>
  <c r="AA447" i="5"/>
  <c r="AB447" i="5" s="1"/>
  <c r="Y232" i="5"/>
  <c r="Y37" i="5"/>
  <c r="AA26" i="5"/>
  <c r="AB26" i="5" s="1"/>
  <c r="Y21" i="5"/>
  <c r="Y569" i="5"/>
  <c r="AA553" i="5"/>
  <c r="AB553" i="5" s="1"/>
  <c r="AA499" i="5"/>
  <c r="AB499" i="5" s="1"/>
  <c r="Y510" i="5"/>
  <c r="Y456" i="5"/>
  <c r="AA476" i="5"/>
  <c r="AB476" i="5" s="1"/>
  <c r="AA470" i="5"/>
  <c r="AB470" i="5" s="1"/>
  <c r="AA462" i="5"/>
  <c r="AB462" i="5" s="1"/>
  <c r="AA431" i="5"/>
  <c r="AB431" i="5" s="1"/>
  <c r="Y494" i="5"/>
  <c r="AA296" i="5"/>
  <c r="AB296" i="5" s="1"/>
  <c r="Y258" i="5"/>
  <c r="AA284" i="5"/>
  <c r="AB284" i="5" s="1"/>
  <c r="Y307" i="5"/>
  <c r="AA472" i="5"/>
  <c r="AB472" i="5" s="1"/>
  <c r="Y484" i="5"/>
  <c r="Y143" i="5"/>
  <c r="AA56" i="5"/>
  <c r="AB56" i="5" s="1"/>
  <c r="Y253" i="5"/>
  <c r="AA77" i="5"/>
  <c r="AB77" i="5" s="1"/>
  <c r="AA89" i="5"/>
  <c r="AB89" i="5" s="1"/>
  <c r="AA80" i="5"/>
  <c r="AB80" i="5" s="1"/>
  <c r="Y22" i="5"/>
  <c r="Y95" i="5"/>
  <c r="AA86" i="5"/>
  <c r="AB86" i="5" s="1"/>
  <c r="AA477" i="5"/>
  <c r="AB477" i="5" s="1"/>
  <c r="AA165" i="5"/>
  <c r="AB165" i="5" s="1"/>
  <c r="Y255" i="5"/>
  <c r="AA212" i="5"/>
  <c r="AB212" i="5" s="1"/>
  <c r="AA547" i="5"/>
  <c r="AB547" i="5" s="1"/>
  <c r="Y486" i="5"/>
  <c r="Y534" i="5"/>
  <c r="Y555" i="5"/>
  <c r="Y538" i="5"/>
  <c r="AA303" i="5"/>
  <c r="AB303" i="5" s="1"/>
  <c r="Y166" i="5"/>
  <c r="AA106" i="5"/>
  <c r="AB106" i="5" s="1"/>
  <c r="Y136" i="5"/>
  <c r="Y124" i="5"/>
  <c r="AA114" i="5"/>
  <c r="AB114" i="5" s="1"/>
  <c r="AA55" i="5"/>
  <c r="AB55" i="5" s="1"/>
  <c r="Y287" i="5"/>
  <c r="Y81" i="5"/>
  <c r="AA290" i="5"/>
  <c r="AB290" i="5" s="1"/>
  <c r="AA173" i="5"/>
  <c r="AB173" i="5" s="1"/>
  <c r="AA308" i="5"/>
  <c r="AB308" i="5" s="1"/>
  <c r="Y149" i="5"/>
  <c r="AA535" i="5"/>
  <c r="AB535" i="5" s="1"/>
  <c r="Y340" i="5"/>
  <c r="AA98" i="5"/>
  <c r="AB98" i="5" s="1"/>
  <c r="AA539" i="5"/>
  <c r="AB539" i="5" s="1"/>
  <c r="Y514" i="5"/>
  <c r="AA429" i="5"/>
  <c r="AB429" i="5" s="1"/>
  <c r="Y442" i="5"/>
  <c r="AA128" i="5"/>
  <c r="AB128" i="5" s="1"/>
  <c r="Y78" i="5"/>
  <c r="AA137" i="5"/>
  <c r="AB137" i="5" s="1"/>
  <c r="AA46" i="5"/>
  <c r="AB46" i="5" s="1"/>
  <c r="AA27" i="5"/>
  <c r="AB27" i="5" s="1"/>
  <c r="Y215" i="5"/>
  <c r="AA512" i="5"/>
  <c r="AB512" i="5" s="1"/>
  <c r="Y157" i="5"/>
  <c r="Y214" i="5"/>
  <c r="AA513" i="5"/>
  <c r="AB513" i="5" s="1"/>
  <c r="Z555" i="3"/>
  <c r="AA555" i="3" s="1"/>
  <c r="X698" i="3"/>
  <c r="X150" i="3"/>
  <c r="Z20" i="3"/>
  <c r="AA20" i="3" s="1"/>
  <c r="X436" i="3"/>
  <c r="X250" i="3"/>
  <c r="X116" i="3"/>
  <c r="X63" i="3"/>
  <c r="X408" i="3"/>
  <c r="X375" i="3"/>
  <c r="X83" i="3"/>
  <c r="X149" i="3"/>
  <c r="Z389" i="3"/>
  <c r="AA389" i="3" s="1"/>
  <c r="X378" i="3"/>
  <c r="X556" i="3"/>
  <c r="X459" i="3"/>
  <c r="X241" i="3"/>
  <c r="X857" i="3"/>
  <c r="X604" i="3"/>
  <c r="X495" i="3"/>
  <c r="Z651" i="3"/>
  <c r="AA651" i="3" s="1"/>
  <c r="X456" i="3"/>
  <c r="X409" i="3"/>
  <c r="X454" i="3"/>
  <c r="Z399" i="3"/>
  <c r="AA399" i="3" s="1"/>
  <c r="X441" i="3"/>
  <c r="X337" i="3"/>
  <c r="X280" i="3"/>
  <c r="X234" i="3"/>
  <c r="X472" i="3"/>
  <c r="Z288" i="3"/>
  <c r="AA288" i="3" s="1"/>
  <c r="X146" i="3"/>
  <c r="Z163" i="3"/>
  <c r="AA163" i="3" s="1"/>
  <c r="X415" i="3"/>
  <c r="Z108" i="3"/>
  <c r="AA108" i="3" s="1"/>
  <c r="Z127" i="3"/>
  <c r="AA127" i="3" s="1"/>
  <c r="Z178" i="3"/>
  <c r="AA178" i="3" s="1"/>
  <c r="Z100" i="3"/>
  <c r="AA100" i="3" s="1"/>
  <c r="Z442" i="3"/>
  <c r="AA442" i="3" s="1"/>
  <c r="Z491" i="3"/>
  <c r="AA491" i="3" s="1"/>
  <c r="Z473" i="3"/>
  <c r="AA473" i="3" s="1"/>
  <c r="X289" i="3"/>
  <c r="X211" i="3"/>
  <c r="Z805" i="3"/>
  <c r="AA805" i="3" s="1"/>
  <c r="X653" i="3"/>
  <c r="Z359" i="3"/>
  <c r="AA359" i="3" s="1"/>
  <c r="Z469" i="3"/>
  <c r="AA469" i="3" s="1"/>
  <c r="X294" i="3"/>
  <c r="X143" i="3"/>
  <c r="Z843" i="3"/>
  <c r="AA843" i="3" s="1"/>
  <c r="X858" i="3"/>
  <c r="X896" i="3"/>
  <c r="Z793" i="3"/>
  <c r="AA793" i="3" s="1"/>
  <c r="Z778" i="3"/>
  <c r="AA778" i="3" s="1"/>
  <c r="X813" i="3"/>
  <c r="Z697" i="3"/>
  <c r="AA697" i="3" s="1"/>
  <c r="X616" i="3"/>
  <c r="Z628" i="3"/>
  <c r="AA628" i="3" s="1"/>
  <c r="X480" i="3"/>
  <c r="Z410" i="3"/>
  <c r="AA410" i="3" s="1"/>
  <c r="X348" i="3"/>
  <c r="X443" i="3"/>
  <c r="Z357" i="3"/>
  <c r="AA357" i="3" s="1"/>
  <c r="Z268" i="3"/>
  <c r="AA268" i="3" s="1"/>
  <c r="X201" i="3"/>
  <c r="Z158" i="3"/>
  <c r="AA158" i="3" s="1"/>
  <c r="X229" i="3"/>
  <c r="Z192" i="3"/>
  <c r="AA192" i="3" s="1"/>
  <c r="X151" i="3"/>
  <c r="Z199" i="3"/>
  <c r="AA199" i="3" s="1"/>
  <c r="Z32" i="3"/>
  <c r="AA32" i="3" s="1"/>
  <c r="Z892" i="3"/>
  <c r="AA892" i="3" s="1"/>
  <c r="Z846" i="3"/>
  <c r="AA846" i="3" s="1"/>
  <c r="X891" i="3"/>
  <c r="X814" i="3"/>
  <c r="Z652" i="3"/>
  <c r="AA652" i="3" s="1"/>
  <c r="X568" i="3"/>
  <c r="X620" i="3"/>
  <c r="X812" i="3"/>
  <c r="Z757" i="3"/>
  <c r="AA757" i="3" s="1"/>
  <c r="Z638" i="3"/>
  <c r="AA638" i="3" s="1"/>
  <c r="Z695" i="3"/>
  <c r="AA695" i="3" s="1"/>
  <c r="X645" i="3"/>
  <c r="X603" i="3"/>
  <c r="Z393" i="3"/>
  <c r="AA393" i="3" s="1"/>
  <c r="Z429" i="3"/>
  <c r="AA429" i="3" s="1"/>
  <c r="Z363" i="3"/>
  <c r="AA363" i="3" s="1"/>
  <c r="Z296" i="3"/>
  <c r="AA296" i="3" s="1"/>
  <c r="Z335" i="3"/>
  <c r="AA335" i="3" s="1"/>
  <c r="Z461" i="3"/>
  <c r="AA461" i="3" s="1"/>
  <c r="Z304" i="3"/>
  <c r="AA304" i="3" s="1"/>
  <c r="X172" i="3"/>
  <c r="X113" i="3"/>
  <c r="X38" i="3"/>
  <c r="Z171" i="3"/>
  <c r="AA171" i="3" s="1"/>
  <c r="X260" i="3"/>
  <c r="X122" i="3"/>
  <c r="Z864" i="3"/>
  <c r="AA864" i="3" s="1"/>
  <c r="Z642" i="3"/>
  <c r="AA642" i="3" s="1"/>
  <c r="Z440" i="3"/>
  <c r="AA440" i="3" s="1"/>
  <c r="X44" i="3"/>
  <c r="Z169" i="3"/>
  <c r="AA169" i="3" s="1"/>
  <c r="Z807" i="3"/>
  <c r="AA807" i="3" s="1"/>
  <c r="X532" i="3"/>
  <c r="Z822" i="3"/>
  <c r="AA822" i="3" s="1"/>
  <c r="X678" i="3"/>
  <c r="X714" i="3"/>
  <c r="X382" i="3"/>
  <c r="Z457" i="3"/>
  <c r="AA457" i="3" s="1"/>
  <c r="Z298" i="3"/>
  <c r="AA298" i="3" s="1"/>
  <c r="X142" i="3"/>
  <c r="Z185" i="3"/>
  <c r="AA185" i="3" s="1"/>
  <c r="Z195" i="3"/>
  <c r="AA195" i="3" s="1"/>
  <c r="X57" i="3"/>
  <c r="X474" i="3"/>
  <c r="Z215" i="3"/>
  <c r="AA215" i="3" s="1"/>
  <c r="Z430" i="3"/>
  <c r="AA430" i="3" s="1"/>
  <c r="X873" i="3"/>
  <c r="Z66" i="3"/>
  <c r="AA66" i="3" s="1"/>
  <c r="Z365" i="3"/>
  <c r="AA365" i="3" s="1"/>
  <c r="Z293" i="3"/>
  <c r="AA293" i="3" s="1"/>
  <c r="X293" i="3"/>
  <c r="X877" i="3"/>
  <c r="Z877" i="3"/>
  <c r="AA877" i="3" s="1"/>
  <c r="X706" i="3"/>
  <c r="Z706" i="3"/>
  <c r="AA706" i="3" s="1"/>
  <c r="Z739" i="3"/>
  <c r="AA739" i="3" s="1"/>
  <c r="X739" i="3"/>
  <c r="Z184" i="3"/>
  <c r="AA184" i="3" s="1"/>
  <c r="X184" i="3"/>
  <c r="X850" i="3"/>
  <c r="X825" i="3"/>
  <c r="Z825" i="3"/>
  <c r="AA825" i="3" s="1"/>
  <c r="X869" i="3"/>
  <c r="Z869" i="3"/>
  <c r="AA869" i="3" s="1"/>
  <c r="Z790" i="3"/>
  <c r="AA790" i="3" s="1"/>
  <c r="X790" i="3"/>
  <c r="X544" i="3"/>
  <c r="X536" i="3"/>
  <c r="X756" i="3"/>
  <c r="Z756" i="3"/>
  <c r="AA756" i="3" s="1"/>
  <c r="X483" i="3"/>
  <c r="X579" i="3"/>
  <c r="Z272" i="3"/>
  <c r="AA272" i="3" s="1"/>
  <c r="X272" i="3"/>
  <c r="Z205" i="3"/>
  <c r="AA205" i="3" s="1"/>
  <c r="Z424" i="3"/>
  <c r="AA424" i="3" s="1"/>
  <c r="Z741" i="3"/>
  <c r="AA741" i="3" s="1"/>
  <c r="Z369" i="3"/>
  <c r="AA369" i="3" s="1"/>
  <c r="X369" i="3"/>
  <c r="X186" i="3"/>
  <c r="Z186" i="3"/>
  <c r="AA186" i="3" s="1"/>
  <c r="X774" i="3"/>
  <c r="X94" i="3"/>
  <c r="Z94" i="3"/>
  <c r="AA94" i="3" s="1"/>
  <c r="X665" i="3"/>
  <c r="Z665" i="3"/>
  <c r="AA665" i="3" s="1"/>
  <c r="Z160" i="3"/>
  <c r="AA160" i="3" s="1"/>
  <c r="X160" i="3"/>
  <c r="Z53" i="3"/>
  <c r="AA53" i="3" s="1"/>
  <c r="X53" i="3"/>
  <c r="X709" i="3"/>
  <c r="X537" i="3"/>
  <c r="Z639" i="3"/>
  <c r="AA639" i="3" s="1"/>
  <c r="X717" i="3"/>
  <c r="Z685" i="3"/>
  <c r="AA685" i="3" s="1"/>
  <c r="X525" i="3"/>
  <c r="X898" i="3"/>
  <c r="Z898" i="3"/>
  <c r="AA898" i="3" s="1"/>
  <c r="X696" i="3"/>
  <c r="Z696" i="3"/>
  <c r="AA696" i="3" s="1"/>
  <c r="Z569" i="3"/>
  <c r="AA569" i="3" s="1"/>
  <c r="X569" i="3"/>
  <c r="X543" i="3"/>
  <c r="X623" i="3"/>
  <c r="X233" i="3"/>
  <c r="X325" i="3"/>
  <c r="Z50" i="3"/>
  <c r="AA50" i="3" s="1"/>
  <c r="X17" i="3"/>
  <c r="Z58" i="3"/>
  <c r="AA58" i="3" s="1"/>
  <c r="X22" i="3"/>
  <c r="Z46" i="3"/>
  <c r="AA46" i="3" s="1"/>
  <c r="Z77" i="3"/>
  <c r="AA77" i="3" s="1"/>
  <c r="X77" i="3"/>
  <c r="Z19" i="3"/>
  <c r="AA19" i="3" s="1"/>
  <c r="X19" i="3"/>
  <c r="Z736" i="3"/>
  <c r="AA736" i="3" s="1"/>
  <c r="X736" i="3"/>
  <c r="X854" i="3"/>
  <c r="Z854" i="3"/>
  <c r="AA854" i="3" s="1"/>
  <c r="Z321" i="3"/>
  <c r="AA321" i="3" s="1"/>
  <c r="X321" i="3"/>
  <c r="Z208" i="3"/>
  <c r="AA208" i="3" s="1"/>
  <c r="X208" i="3"/>
  <c r="Z510" i="3"/>
  <c r="AA510" i="3" s="1"/>
  <c r="Z41" i="3"/>
  <c r="AA41" i="3" s="1"/>
  <c r="X41" i="3"/>
  <c r="X467" i="3"/>
  <c r="Z467" i="3"/>
  <c r="AA467" i="3" s="1"/>
  <c r="Z471" i="3"/>
  <c r="AA471" i="3" s="1"/>
  <c r="X471" i="3"/>
  <c r="X422" i="3"/>
  <c r="Z422" i="3"/>
  <c r="AA422" i="3" s="1"/>
  <c r="Z266" i="3"/>
  <c r="AA266" i="3" s="1"/>
  <c r="X266" i="3"/>
  <c r="X140" i="3"/>
  <c r="Z140" i="3"/>
  <c r="AA140" i="3" s="1"/>
  <c r="Z849" i="3"/>
  <c r="AA849" i="3" s="1"/>
  <c r="X849" i="3"/>
  <c r="Z13" i="3"/>
  <c r="AA13" i="3" s="1"/>
  <c r="Z659" i="3"/>
  <c r="AA659" i="3" s="1"/>
  <c r="X659" i="3"/>
  <c r="X514" i="3"/>
  <c r="Z514" i="3"/>
  <c r="AA514" i="3" s="1"/>
  <c r="Z504" i="3"/>
  <c r="AA504" i="3" s="1"/>
  <c r="X504" i="3"/>
  <c r="Z189" i="3"/>
  <c r="AA189" i="3" s="1"/>
  <c r="X189" i="3"/>
  <c r="X88" i="3"/>
  <c r="Z88" i="3"/>
  <c r="AA88" i="3" s="1"/>
  <c r="X856" i="3"/>
  <c r="X649" i="3"/>
  <c r="Z649" i="3"/>
  <c r="AA649" i="3" s="1"/>
  <c r="Z702" i="3"/>
  <c r="AA702" i="3" s="1"/>
  <c r="Z676" i="3"/>
  <c r="AA676" i="3" s="1"/>
  <c r="X676" i="3"/>
  <c r="X204" i="3"/>
  <c r="Z953" i="3"/>
  <c r="AA953" i="3" s="1"/>
  <c r="X870" i="3"/>
  <c r="Z845" i="3"/>
  <c r="AA845" i="3" s="1"/>
  <c r="Z838" i="3"/>
  <c r="AA838" i="3" s="1"/>
  <c r="Z820" i="3"/>
  <c r="AA820" i="3" s="1"/>
  <c r="Z837" i="3"/>
  <c r="AA837" i="3" s="1"/>
  <c r="X837" i="3"/>
  <c r="Z900" i="3"/>
  <c r="AA900" i="3" s="1"/>
  <c r="X836" i="3"/>
  <c r="Z836" i="3"/>
  <c r="AA836" i="3" s="1"/>
  <c r="Z787" i="3"/>
  <c r="AA787" i="3" s="1"/>
  <c r="X799" i="3"/>
  <c r="Z799" i="3"/>
  <c r="AA799" i="3" s="1"/>
  <c r="X675" i="3"/>
  <c r="Z915" i="3"/>
  <c r="AA915" i="3" s="1"/>
  <c r="X915" i="3"/>
  <c r="Z733" i="3"/>
  <c r="AA733" i="3" s="1"/>
  <c r="Z692" i="3"/>
  <c r="AA692" i="3" s="1"/>
  <c r="Z591" i="3"/>
  <c r="AA591" i="3" s="1"/>
  <c r="Z531" i="3"/>
  <c r="AA531" i="3" s="1"/>
  <c r="Z748" i="3"/>
  <c r="AA748" i="3" s="1"/>
  <c r="X748" i="3"/>
  <c r="X373" i="3"/>
  <c r="Z329" i="3"/>
  <c r="AA329" i="3" s="1"/>
  <c r="X276" i="3"/>
  <c r="Z270" i="3"/>
  <c r="AA270" i="3" s="1"/>
  <c r="Z388" i="3"/>
  <c r="AA388" i="3" s="1"/>
  <c r="X283" i="3"/>
  <c r="X141" i="3"/>
  <c r="X89" i="3"/>
  <c r="Z118" i="3"/>
  <c r="AA118" i="3" s="1"/>
  <c r="X114" i="3"/>
  <c r="Z114" i="3"/>
  <c r="AA114" i="3" s="1"/>
  <c r="X74" i="3"/>
  <c r="Z74" i="3"/>
  <c r="AA74" i="3" s="1"/>
  <c r="X112" i="3"/>
  <c r="Z112" i="3"/>
  <c r="AA112" i="3" s="1"/>
  <c r="Z861" i="3"/>
  <c r="AA861" i="3" s="1"/>
  <c r="Z508" i="3"/>
  <c r="AA508" i="3" s="1"/>
  <c r="X253" i="3"/>
  <c r="Z61" i="3"/>
  <c r="AA61" i="3" s="1"/>
  <c r="X464" i="3"/>
  <c r="Z464" i="3"/>
  <c r="AA464" i="3" s="1"/>
  <c r="Z416" i="3"/>
  <c r="AA416" i="3" s="1"/>
  <c r="X416" i="3"/>
  <c r="X247" i="3"/>
  <c r="Z247" i="3"/>
  <c r="AA247" i="3" s="1"/>
  <c r="Z133" i="3"/>
  <c r="AA133" i="3" s="1"/>
  <c r="X133" i="3"/>
  <c r="Z21" i="3"/>
  <c r="AA21" i="3" s="1"/>
  <c r="X21" i="3"/>
  <c r="X390" i="3"/>
  <c r="X401" i="3"/>
  <c r="Z310" i="3"/>
  <c r="AA310" i="3" s="1"/>
  <c r="X281" i="3"/>
  <c r="X69" i="3"/>
  <c r="Z55" i="3"/>
  <c r="AA55" i="3" s="1"/>
  <c r="Z501" i="3"/>
  <c r="AA501" i="3" s="1"/>
  <c r="Z764" i="3"/>
  <c r="AA764" i="3" s="1"/>
  <c r="X513" i="3"/>
  <c r="Z331" i="3"/>
  <c r="AA331" i="3" s="1"/>
  <c r="X103" i="3"/>
  <c r="Z103" i="3"/>
  <c r="AA103" i="3" s="1"/>
  <c r="X105" i="3"/>
  <c r="Z105" i="3"/>
  <c r="AA105" i="3" s="1"/>
  <c r="X897" i="3"/>
  <c r="Z789" i="3"/>
  <c r="AA789" i="3" s="1"/>
  <c r="X789" i="3"/>
  <c r="X913" i="3"/>
  <c r="Z881" i="3"/>
  <c r="AA881" i="3" s="1"/>
  <c r="Z899" i="3"/>
  <c r="AA899" i="3" s="1"/>
  <c r="Z710" i="3"/>
  <c r="AA710" i="3" s="1"/>
  <c r="X710" i="3"/>
  <c r="Z622" i="3"/>
  <c r="AA622" i="3" s="1"/>
  <c r="X622" i="3"/>
  <c r="X747" i="3"/>
  <c r="Z747" i="3"/>
  <c r="AA747" i="3" s="1"/>
  <c r="Z835" i="3"/>
  <c r="AA835" i="3" s="1"/>
  <c r="X835" i="3"/>
  <c r="Z703" i="3"/>
  <c r="AA703" i="3" s="1"/>
  <c r="X703" i="3"/>
  <c r="X580" i="3"/>
  <c r="Z580" i="3"/>
  <c r="AA580" i="3" s="1"/>
  <c r="X634" i="3"/>
  <c r="Z634" i="3"/>
  <c r="AA634" i="3" s="1"/>
  <c r="Z517" i="3"/>
  <c r="AA517" i="3" s="1"/>
  <c r="Z666" i="3"/>
  <c r="AA666" i="3" s="1"/>
  <c r="X666" i="3"/>
  <c r="Z828" i="3"/>
  <c r="AA828" i="3" s="1"/>
  <c r="Z818" i="3"/>
  <c r="AA818" i="3" s="1"/>
  <c r="Z578" i="3"/>
  <c r="AA578" i="3" s="1"/>
  <c r="X578" i="3"/>
  <c r="Z554" i="3"/>
  <c r="AA554" i="3" s="1"/>
  <c r="X554" i="3"/>
  <c r="Z530" i="3"/>
  <c r="AA530" i="3" s="1"/>
  <c r="X530" i="3"/>
  <c r="Z585" i="3"/>
  <c r="AA585" i="3" s="1"/>
  <c r="X585" i="3"/>
  <c r="X780" i="3"/>
  <c r="Z679" i="3"/>
  <c r="AA679" i="3" s="1"/>
  <c r="X679" i="3"/>
  <c r="X611" i="3"/>
  <c r="Z611" i="3"/>
  <c r="AA611" i="3" s="1"/>
  <c r="X587" i="3"/>
  <c r="Z587" i="3"/>
  <c r="AA587" i="3" s="1"/>
  <c r="X740" i="3"/>
  <c r="Z740" i="3"/>
  <c r="AA740" i="3" s="1"/>
  <c r="Z727" i="3"/>
  <c r="AA727" i="3" s="1"/>
  <c r="X727" i="3"/>
  <c r="Z605" i="3"/>
  <c r="AA605" i="3" s="1"/>
  <c r="X605" i="3"/>
  <c r="Z826" i="3"/>
  <c r="AA826" i="3" s="1"/>
  <c r="Z885" i="3"/>
  <c r="AA885" i="3" s="1"/>
  <c r="X906" i="3"/>
  <c r="X901" i="3"/>
  <c r="Z852" i="3"/>
  <c r="AA852" i="3" s="1"/>
  <c r="Z792" i="3"/>
  <c r="AA792" i="3" s="1"/>
  <c r="X791" i="3"/>
  <c r="Z824" i="3"/>
  <c r="AA824" i="3" s="1"/>
  <c r="X707" i="3"/>
  <c r="Z614" i="3"/>
  <c r="AA614" i="3" s="1"/>
  <c r="X614" i="3"/>
  <c r="X777" i="3"/>
  <c r="Z777" i="3"/>
  <c r="AA777" i="3" s="1"/>
  <c r="Z728" i="3"/>
  <c r="AA728" i="3" s="1"/>
  <c r="X728" i="3"/>
  <c r="Z670" i="3"/>
  <c r="AA670" i="3" s="1"/>
  <c r="X563" i="3"/>
  <c r="X737" i="3"/>
  <c r="Z737" i="3"/>
  <c r="AA737" i="3" s="1"/>
  <c r="X721" i="3"/>
  <c r="Z584" i="3"/>
  <c r="AA584" i="3" s="1"/>
  <c r="X584" i="3"/>
  <c r="X779" i="3"/>
  <c r="Z779" i="3"/>
  <c r="AA779" i="3" s="1"/>
  <c r="X656" i="3"/>
  <c r="Z656" i="3"/>
  <c r="AA656" i="3" s="1"/>
  <c r="Z895" i="3"/>
  <c r="AA895" i="3" s="1"/>
  <c r="X832" i="3"/>
  <c r="Z951" i="3"/>
  <c r="AA951" i="3" s="1"/>
  <c r="Z542" i="3"/>
  <c r="AA542" i="3" s="1"/>
  <c r="X542" i="3"/>
  <c r="X658" i="3"/>
  <c r="Z842" i="3"/>
  <c r="AA842" i="3" s="1"/>
  <c r="X842" i="3"/>
  <c r="X592" i="3"/>
  <c r="Z592" i="3"/>
  <c r="AA592" i="3" s="1"/>
  <c r="Z599" i="3"/>
  <c r="AA599" i="3" s="1"/>
  <c r="X599" i="3"/>
  <c r="X575" i="3"/>
  <c r="Z575" i="3"/>
  <c r="AA575" i="3" s="1"/>
  <c r="Z527" i="3"/>
  <c r="AA527" i="3" s="1"/>
  <c r="X527" i="3"/>
  <c r="X682" i="3"/>
  <c r="X572" i="3"/>
  <c r="X520" i="3"/>
  <c r="Z625" i="3"/>
  <c r="AA625" i="3" s="1"/>
  <c r="X694" i="3"/>
  <c r="X488" i="3"/>
  <c r="Z345" i="3"/>
  <c r="AA345" i="3" s="1"/>
  <c r="Z344" i="3"/>
  <c r="AA344" i="3" s="1"/>
  <c r="X259" i="3"/>
  <c r="X306" i="3"/>
  <c r="Z361" i="3"/>
  <c r="AA361" i="3" s="1"/>
  <c r="X98" i="3"/>
  <c r="X342" i="3"/>
  <c r="Z237" i="3"/>
  <c r="AA237" i="3" s="1"/>
  <c r="Z164" i="3"/>
  <c r="AA164" i="3" s="1"/>
  <c r="X81" i="3"/>
  <c r="X313" i="3"/>
  <c r="Z30" i="3"/>
  <c r="AA30" i="3" s="1"/>
  <c r="X380" i="3"/>
  <c r="X311" i="3"/>
  <c r="X90" i="3"/>
  <c r="X65" i="3"/>
  <c r="Z64" i="3"/>
  <c r="AA64" i="3" s="1"/>
  <c r="Z190" i="3"/>
  <c r="AA190" i="3" s="1"/>
  <c r="Z34" i="3"/>
  <c r="AA34" i="3" s="1"/>
  <c r="Z326" i="3"/>
  <c r="AA326" i="3" s="1"/>
  <c r="Z880" i="3"/>
  <c r="AA880" i="3" s="1"/>
  <c r="Z775" i="3"/>
  <c r="AA775" i="3" s="1"/>
  <c r="Z950" i="3"/>
  <c r="AA950" i="3" s="1"/>
  <c r="Z763" i="3"/>
  <c r="AA763" i="3" s="1"/>
  <c r="X773" i="3"/>
  <c r="X426" i="3"/>
  <c r="X228" i="3"/>
  <c r="Z509" i="3"/>
  <c r="AA509" i="3" s="1"/>
  <c r="Z493" i="3"/>
  <c r="AA493" i="3" s="1"/>
  <c r="X438" i="3"/>
  <c r="X144" i="3"/>
  <c r="Z227" i="3"/>
  <c r="AA227" i="3" s="1"/>
  <c r="Z97" i="3"/>
  <c r="AA97" i="3" s="1"/>
  <c r="Z24" i="3"/>
  <c r="AA24" i="3" s="1"/>
  <c r="Z339" i="3"/>
  <c r="AA339" i="3" s="1"/>
  <c r="Z301" i="3"/>
  <c r="AA301" i="3" s="1"/>
  <c r="Z312" i="3"/>
  <c r="AA312" i="3" s="1"/>
  <c r="X104" i="3"/>
  <c r="X59" i="3"/>
  <c r="X183" i="3"/>
  <c r="Z619" i="3"/>
  <c r="AA619" i="3" s="1"/>
  <c r="X350" i="3"/>
  <c r="X478" i="3"/>
  <c r="X327" i="3"/>
  <c r="Z134" i="3"/>
  <c r="AA134" i="3" s="1"/>
  <c r="X637" i="3"/>
  <c r="Z617" i="3"/>
  <c r="AA617" i="3" s="1"/>
  <c r="X742" i="3"/>
  <c r="Z641" i="3"/>
  <c r="AA641" i="3" s="1"/>
  <c r="Z687" i="3"/>
  <c r="AA687" i="3" s="1"/>
  <c r="Z374" i="3"/>
  <c r="AA374" i="3" s="1"/>
  <c r="Z261" i="3"/>
  <c r="AA261" i="3" s="1"/>
  <c r="X317" i="3"/>
  <c r="X166" i="3"/>
  <c r="X125" i="3"/>
  <c r="Z315" i="3"/>
  <c r="AA315" i="3" s="1"/>
  <c r="X75" i="3"/>
  <c r="Z636" i="3"/>
  <c r="AA636" i="3" s="1"/>
  <c r="X524" i="3"/>
  <c r="Z512" i="3"/>
  <c r="AA512" i="3" s="1"/>
  <c r="Z370" i="3"/>
  <c r="AA370" i="3" s="1"/>
  <c r="X370" i="3"/>
  <c r="Z610" i="3"/>
  <c r="AA610" i="3" s="1"/>
  <c r="Z203" i="3"/>
  <c r="AA203" i="3" s="1"/>
  <c r="X203" i="3"/>
  <c r="X156" i="3"/>
  <c r="Z156" i="3"/>
  <c r="AA156" i="3" s="1"/>
  <c r="X322" i="3"/>
  <c r="Z322" i="3"/>
  <c r="AA322" i="3" s="1"/>
  <c r="Z574" i="3"/>
  <c r="AA574" i="3" s="1"/>
  <c r="Z379" i="3"/>
  <c r="AA379" i="3" s="1"/>
  <c r="X255" i="3"/>
  <c r="Z502" i="3"/>
  <c r="AA502" i="3" s="1"/>
  <c r="X256" i="3"/>
  <c r="Z336" i="3"/>
  <c r="AA336" i="3" s="1"/>
  <c r="Z435" i="3"/>
  <c r="AA435" i="3" s="1"/>
  <c r="Z355" i="3"/>
  <c r="AA355" i="3" s="1"/>
  <c r="Z87" i="3"/>
  <c r="AA87" i="3" s="1"/>
  <c r="X120" i="3"/>
  <c r="Z349" i="3"/>
  <c r="AA349" i="3" s="1"/>
  <c r="X349" i="3"/>
  <c r="X547" i="3"/>
  <c r="X392" i="3"/>
  <c r="X371" i="3"/>
  <c r="X48" i="3"/>
  <c r="Z48" i="3"/>
  <c r="AA48" i="3" s="1"/>
  <c r="X314" i="3"/>
  <c r="X377" i="3"/>
  <c r="Z177" i="3"/>
  <c r="AA177" i="3" s="1"/>
  <c r="X710" i="2"/>
  <c r="X481" i="2"/>
  <c r="X568" i="2"/>
  <c r="X484" i="2"/>
  <c r="X611" i="2"/>
  <c r="X364" i="2"/>
  <c r="X241" i="2"/>
  <c r="X609" i="2"/>
  <c r="Z234" i="2"/>
  <c r="AA234" i="2" s="1"/>
  <c r="Z233" i="2"/>
  <c r="AA233" i="2" s="1"/>
  <c r="Z109" i="2"/>
  <c r="AA109" i="2" s="1"/>
  <c r="X659" i="2"/>
  <c r="Z92" i="2"/>
  <c r="AA92" i="2" s="1"/>
  <c r="Z237" i="2"/>
  <c r="AA237" i="2" s="1"/>
  <c r="Z49" i="2"/>
  <c r="AA49" i="2" s="1"/>
  <c r="X430" i="2"/>
  <c r="X556" i="2"/>
  <c r="Z449" i="2"/>
  <c r="AA449" i="2" s="1"/>
  <c r="X205" i="2"/>
  <c r="X193" i="2"/>
  <c r="Z162" i="2"/>
  <c r="AA162" i="2" s="1"/>
  <c r="Z258" i="2"/>
  <c r="AA258" i="2" s="1"/>
  <c r="X57" i="2"/>
  <c r="Z40" i="2"/>
  <c r="AA40" i="2" s="1"/>
  <c r="Z381" i="2"/>
  <c r="AA381" i="2" s="1"/>
  <c r="Z579" i="2"/>
  <c r="AA579" i="2" s="1"/>
  <c r="X144" i="2"/>
  <c r="X744" i="2"/>
  <c r="X658" i="2"/>
  <c r="X753" i="2"/>
  <c r="X668" i="2"/>
  <c r="Z354" i="2"/>
  <c r="AA354" i="2" s="1"/>
  <c r="Z375" i="2"/>
  <c r="AA375" i="2" s="1"/>
  <c r="X217" i="2"/>
  <c r="X168" i="2"/>
  <c r="Z163" i="2"/>
  <c r="AA163" i="2" s="1"/>
  <c r="X120" i="2"/>
  <c r="X545" i="2"/>
  <c r="X524" i="2"/>
  <c r="Z589" i="2"/>
  <c r="AA589" i="2" s="1"/>
  <c r="X709" i="2"/>
  <c r="X452" i="2"/>
  <c r="Z330" i="2"/>
  <c r="AA330" i="2" s="1"/>
  <c r="X182" i="2"/>
  <c r="X105" i="2"/>
  <c r="X83" i="2"/>
  <c r="X181" i="2"/>
  <c r="X30" i="2"/>
  <c r="Z18" i="2"/>
  <c r="AA18" i="2" s="1"/>
  <c r="X81" i="2"/>
  <c r="Z78" i="2"/>
  <c r="AA78" i="2" s="1"/>
  <c r="X26" i="2"/>
  <c r="X780" i="2"/>
  <c r="X357" i="2"/>
  <c r="Z683" i="2"/>
  <c r="AA683" i="2" s="1"/>
  <c r="Z653" i="2"/>
  <c r="AA653" i="2" s="1"/>
  <c r="X296" i="2"/>
  <c r="X314" i="2"/>
  <c r="X199" i="2"/>
  <c r="Z318" i="2"/>
  <c r="AA318" i="2" s="1"/>
  <c r="X382" i="2"/>
  <c r="Z264" i="2"/>
  <c r="AA264" i="2" s="1"/>
  <c r="Z223" i="2"/>
  <c r="AA223" i="2" s="1"/>
  <c r="X266" i="2"/>
  <c r="X82" i="2"/>
  <c r="Z126" i="2"/>
  <c r="AA126" i="2" s="1"/>
  <c r="Z243" i="2"/>
  <c r="AA243" i="2" s="1"/>
  <c r="X221" i="2"/>
  <c r="X202" i="2"/>
  <c r="Z53" i="2"/>
  <c r="AA53" i="2" s="1"/>
  <c r="Z325" i="2"/>
  <c r="AA325" i="2" s="1"/>
  <c r="X60" i="2"/>
  <c r="X113" i="2"/>
  <c r="X783" i="2"/>
  <c r="Z546" i="2"/>
  <c r="AA546" i="2" s="1"/>
  <c r="X558" i="2"/>
  <c r="Z628" i="2"/>
  <c r="AA628" i="2" s="1"/>
  <c r="Z738" i="2"/>
  <c r="AA738" i="2" s="1"/>
  <c r="Z506" i="2"/>
  <c r="AA506" i="2" s="1"/>
  <c r="X429" i="2"/>
  <c r="Z298" i="2"/>
  <c r="AA298" i="2" s="1"/>
  <c r="Z246" i="2"/>
  <c r="AA246" i="2" s="1"/>
  <c r="X523" i="2"/>
  <c r="X682" i="2"/>
  <c r="X728" i="2"/>
  <c r="X532" i="2"/>
  <c r="X456" i="2"/>
  <c r="X621" i="2"/>
  <c r="Z638" i="2"/>
  <c r="AA638" i="2" s="1"/>
  <c r="X648" i="2"/>
  <c r="X376" i="2"/>
  <c r="Z410" i="2"/>
  <c r="AA410" i="2" s="1"/>
  <c r="X525" i="2"/>
  <c r="Z714" i="2"/>
  <c r="AA714" i="2" s="1"/>
  <c r="Z619" i="2"/>
  <c r="AA619" i="2" s="1"/>
  <c r="X594" i="2"/>
  <c r="X252" i="2"/>
  <c r="X352" i="2"/>
  <c r="X160" i="2"/>
  <c r="X102" i="2"/>
  <c r="X323" i="2"/>
  <c r="X146" i="2"/>
  <c r="X155" i="2"/>
  <c r="Z235" i="2"/>
  <c r="AA235" i="2" s="1"/>
  <c r="X615" i="2"/>
  <c r="X13" i="2"/>
  <c r="X423" i="2"/>
  <c r="X749" i="2"/>
  <c r="X696" i="2"/>
  <c r="X657" i="2"/>
  <c r="X587" i="2"/>
  <c r="X566" i="2"/>
  <c r="X542" i="2"/>
  <c r="X475" i="2"/>
  <c r="Z722" i="2"/>
  <c r="AA722" i="2" s="1"/>
  <c r="Z669" i="2"/>
  <c r="AA669" i="2" s="1"/>
  <c r="Z457" i="2"/>
  <c r="AA457" i="2" s="1"/>
  <c r="X400" i="2"/>
  <c r="X445" i="2"/>
  <c r="X408" i="2"/>
  <c r="X537" i="2"/>
  <c r="X355" i="2"/>
  <c r="Z372" i="2"/>
  <c r="AA372" i="2" s="1"/>
  <c r="X216" i="2"/>
  <c r="X326" i="2"/>
  <c r="X370" i="2"/>
  <c r="X673" i="2"/>
  <c r="X157" i="2"/>
  <c r="Z154" i="2"/>
  <c r="AA154" i="2" s="1"/>
  <c r="X385" i="2"/>
  <c r="X312" i="2"/>
  <c r="Z166" i="2"/>
  <c r="AA166" i="2" s="1"/>
  <c r="Z304" i="2"/>
  <c r="AA304" i="2" s="1"/>
  <c r="Z267" i="2"/>
  <c r="AA267" i="2" s="1"/>
  <c r="Z245" i="2"/>
  <c r="AA245" i="2" s="1"/>
  <c r="Z196" i="2"/>
  <c r="AA196" i="2" s="1"/>
  <c r="X294" i="2"/>
  <c r="X218" i="2"/>
  <c r="X203" i="2"/>
  <c r="X288" i="2"/>
  <c r="Z179" i="2"/>
  <c r="AA179" i="2" s="1"/>
  <c r="Z77" i="2"/>
  <c r="AA77" i="2" s="1"/>
  <c r="X174" i="2"/>
  <c r="Z98" i="2"/>
  <c r="AA98" i="2" s="1"/>
  <c r="X138" i="2"/>
  <c r="X51" i="2"/>
  <c r="X177" i="2"/>
  <c r="X317" i="2"/>
  <c r="Z277" i="2"/>
  <c r="AA277" i="2" s="1"/>
  <c r="Z106" i="2"/>
  <c r="AA106" i="2" s="1"/>
  <c r="Z62" i="2"/>
  <c r="AA62" i="2" s="1"/>
  <c r="X724" i="2"/>
  <c r="X583" i="2"/>
  <c r="X490" i="2"/>
  <c r="Z19" i="2"/>
  <c r="AA19" i="2" s="1"/>
  <c r="X557" i="2"/>
  <c r="Z187" i="2"/>
  <c r="AA187" i="2" s="1"/>
  <c r="X538" i="2"/>
  <c r="Z509" i="2"/>
  <c r="AA509" i="2" s="1"/>
  <c r="X90" i="2"/>
  <c r="Z716" i="2"/>
  <c r="AA716" i="2" s="1"/>
  <c r="Z383" i="2"/>
  <c r="AA383" i="2" s="1"/>
  <c r="X536" i="2"/>
  <c r="X644" i="2"/>
  <c r="X437" i="2"/>
  <c r="X413" i="2"/>
  <c r="X623" i="2"/>
  <c r="X253" i="2"/>
  <c r="X291" i="2"/>
  <c r="X250" i="2"/>
  <c r="Z411" i="2"/>
  <c r="AA411" i="2" s="1"/>
  <c r="X219" i="2"/>
  <c r="Z289" i="2"/>
  <c r="AA289" i="2" s="1"/>
  <c r="Z39" i="2"/>
  <c r="AA39" i="2" s="1"/>
  <c r="Z56" i="2"/>
  <c r="AA56" i="2" s="1"/>
  <c r="Z793" i="2"/>
  <c r="AA793" i="2" s="1"/>
  <c r="X514" i="2"/>
  <c r="Z399" i="2"/>
  <c r="AA399" i="2" s="1"/>
  <c r="X578" i="2"/>
  <c r="X418" i="2"/>
  <c r="Z45" i="2"/>
  <c r="AA45" i="2" s="1"/>
  <c r="Z47" i="2"/>
  <c r="AA47" i="2" s="1"/>
  <c r="Z140" i="2"/>
  <c r="AA140" i="2" s="1"/>
  <c r="X407" i="2"/>
  <c r="X564" i="2"/>
  <c r="X462" i="2"/>
  <c r="X674" i="2"/>
  <c r="Z412" i="2"/>
  <c r="AA412" i="2" s="1"/>
  <c r="X764" i="2"/>
  <c r="X760" i="2"/>
  <c r="X647" i="2"/>
  <c r="X504" i="2"/>
  <c r="Z636" i="2"/>
  <c r="AA636" i="2" s="1"/>
  <c r="X651" i="2"/>
  <c r="X451" i="2"/>
  <c r="X667" i="2"/>
  <c r="X627" i="2"/>
  <c r="Z640" i="2"/>
  <c r="AA640" i="2" s="1"/>
  <c r="Z679" i="2"/>
  <c r="AA679" i="2" s="1"/>
  <c r="Z700" i="2"/>
  <c r="AA700" i="2" s="1"/>
  <c r="X625" i="2"/>
  <c r="Z576" i="2"/>
  <c r="AA576" i="2" s="1"/>
  <c r="X518" i="2"/>
  <c r="X472" i="2"/>
  <c r="Z390" i="2"/>
  <c r="AA390" i="2" s="1"/>
  <c r="Z336" i="2"/>
  <c r="AA336" i="2" s="1"/>
  <c r="X618" i="2"/>
  <c r="Z398" i="2"/>
  <c r="AA398" i="2" s="1"/>
  <c r="X605" i="2"/>
  <c r="Z448" i="2"/>
  <c r="AA448" i="2" s="1"/>
  <c r="X300" i="2"/>
  <c r="Z513" i="2"/>
  <c r="AA513" i="2" s="1"/>
  <c r="Z305" i="2"/>
  <c r="AA305" i="2" s="1"/>
  <c r="Z259" i="2"/>
  <c r="AA259" i="2" s="1"/>
  <c r="Z192" i="2"/>
  <c r="AA192" i="2" s="1"/>
  <c r="Z210" i="2"/>
  <c r="AA210" i="2" s="1"/>
  <c r="X292" i="2"/>
  <c r="Z153" i="2"/>
  <c r="AA153" i="2" s="1"/>
  <c r="Z198" i="2"/>
  <c r="AA198" i="2" s="1"/>
  <c r="X159" i="2"/>
  <c r="Z335" i="2"/>
  <c r="AA335" i="2" s="1"/>
  <c r="Z125" i="2"/>
  <c r="AA125" i="2" s="1"/>
  <c r="Z32" i="2"/>
  <c r="AA32" i="2" s="1"/>
  <c r="Z80" i="2"/>
  <c r="AA80" i="2" s="1"/>
  <c r="X688" i="2"/>
  <c r="Z393" i="2"/>
  <c r="AA393" i="2" s="1"/>
  <c r="X499" i="2"/>
  <c r="Z779" i="2"/>
  <c r="AA779" i="2" s="1"/>
  <c r="Z50" i="2"/>
  <c r="AA50" i="2" s="1"/>
  <c r="X701" i="2"/>
  <c r="X550" i="2"/>
  <c r="X571" i="2"/>
  <c r="X775" i="2"/>
  <c r="X46" i="2"/>
  <c r="Z747" i="2"/>
  <c r="AA747" i="2" s="1"/>
  <c r="X676" i="2"/>
  <c r="X394" i="2"/>
  <c r="Z214" i="2"/>
  <c r="AA214" i="2" s="1"/>
  <c r="X142" i="2"/>
  <c r="Z704" i="2"/>
  <c r="AA704" i="2" s="1"/>
  <c r="Z689" i="2"/>
  <c r="AA689" i="2" s="1"/>
  <c r="X706" i="2"/>
  <c r="Z727" i="2"/>
  <c r="AA727" i="2" s="1"/>
  <c r="X766" i="2"/>
  <c r="Z447" i="2"/>
  <c r="AA447" i="2" s="1"/>
  <c r="X784" i="2"/>
  <c r="Z645" i="2"/>
  <c r="AA645" i="2" s="1"/>
  <c r="X649" i="2"/>
  <c r="X443" i="2"/>
  <c r="X379" i="2"/>
  <c r="X498" i="2"/>
  <c r="X634" i="2"/>
  <c r="X792" i="2"/>
  <c r="X778" i="2"/>
  <c r="X388" i="2"/>
  <c r="X384" i="2"/>
  <c r="Z358" i="2"/>
  <c r="AA358" i="2" s="1"/>
  <c r="Z470" i="2"/>
  <c r="AA470" i="2" s="1"/>
  <c r="Z324" i="2"/>
  <c r="AA324" i="2" s="1"/>
  <c r="Z572" i="2"/>
  <c r="AA572" i="2" s="1"/>
  <c r="X549" i="2"/>
  <c r="X284" i="2"/>
  <c r="X671" i="2"/>
  <c r="Z492" i="2"/>
  <c r="AA492" i="2" s="1"/>
  <c r="Z434" i="2"/>
  <c r="AA434" i="2" s="1"/>
  <c r="X240" i="2"/>
  <c r="Z455" i="2"/>
  <c r="AA455" i="2" s="1"/>
  <c r="X348" i="2"/>
  <c r="Z319" i="2"/>
  <c r="AA319" i="2" s="1"/>
  <c r="X643" i="2"/>
  <c r="X642" i="2"/>
  <c r="Z441" i="2"/>
  <c r="AA441" i="2" s="1"/>
  <c r="X386" i="2"/>
  <c r="Z552" i="2"/>
  <c r="AA552" i="2" s="1"/>
  <c r="X396" i="2"/>
  <c r="X347" i="2"/>
  <c r="X734" i="2"/>
  <c r="Z404" i="2"/>
  <c r="AA404" i="2" s="1"/>
  <c r="X489" i="2"/>
  <c r="Z362" i="2"/>
  <c r="AA362" i="2" s="1"/>
  <c r="X268" i="2"/>
  <c r="Z173" i="2"/>
  <c r="AA173" i="2" s="1"/>
  <c r="Z230" i="2"/>
  <c r="AA230" i="2" s="1"/>
  <c r="X169" i="2"/>
  <c r="Z691" i="2"/>
  <c r="AA691" i="2" s="1"/>
  <c r="Z308" i="2"/>
  <c r="AA308" i="2" s="1"/>
  <c r="X416" i="2"/>
  <c r="Z465" i="2"/>
  <c r="AA465" i="2" s="1"/>
  <c r="X274" i="2"/>
  <c r="Z209" i="2"/>
  <c r="AA209" i="2" s="1"/>
  <c r="X303" i="2"/>
  <c r="X255" i="2"/>
  <c r="Z85" i="2"/>
  <c r="AA85" i="2" s="1"/>
  <c r="X206" i="2"/>
  <c r="Z285" i="2"/>
  <c r="AA285" i="2" s="1"/>
  <c r="X262" i="2"/>
  <c r="Z180" i="2"/>
  <c r="AA180" i="2" s="1"/>
  <c r="Z29" i="2"/>
  <c r="AA29" i="2" s="1"/>
  <c r="X123" i="2"/>
  <c r="Z94" i="2"/>
  <c r="AA94" i="2" s="1"/>
  <c r="Z59" i="2"/>
  <c r="AA59" i="2" s="1"/>
  <c r="X66" i="2"/>
  <c r="Z602" i="2"/>
  <c r="AA602" i="2" s="1"/>
  <c r="Z637" i="2"/>
  <c r="AA637" i="2" s="1"/>
  <c r="Z595" i="2"/>
  <c r="AA595" i="2" s="1"/>
  <c r="X422" i="2"/>
  <c r="Z135" i="2"/>
  <c r="AA135" i="2" s="1"/>
  <c r="X135" i="2"/>
  <c r="X371" i="2"/>
  <c r="Z694" i="2"/>
  <c r="AA694" i="2" s="1"/>
  <c r="X485" i="2"/>
  <c r="X476" i="2"/>
  <c r="X395" i="2"/>
  <c r="X769" i="2"/>
  <c r="X25" i="2"/>
  <c r="Z427" i="2"/>
  <c r="AA427" i="2" s="1"/>
  <c r="X55" i="2"/>
  <c r="Z677" i="2"/>
  <c r="AA677" i="2" s="1"/>
  <c r="Z698" i="2"/>
  <c r="AA698" i="2" s="1"/>
  <c r="X353" i="2"/>
  <c r="X601" i="2"/>
  <c r="Z340" i="2"/>
  <c r="AA340" i="2" s="1"/>
  <c r="X186" i="2"/>
  <c r="Z204" i="2"/>
  <c r="AA204" i="2" s="1"/>
  <c r="Z152" i="2"/>
  <c r="AA152" i="2" s="1"/>
  <c r="Z334" i="2"/>
  <c r="AA334" i="2" s="1"/>
  <c r="X171" i="2"/>
  <c r="X195" i="2"/>
  <c r="Z149" i="2"/>
  <c r="AA149" i="2" s="1"/>
  <c r="Z212" i="2"/>
  <c r="AA212" i="2" s="1"/>
  <c r="X251" i="2"/>
  <c r="X236" i="2"/>
  <c r="X188" i="2"/>
  <c r="X127" i="2"/>
  <c r="X23" i="2"/>
  <c r="Z103" i="2"/>
  <c r="AA103" i="2" s="1"/>
  <c r="X91" i="2"/>
  <c r="X767" i="2"/>
  <c r="X213" i="2"/>
  <c r="X725" i="2"/>
  <c r="X100" i="2"/>
  <c r="X17" i="2"/>
  <c r="X754" i="2"/>
  <c r="Z403" i="2"/>
  <c r="AA403" i="2" s="1"/>
  <c r="Z69" i="2"/>
  <c r="AA69" i="2" s="1"/>
  <c r="X35" i="2"/>
  <c r="X139" i="2"/>
  <c r="Z665" i="2"/>
  <c r="AA665" i="2" s="1"/>
  <c r="X693" i="2"/>
  <c r="Z450" i="2"/>
  <c r="AA450" i="2" s="1"/>
  <c r="Z755" i="2"/>
  <c r="AA755" i="2" s="1"/>
  <c r="X626" i="2"/>
  <c r="Z405" i="2"/>
  <c r="AA405" i="2" s="1"/>
  <c r="Z782" i="2"/>
  <c r="AA782" i="2" s="1"/>
  <c r="X695" i="2"/>
  <c r="Z460" i="2"/>
  <c r="AA460" i="2" s="1"/>
  <c r="Z582" i="2"/>
  <c r="AA582" i="2" s="1"/>
  <c r="X561" i="2"/>
  <c r="Z776" i="2"/>
  <c r="AA776" i="2" s="1"/>
  <c r="Z344" i="2"/>
  <c r="AA344" i="2" s="1"/>
  <c r="X301" i="2"/>
  <c r="X409" i="2"/>
  <c r="Z346" i="2"/>
  <c r="AA346" i="2" s="1"/>
  <c r="Z461" i="2"/>
  <c r="AA461" i="2" s="1"/>
  <c r="X681" i="2"/>
  <c r="X417" i="2"/>
  <c r="Z316" i="2"/>
  <c r="AA316" i="2" s="1"/>
  <c r="Z597" i="2"/>
  <c r="AA597" i="2" s="1"/>
  <c r="Z332" i="2"/>
  <c r="AA332" i="2" s="1"/>
  <c r="Z281" i="2"/>
  <c r="AA281" i="2" s="1"/>
  <c r="Z272" i="2"/>
  <c r="AA272" i="2" s="1"/>
  <c r="Z276" i="2"/>
  <c r="AA276" i="2" s="1"/>
  <c r="X256" i="2"/>
  <c r="Z222" i="2"/>
  <c r="AA222" i="2" s="1"/>
  <c r="Z185" i="2"/>
  <c r="AA185" i="2" s="1"/>
  <c r="Z232" i="2"/>
  <c r="AA232" i="2" s="1"/>
  <c r="Z299" i="2"/>
  <c r="AA299" i="2" s="1"/>
  <c r="X167" i="2"/>
  <c r="Z242" i="2"/>
  <c r="AA242" i="2" s="1"/>
  <c r="X165" i="2"/>
  <c r="Z124" i="2"/>
  <c r="AA124" i="2" s="1"/>
  <c r="X16" i="2"/>
  <c r="Z70" i="2"/>
  <c r="AA70" i="2" s="1"/>
  <c r="Z771" i="2"/>
  <c r="AA771" i="2" s="1"/>
  <c r="X630" i="2"/>
  <c r="X562" i="2"/>
  <c r="X624" i="2"/>
  <c r="X593" i="2"/>
  <c r="Z533" i="2"/>
  <c r="AA533" i="2" s="1"/>
  <c r="Z446" i="2"/>
  <c r="AA446" i="2" s="1"/>
  <c r="X548" i="2"/>
  <c r="X477" i="2"/>
  <c r="X442" i="2"/>
  <c r="X690" i="2"/>
  <c r="Z415" i="2"/>
  <c r="AA415" i="2" s="1"/>
  <c r="Z247" i="2"/>
  <c r="AA247" i="2" s="1"/>
  <c r="Z147" i="2"/>
  <c r="AA147" i="2" s="1"/>
  <c r="Z72" i="2"/>
  <c r="AA72" i="2" s="1"/>
  <c r="AA579" i="6"/>
  <c r="AB579" i="6" s="1"/>
  <c r="Y523" i="6"/>
  <c r="AA574" i="6"/>
  <c r="AB574" i="6" s="1"/>
  <c r="AA584" i="6"/>
  <c r="AB584" i="6" s="1"/>
  <c r="Y507" i="6"/>
  <c r="AA545" i="6"/>
  <c r="AB545" i="6" s="1"/>
  <c r="Y501" i="6"/>
  <c r="Y528" i="6"/>
  <c r="AA567" i="6"/>
  <c r="AB567" i="6" s="1"/>
  <c r="AA236" i="6"/>
  <c r="AB236" i="6" s="1"/>
  <c r="AA384" i="6"/>
  <c r="AB384" i="6" s="1"/>
  <c r="AA283" i="6"/>
  <c r="AB283" i="6" s="1"/>
  <c r="Y391" i="6"/>
  <c r="AA455" i="6"/>
  <c r="AB455" i="6" s="1"/>
  <c r="Y296" i="6"/>
  <c r="AA131" i="6"/>
  <c r="AB131" i="6" s="1"/>
  <c r="AA392" i="6"/>
  <c r="AB392" i="6" s="1"/>
  <c r="AA312" i="6"/>
  <c r="AB312" i="6" s="1"/>
  <c r="Y138" i="6"/>
  <c r="AA267" i="6"/>
  <c r="AB267" i="6" s="1"/>
  <c r="Y86" i="6"/>
  <c r="AA185" i="6"/>
  <c r="AB185" i="6" s="1"/>
  <c r="AA83" i="6"/>
  <c r="AB83" i="6" s="1"/>
  <c r="AA65" i="6"/>
  <c r="AB65" i="6" s="1"/>
  <c r="AA105" i="6"/>
  <c r="AB105" i="6" s="1"/>
  <c r="Y92" i="6"/>
  <c r="AA25" i="6"/>
  <c r="AB25" i="6" s="1"/>
  <c r="AA608" i="6"/>
  <c r="AB608" i="6" s="1"/>
  <c r="AA551" i="6"/>
  <c r="AB551" i="6" s="1"/>
  <c r="Y380" i="6"/>
  <c r="Y407" i="6"/>
  <c r="Y323" i="6"/>
  <c r="Y583" i="6"/>
  <c r="Y631" i="6"/>
  <c r="Y187" i="6"/>
  <c r="Y375" i="6"/>
  <c r="Y209" i="6"/>
  <c r="Y129" i="6"/>
  <c r="Y156" i="6"/>
  <c r="Y305" i="6"/>
  <c r="AA624" i="6"/>
  <c r="AB624" i="6" s="1"/>
  <c r="AA569" i="6"/>
  <c r="AB569" i="6" s="1"/>
  <c r="Y570" i="6"/>
  <c r="Y152" i="6"/>
  <c r="Y50" i="6"/>
  <c r="AA549" i="6"/>
  <c r="AB549" i="6" s="1"/>
  <c r="Y565" i="6"/>
  <c r="AA560" i="6"/>
  <c r="AB560" i="6" s="1"/>
  <c r="AA669" i="6"/>
  <c r="AB669" i="6" s="1"/>
  <c r="AA620" i="6"/>
  <c r="AB620" i="6" s="1"/>
  <c r="Y561" i="6"/>
  <c r="Y510" i="6"/>
  <c r="Y585" i="6"/>
  <c r="AA338" i="6"/>
  <c r="AB338" i="6" s="1"/>
  <c r="AA333" i="6"/>
  <c r="AB333" i="6" s="1"/>
  <c r="AA174" i="6"/>
  <c r="AB174" i="6" s="1"/>
  <c r="Y90" i="6"/>
  <c r="Y94" i="6"/>
  <c r="Y249" i="6"/>
  <c r="AA600" i="6"/>
  <c r="AB600" i="6" s="1"/>
  <c r="Y613" i="6"/>
  <c r="Y517" i="6"/>
  <c r="Y503" i="6"/>
  <c r="Y357" i="6"/>
  <c r="Y456" i="6"/>
  <c r="Y497" i="6"/>
  <c r="AA437" i="6"/>
  <c r="AB437" i="6" s="1"/>
  <c r="AA474" i="6"/>
  <c r="AB474" i="6" s="1"/>
  <c r="AA306" i="6"/>
  <c r="AB306" i="6" s="1"/>
  <c r="AA342" i="6"/>
  <c r="AB342" i="6" s="1"/>
  <c r="Y502" i="6"/>
  <c r="Y247" i="6"/>
  <c r="Y499" i="6"/>
  <c r="AA151" i="6"/>
  <c r="AB151" i="6" s="1"/>
  <c r="AA193" i="6"/>
  <c r="AB193" i="6" s="1"/>
  <c r="AA550" i="6"/>
  <c r="AB550" i="6" s="1"/>
  <c r="AA614" i="6"/>
  <c r="AB614" i="6" s="1"/>
  <c r="Y581" i="6"/>
  <c r="Y699" i="6"/>
  <c r="AA530" i="6"/>
  <c r="AB530" i="6" s="1"/>
  <c r="AA302" i="6"/>
  <c r="AB302" i="6" s="1"/>
  <c r="Y189" i="6"/>
  <c r="AA52" i="6"/>
  <c r="AB52" i="6" s="1"/>
  <c r="AA11" i="6"/>
  <c r="AB11" i="6" s="1"/>
  <c r="Y26" i="6"/>
  <c r="AA97" i="6"/>
  <c r="AB97" i="6" s="1"/>
  <c r="AA13" i="6"/>
  <c r="AB13" i="6" s="1"/>
  <c r="AA582" i="6"/>
  <c r="AB582" i="6" s="1"/>
  <c r="Y641" i="6"/>
  <c r="Y163" i="6"/>
  <c r="Y158" i="6"/>
  <c r="AA167" i="6"/>
  <c r="AB167" i="6" s="1"/>
  <c r="Y60" i="6"/>
  <c r="Y700" i="6"/>
  <c r="AA562" i="6"/>
  <c r="AB562" i="6" s="1"/>
  <c r="AA667" i="6"/>
  <c r="AB667" i="6" s="1"/>
  <c r="AA684" i="6"/>
  <c r="AB684" i="6" s="1"/>
  <c r="AA655" i="6"/>
  <c r="AB655" i="6" s="1"/>
  <c r="AA511" i="6"/>
  <c r="AB511" i="6" s="1"/>
  <c r="Y427" i="6"/>
  <c r="Y142" i="6"/>
  <c r="Y108" i="6"/>
  <c r="Y10" i="6"/>
  <c r="AA464" i="6"/>
  <c r="AB464" i="6" s="1"/>
  <c r="AA294" i="6"/>
  <c r="AB294" i="6" s="1"/>
  <c r="AA133" i="6"/>
  <c r="AB133" i="6" s="1"/>
  <c r="AA446" i="5"/>
  <c r="AB446" i="5" s="1"/>
  <c r="Y295" i="5"/>
  <c r="AA302" i="5"/>
  <c r="AB302" i="5" s="1"/>
  <c r="AA260" i="5"/>
  <c r="AB260" i="5" s="1"/>
  <c r="AA130" i="5"/>
  <c r="AB130" i="5" s="1"/>
  <c r="AA100" i="5"/>
  <c r="AB100" i="5" s="1"/>
  <c r="Y254" i="5"/>
  <c r="AA177" i="5"/>
  <c r="AB177" i="5" s="1"/>
  <c r="AA156" i="5"/>
  <c r="AB156" i="5" s="1"/>
  <c r="AA474" i="5"/>
  <c r="AB474" i="5" s="1"/>
  <c r="AA450" i="5"/>
  <c r="AB450" i="5" s="1"/>
  <c r="Y219" i="5"/>
  <c r="AA70" i="5"/>
  <c r="AB70" i="5" s="1"/>
  <c r="Y270" i="5"/>
  <c r="Y64" i="5"/>
  <c r="Y122" i="5"/>
  <c r="AA17" i="5"/>
  <c r="AB17" i="5" s="1"/>
  <c r="AA32" i="5"/>
  <c r="AB32" i="5" s="1"/>
  <c r="AA223" i="5"/>
  <c r="AB223" i="5" s="1"/>
  <c r="Y218" i="5"/>
  <c r="AA558" i="5"/>
  <c r="AB558" i="5" s="1"/>
  <c r="Y211" i="5"/>
  <c r="AA542" i="5"/>
  <c r="AB542" i="5" s="1"/>
  <c r="AA592" i="5"/>
  <c r="AB592" i="5" s="1"/>
  <c r="AA440" i="5"/>
  <c r="AB440" i="5" s="1"/>
  <c r="Y522" i="5"/>
  <c r="AA345" i="5"/>
  <c r="AB345" i="5" s="1"/>
  <c r="Y281" i="5"/>
  <c r="Y229" i="5"/>
  <c r="Y237" i="5"/>
  <c r="AA292" i="5"/>
  <c r="AB292" i="5" s="1"/>
  <c r="AA178" i="5"/>
  <c r="AB178" i="5" s="1"/>
  <c r="AA120" i="5"/>
  <c r="AB120" i="5" s="1"/>
  <c r="Y44" i="5"/>
  <c r="Y313" i="5"/>
  <c r="AA326" i="5"/>
  <c r="AB326" i="5" s="1"/>
  <c r="Y520" i="5"/>
  <c r="AA43" i="5"/>
  <c r="AB43" i="5" s="1"/>
  <c r="AA63" i="5"/>
  <c r="AB63" i="5" s="1"/>
  <c r="AA204" i="5"/>
  <c r="AB204" i="5" s="1"/>
  <c r="AA465" i="5"/>
  <c r="AB465" i="5" s="1"/>
  <c r="AA557" i="5"/>
  <c r="AB557" i="5" s="1"/>
  <c r="Y482" i="5"/>
  <c r="Y567" i="5"/>
  <c r="AA329" i="5"/>
  <c r="AB329" i="5" s="1"/>
  <c r="AA48" i="5"/>
  <c r="AB48" i="5" s="1"/>
  <c r="Y23" i="5"/>
  <c r="AA314" i="5"/>
  <c r="AB314" i="5" s="1"/>
  <c r="Y318" i="5"/>
  <c r="Y310" i="5"/>
  <c r="AA433" i="5"/>
  <c r="AB433" i="5" s="1"/>
  <c r="Y335" i="5"/>
  <c r="AA412" i="5"/>
  <c r="AB412" i="5" s="1"/>
  <c r="Y598" i="5"/>
  <c r="Y566" i="5"/>
  <c r="Y550" i="5"/>
  <c r="AA458" i="5"/>
  <c r="AB458" i="5" s="1"/>
  <c r="AA425" i="5"/>
  <c r="AB425" i="5" s="1"/>
  <c r="Y453" i="5"/>
  <c r="AA267" i="5"/>
  <c r="AB267" i="5" s="1"/>
  <c r="AA325" i="5"/>
  <c r="AB325" i="5" s="1"/>
  <c r="AA34" i="5"/>
  <c r="AB34" i="5" s="1"/>
  <c r="AA59" i="5"/>
  <c r="AB59" i="5" s="1"/>
  <c r="Y58" i="5"/>
  <c r="AA71" i="5"/>
  <c r="AB71" i="5" s="1"/>
  <c r="AA76" i="5"/>
  <c r="AB76" i="5" s="1"/>
  <c r="Y330" i="5"/>
  <c r="Y298" i="5"/>
  <c r="Y127" i="5"/>
  <c r="AA537" i="5"/>
  <c r="AB537" i="5" s="1"/>
  <c r="Y102" i="5"/>
  <c r="AA57" i="5"/>
  <c r="AB57" i="5" s="1"/>
  <c r="Y493" i="5"/>
  <c r="AA192" i="5"/>
  <c r="AB192" i="5" s="1"/>
  <c r="AA421" i="5"/>
  <c r="AB421" i="5" s="1"/>
  <c r="AA497" i="5"/>
  <c r="AB497" i="5" s="1"/>
  <c r="AA457" i="5"/>
  <c r="AB457" i="5" s="1"/>
  <c r="Y51" i="5"/>
  <c r="AA170" i="5"/>
  <c r="AB170" i="5" s="1"/>
  <c r="Y161" i="5"/>
  <c r="AA154" i="5"/>
  <c r="AB154" i="5" s="1"/>
  <c r="Y256" i="5"/>
  <c r="AA263" i="5"/>
  <c r="AB263" i="5" s="1"/>
  <c r="Y322" i="5"/>
  <c r="Y188" i="5"/>
  <c r="Y554" i="5"/>
  <c r="AA422" i="5"/>
  <c r="AB422" i="5" s="1"/>
  <c r="Y488" i="5"/>
  <c r="Y250" i="5"/>
  <c r="AA264" i="5"/>
  <c r="AB264" i="5" s="1"/>
  <c r="AA282" i="5"/>
  <c r="AB282" i="5" s="1"/>
  <c r="AA216" i="5"/>
  <c r="AB216" i="5" s="1"/>
  <c r="AA41" i="5"/>
  <c r="AB41" i="5" s="1"/>
  <c r="AA39" i="5"/>
  <c r="AB39" i="5" s="1"/>
  <c r="AA552" i="5"/>
  <c r="AB552" i="5" s="1"/>
  <c r="AA562" i="5"/>
  <c r="AB562" i="5" s="1"/>
  <c r="Y289" i="5"/>
  <c r="AA332" i="5"/>
  <c r="AB332" i="5" s="1"/>
  <c r="Y300" i="5"/>
  <c r="Y581" i="5"/>
  <c r="AA541" i="5"/>
  <c r="AB541" i="5" s="1"/>
  <c r="Y601" i="6"/>
  <c r="Y697" i="6"/>
  <c r="Y568" i="6"/>
  <c r="Y635" i="6"/>
  <c r="Y544" i="6"/>
  <c r="AA537" i="6"/>
  <c r="AB537" i="6" s="1"/>
  <c r="Y696" i="6"/>
  <c r="Y599" i="6"/>
  <c r="Y536" i="6"/>
  <c r="Y647" i="6"/>
  <c r="Y542" i="6"/>
  <c r="AA542" i="6"/>
  <c r="AB542" i="6" s="1"/>
  <c r="Y364" i="6"/>
  <c r="AA546" i="6"/>
  <c r="AB546" i="6" s="1"/>
  <c r="Y403" i="6"/>
  <c r="AA504" i="6"/>
  <c r="AB504" i="6" s="1"/>
  <c r="Y341" i="6"/>
  <c r="AA341" i="6"/>
  <c r="AB341" i="6" s="1"/>
  <c r="Y629" i="6"/>
  <c r="AA471" i="6"/>
  <c r="AB471" i="6" s="1"/>
  <c r="AA343" i="6"/>
  <c r="AB343" i="6" s="1"/>
  <c r="Y343" i="6"/>
  <c r="AA596" i="5"/>
  <c r="AB596" i="5" s="1"/>
  <c r="Y596" i="5"/>
  <c r="Y24" i="6"/>
  <c r="AA24" i="6"/>
  <c r="AB24" i="6" s="1"/>
  <c r="Y606" i="6"/>
  <c r="AA606" i="6"/>
  <c r="AB606" i="6" s="1"/>
  <c r="AA619" i="6"/>
  <c r="AB619" i="6" s="1"/>
  <c r="Y619" i="6"/>
  <c r="Y597" i="6"/>
  <c r="Y662" i="6"/>
  <c r="Y621" i="6"/>
  <c r="AA686" i="6"/>
  <c r="AB686" i="6" s="1"/>
  <c r="Y596" i="6"/>
  <c r="AA657" i="6"/>
  <c r="AB657" i="6" s="1"/>
  <c r="Y595" i="6"/>
  <c r="Y566" i="6"/>
  <c r="AA640" i="6"/>
  <c r="AB640" i="6" s="1"/>
  <c r="AA493" i="6"/>
  <c r="AB493" i="6" s="1"/>
  <c r="Y431" i="6"/>
  <c r="AA358" i="6"/>
  <c r="AB358" i="6" s="1"/>
  <c r="Y358" i="6"/>
  <c r="Y253" i="6"/>
  <c r="AA253" i="6"/>
  <c r="AB253" i="6" s="1"/>
  <c r="AA335" i="6"/>
  <c r="AB335" i="6" s="1"/>
  <c r="Y161" i="6"/>
  <c r="Y43" i="6"/>
  <c r="AA43" i="6"/>
  <c r="AB43" i="6" s="1"/>
  <c r="Y36" i="6"/>
  <c r="AA36" i="6"/>
  <c r="AB36" i="6" s="1"/>
  <c r="Y653" i="6"/>
  <c r="AA653" i="6"/>
  <c r="AB653" i="6" s="1"/>
  <c r="Y594" i="6"/>
  <c r="AA594" i="6"/>
  <c r="AB594" i="6" s="1"/>
  <c r="AA590" i="6"/>
  <c r="AB590" i="6" s="1"/>
  <c r="AA604" i="6"/>
  <c r="AB604" i="6" s="1"/>
  <c r="Y589" i="6"/>
  <c r="AA578" i="6"/>
  <c r="AB578" i="6" s="1"/>
  <c r="AA397" i="6"/>
  <c r="AB397" i="6" s="1"/>
  <c r="AA311" i="6"/>
  <c r="AB311" i="6" s="1"/>
  <c r="AA299" i="6"/>
  <c r="AB299" i="6" s="1"/>
  <c r="Y299" i="6"/>
  <c r="AA214" i="6"/>
  <c r="AB214" i="6" s="1"/>
  <c r="Y214" i="6"/>
  <c r="Y232" i="6"/>
  <c r="AA232" i="6"/>
  <c r="AB232" i="6" s="1"/>
  <c r="Y123" i="6"/>
  <c r="AA123" i="6"/>
  <c r="AB123" i="6" s="1"/>
  <c r="AA278" i="6"/>
  <c r="AB278" i="6" s="1"/>
  <c r="Y278" i="6"/>
  <c r="AA275" i="6"/>
  <c r="AB275" i="6" s="1"/>
  <c r="Y275" i="6"/>
  <c r="AA183" i="6"/>
  <c r="AB183" i="6" s="1"/>
  <c r="AA205" i="5"/>
  <c r="AB205" i="5" s="1"/>
  <c r="Y205" i="5"/>
  <c r="AA666" i="6"/>
  <c r="AB666" i="6" s="1"/>
  <c r="Y666" i="6"/>
  <c r="Y622" i="6"/>
  <c r="AA622" i="6"/>
  <c r="AB622" i="6" s="1"/>
  <c r="Y572" i="6"/>
  <c r="AA572" i="6"/>
  <c r="AB572" i="6" s="1"/>
  <c r="AA659" i="6"/>
  <c r="AB659" i="6" s="1"/>
  <c r="Y659" i="6"/>
  <c r="AA424" i="6"/>
  <c r="AB424" i="6" s="1"/>
  <c r="Y424" i="6"/>
  <c r="AA220" i="6"/>
  <c r="AB220" i="6" s="1"/>
  <c r="Y220" i="6"/>
  <c r="Y35" i="6"/>
  <c r="AA35" i="6"/>
  <c r="AB35" i="6" s="1"/>
  <c r="AA173" i="6"/>
  <c r="AB173" i="6" s="1"/>
  <c r="Y173" i="6"/>
  <c r="AA436" i="5"/>
  <c r="AB436" i="5" s="1"/>
  <c r="Y436" i="5"/>
  <c r="AA311" i="5"/>
  <c r="AB311" i="5" s="1"/>
  <c r="Y311" i="5"/>
  <c r="Y34" i="6"/>
  <c r="AA34" i="6"/>
  <c r="AB34" i="6" s="1"/>
  <c r="Y321" i="5"/>
  <c r="AA321" i="5"/>
  <c r="AB321" i="5" s="1"/>
  <c r="AA646" i="6"/>
  <c r="AB646" i="6" s="1"/>
  <c r="AA553" i="6"/>
  <c r="AB553" i="6" s="1"/>
  <c r="Y553" i="6"/>
  <c r="Y571" i="6"/>
  <c r="Y660" i="6"/>
  <c r="Y654" i="6"/>
  <c r="Y518" i="6"/>
  <c r="AA506" i="6"/>
  <c r="AB506" i="6" s="1"/>
  <c r="Y573" i="6"/>
  <c r="Y500" i="6"/>
  <c r="Y374" i="6"/>
  <c r="AA461" i="6"/>
  <c r="AB461" i="6" s="1"/>
  <c r="Y153" i="6"/>
  <c r="AA107" i="6"/>
  <c r="AB107" i="6" s="1"/>
  <c r="Y107" i="6"/>
  <c r="Y157" i="6"/>
  <c r="AA157" i="6"/>
  <c r="AB157" i="6" s="1"/>
  <c r="Y540" i="5"/>
  <c r="AA540" i="5"/>
  <c r="AB540" i="5" s="1"/>
  <c r="AA164" i="6"/>
  <c r="AB164" i="6" s="1"/>
  <c r="Y164" i="6"/>
  <c r="AA391" i="5"/>
  <c r="AB391" i="5" s="1"/>
  <c r="Y391" i="5"/>
  <c r="AA341" i="5"/>
  <c r="AB341" i="5" s="1"/>
  <c r="Y341" i="5"/>
  <c r="AA217" i="5"/>
  <c r="AB217" i="5" s="1"/>
  <c r="Y217" i="5"/>
  <c r="AA107" i="5"/>
  <c r="AB107" i="5" s="1"/>
  <c r="Y107" i="5"/>
  <c r="AA226" i="6"/>
  <c r="AB226" i="6" s="1"/>
  <c r="Y226" i="6"/>
  <c r="AA637" i="6"/>
  <c r="AB637" i="6" s="1"/>
  <c r="Y637" i="6"/>
  <c r="Y618" i="6"/>
  <c r="AA618" i="6"/>
  <c r="AB618" i="6" s="1"/>
  <c r="Y670" i="6"/>
  <c r="AA632" i="6"/>
  <c r="AB632" i="6" s="1"/>
  <c r="AA665" i="6"/>
  <c r="AB665" i="6" s="1"/>
  <c r="Y664" i="6"/>
  <c r="Y656" i="6"/>
  <c r="AA630" i="6"/>
  <c r="AB630" i="6" s="1"/>
  <c r="Y615" i="6"/>
  <c r="Y487" i="6"/>
  <c r="Y522" i="6"/>
  <c r="AA423" i="6"/>
  <c r="AB423" i="6" s="1"/>
  <c r="AA527" i="6"/>
  <c r="AB527" i="6" s="1"/>
  <c r="AA402" i="6"/>
  <c r="AB402" i="6" s="1"/>
  <c r="Y241" i="6"/>
  <c r="AA241" i="6"/>
  <c r="AB241" i="6" s="1"/>
  <c r="Y95" i="6"/>
  <c r="AA160" i="6"/>
  <c r="AB160" i="6" s="1"/>
  <c r="Y160" i="6"/>
  <c r="Y105" i="5"/>
  <c r="AA105" i="5"/>
  <c r="AB105" i="5" s="1"/>
  <c r="Y616" i="6"/>
  <c r="AA616" i="6"/>
  <c r="AB616" i="6" s="1"/>
  <c r="Y658" i="6"/>
  <c r="Y611" i="6"/>
  <c r="AA559" i="6"/>
  <c r="AB559" i="6" s="1"/>
  <c r="AA644" i="6"/>
  <c r="AB644" i="6" s="1"/>
  <c r="Y609" i="6"/>
  <c r="AA531" i="6"/>
  <c r="AB531" i="6" s="1"/>
  <c r="Y481" i="6"/>
  <c r="AA477" i="6"/>
  <c r="AB477" i="6" s="1"/>
  <c r="Y446" i="6"/>
  <c r="AA592" i="6"/>
  <c r="AB592" i="6" s="1"/>
  <c r="AA432" i="6"/>
  <c r="AB432" i="6" s="1"/>
  <c r="Y432" i="6"/>
  <c r="AA426" i="6"/>
  <c r="AB426" i="6" s="1"/>
  <c r="Y426" i="6"/>
  <c r="AA406" i="6"/>
  <c r="AB406" i="6" s="1"/>
  <c r="Y406" i="6"/>
  <c r="AA671" i="6"/>
  <c r="AB671" i="6" s="1"/>
  <c r="Y671" i="6"/>
  <c r="AA352" i="6"/>
  <c r="AB352" i="6" s="1"/>
  <c r="Y352" i="6"/>
  <c r="AA287" i="6"/>
  <c r="AB287" i="6" s="1"/>
  <c r="Y287" i="6"/>
  <c r="Y222" i="6"/>
  <c r="AA222" i="6"/>
  <c r="AB222" i="6" s="1"/>
  <c r="AA15" i="6"/>
  <c r="AB15" i="6" s="1"/>
  <c r="Y15" i="6"/>
  <c r="Y480" i="5"/>
  <c r="AA480" i="5"/>
  <c r="AB480" i="5" s="1"/>
  <c r="AA633" i="6"/>
  <c r="AB633" i="6" s="1"/>
  <c r="Y633" i="6"/>
  <c r="Y593" i="6"/>
  <c r="AA541" i="6"/>
  <c r="AB541" i="6" s="1"/>
  <c r="Y652" i="6"/>
  <c r="AA651" i="6"/>
  <c r="AB651" i="6" s="1"/>
  <c r="Y623" i="6"/>
  <c r="Y591" i="6"/>
  <c r="Y512" i="6"/>
  <c r="AA663" i="6"/>
  <c r="AB663" i="6" s="1"/>
  <c r="Y387" i="6"/>
  <c r="AA636" i="6"/>
  <c r="AB636" i="6" s="1"/>
  <c r="AA368" i="6"/>
  <c r="AB368" i="6" s="1"/>
  <c r="Y368" i="6"/>
  <c r="AA255" i="6"/>
  <c r="AB255" i="6" s="1"/>
  <c r="AA436" i="6"/>
  <c r="AB436" i="6" s="1"/>
  <c r="AA386" i="6"/>
  <c r="AB386" i="6" s="1"/>
  <c r="AA248" i="6"/>
  <c r="AB248" i="6" s="1"/>
  <c r="AA416" i="6"/>
  <c r="AB416" i="6" s="1"/>
  <c r="Y416" i="6"/>
  <c r="AA246" i="6"/>
  <c r="AB246" i="6" s="1"/>
  <c r="Y246" i="6"/>
  <c r="Y340" i="6"/>
  <c r="AA340" i="6"/>
  <c r="AB340" i="6" s="1"/>
  <c r="AA274" i="6"/>
  <c r="AB274" i="6" s="1"/>
  <c r="Y274" i="6"/>
  <c r="AA291" i="6"/>
  <c r="AB291" i="6" s="1"/>
  <c r="Y291" i="6"/>
  <c r="Y200" i="6"/>
  <c r="AA200" i="6"/>
  <c r="AB200" i="6" s="1"/>
  <c r="Y147" i="5"/>
  <c r="AA147" i="5"/>
  <c r="AB147" i="5" s="1"/>
  <c r="AA69" i="5"/>
  <c r="AB69" i="5" s="1"/>
  <c r="Y69" i="5"/>
  <c r="AA303" i="6"/>
  <c r="AB303" i="6" s="1"/>
  <c r="Y303" i="6"/>
  <c r="Y78" i="6"/>
  <c r="AA78" i="6"/>
  <c r="AB78" i="6" s="1"/>
  <c r="AA605" i="6"/>
  <c r="AB605" i="6" s="1"/>
  <c r="Y605" i="6"/>
  <c r="Y612" i="6"/>
  <c r="AA612" i="6"/>
  <c r="AB612" i="6" s="1"/>
  <c r="Y645" i="6"/>
  <c r="AA648" i="6"/>
  <c r="AB648" i="6" s="1"/>
  <c r="AA588" i="6"/>
  <c r="AB588" i="6" s="1"/>
  <c r="AA516" i="6"/>
  <c r="AB516" i="6" s="1"/>
  <c r="Y587" i="6"/>
  <c r="Y698" i="6"/>
  <c r="Y643" i="6"/>
  <c r="AA442" i="6"/>
  <c r="AB442" i="6" s="1"/>
  <c r="Y411" i="6"/>
  <c r="Y515" i="6"/>
  <c r="Y356" i="6"/>
  <c r="AA356" i="6"/>
  <c r="AB356" i="6" s="1"/>
  <c r="AA399" i="6"/>
  <c r="AB399" i="6" s="1"/>
  <c r="AA245" i="6"/>
  <c r="AB245" i="6" s="1"/>
  <c r="Y245" i="6"/>
  <c r="AA110" i="6"/>
  <c r="AB110" i="6" s="1"/>
  <c r="Y110" i="6"/>
  <c r="Y61" i="6"/>
  <c r="AA61" i="6"/>
  <c r="AB61" i="6" s="1"/>
  <c r="Y549" i="5"/>
  <c r="AA549" i="5"/>
  <c r="AB549" i="5" s="1"/>
  <c r="Y487" i="5"/>
  <c r="AA487" i="5"/>
  <c r="AB487" i="5" s="1"/>
  <c r="AA565" i="5"/>
  <c r="AB565" i="5" s="1"/>
  <c r="Y565" i="5"/>
  <c r="X702" i="6"/>
  <c r="Y9" i="6"/>
  <c r="AA9" i="6"/>
  <c r="AA172" i="6"/>
  <c r="AB172" i="6" s="1"/>
  <c r="Y172" i="6"/>
  <c r="Y16" i="6"/>
  <c r="AA16" i="6"/>
  <c r="AB16" i="6" s="1"/>
  <c r="AA603" i="6"/>
  <c r="AB603" i="6" s="1"/>
  <c r="Y603" i="6"/>
  <c r="Y634" i="6"/>
  <c r="AA634" i="6"/>
  <c r="AB634" i="6" s="1"/>
  <c r="Y580" i="6"/>
  <c r="AA580" i="6"/>
  <c r="AB580" i="6" s="1"/>
  <c r="Y639" i="6"/>
  <c r="AA576" i="6"/>
  <c r="AB576" i="6" s="1"/>
  <c r="Y701" i="6"/>
  <c r="AA628" i="6"/>
  <c r="AB628" i="6" s="1"/>
  <c r="AA627" i="6"/>
  <c r="AB627" i="6" s="1"/>
  <c r="Y627" i="6"/>
  <c r="AA610" i="6"/>
  <c r="AB610" i="6" s="1"/>
  <c r="AA438" i="6"/>
  <c r="AB438" i="6" s="1"/>
  <c r="AA276" i="6"/>
  <c r="AB276" i="6" s="1"/>
  <c r="AA293" i="6"/>
  <c r="AB293" i="6" s="1"/>
  <c r="Y293" i="6"/>
  <c r="AA430" i="6"/>
  <c r="AB430" i="6" s="1"/>
  <c r="Y430" i="6"/>
  <c r="AA121" i="6"/>
  <c r="AB121" i="6" s="1"/>
  <c r="Y121" i="6"/>
  <c r="Y23" i="6"/>
  <c r="AA23" i="6"/>
  <c r="AB23" i="6" s="1"/>
  <c r="X599" i="5"/>
  <c r="AA9" i="5"/>
  <c r="Y9" i="5"/>
  <c r="AA650" i="6"/>
  <c r="AB650" i="6" s="1"/>
  <c r="Y650" i="6"/>
  <c r="Y625" i="6"/>
  <c r="Y649" i="6"/>
  <c r="Y575" i="6"/>
  <c r="AA575" i="6"/>
  <c r="AB575" i="6" s="1"/>
  <c r="Y556" i="6"/>
  <c r="Y564" i="6"/>
  <c r="Y54" i="6"/>
  <c r="AA54" i="6"/>
  <c r="AB54" i="6" s="1"/>
  <c r="AA461" i="5"/>
  <c r="AB461" i="5" s="1"/>
  <c r="Y461" i="5"/>
  <c r="Y441" i="5"/>
  <c r="AA441" i="5"/>
  <c r="AB441" i="5" s="1"/>
  <c r="AA227" i="5"/>
  <c r="AB227" i="5" s="1"/>
  <c r="Y227" i="5"/>
  <c r="Y51" i="6"/>
  <c r="Y545" i="5"/>
  <c r="Y48" i="6"/>
  <c r="Y594" i="5"/>
  <c r="Y63" i="6"/>
  <c r="Y46" i="6"/>
  <c r="Y68" i="6"/>
  <c r="AA430" i="5"/>
  <c r="AB430" i="5" s="1"/>
  <c r="Y20" i="6"/>
  <c r="AA498" i="5"/>
  <c r="AB498" i="5" s="1"/>
  <c r="AA451" i="5"/>
  <c r="AB451" i="5" s="1"/>
  <c r="Y109" i="6"/>
  <c r="AA506" i="5"/>
  <c r="AB506" i="5" s="1"/>
  <c r="AA220" i="5"/>
  <c r="AB220" i="5" s="1"/>
  <c r="Y19" i="5"/>
  <c r="AA251" i="5"/>
  <c r="AB251" i="5" s="1"/>
  <c r="AA197" i="5"/>
  <c r="AB197" i="5" s="1"/>
  <c r="Y200" i="5"/>
  <c r="Y53" i="5"/>
  <c r="AA68" i="5"/>
  <c r="AB68" i="5" s="1"/>
  <c r="Y25" i="5"/>
  <c r="Y66" i="5"/>
  <c r="Y18" i="5"/>
  <c r="AA116" i="5"/>
  <c r="AB116" i="5" s="1"/>
  <c r="AA38" i="5"/>
  <c r="AB38" i="5" s="1"/>
  <c r="Y10" i="5"/>
  <c r="AA304" i="6"/>
  <c r="AB304" i="6" s="1"/>
  <c r="Y205" i="6"/>
  <c r="Y228" i="6"/>
  <c r="AA548" i="5"/>
  <c r="AB548" i="5" s="1"/>
  <c r="AA559" i="5"/>
  <c r="AB559" i="5" s="1"/>
  <c r="AA490" i="5"/>
  <c r="AB490" i="5" s="1"/>
  <c r="AA464" i="5"/>
  <c r="AB464" i="5" s="1"/>
  <c r="AA504" i="5"/>
  <c r="AB504" i="5" s="1"/>
  <c r="AA444" i="5"/>
  <c r="AB444" i="5" s="1"/>
  <c r="Y174" i="5"/>
  <c r="Y207" i="5"/>
  <c r="AA40" i="5"/>
  <c r="AB40" i="5" s="1"/>
  <c r="AA169" i="5"/>
  <c r="AB169" i="5" s="1"/>
  <c r="AA131" i="5"/>
  <c r="AB131" i="5" s="1"/>
  <c r="Y502" i="5"/>
  <c r="Y339" i="5"/>
  <c r="Y193" i="5"/>
  <c r="AA15" i="5"/>
  <c r="AB15" i="5" s="1"/>
  <c r="Y563" i="5"/>
  <c r="AA38" i="6"/>
  <c r="AB38" i="6" s="1"/>
  <c r="Y561" i="5"/>
  <c r="AA40" i="6"/>
  <c r="AB40" i="6" s="1"/>
  <c r="AA438" i="5"/>
  <c r="AB438" i="5" s="1"/>
  <c r="Y500" i="5"/>
  <c r="AA564" i="5"/>
  <c r="AB564" i="5" s="1"/>
  <c r="Y182" i="5"/>
  <c r="Y206" i="5"/>
  <c r="AA133" i="5"/>
  <c r="AB133" i="5" s="1"/>
  <c r="Y52" i="5"/>
  <c r="AA84" i="5"/>
  <c r="AB84" i="5" s="1"/>
  <c r="AA27" i="6"/>
  <c r="AB27" i="6" s="1"/>
  <c r="AA551" i="5"/>
  <c r="AB551" i="5" s="1"/>
  <c r="Y18" i="6"/>
  <c r="AA546" i="5"/>
  <c r="AB546" i="5" s="1"/>
  <c r="AA80" i="6"/>
  <c r="AB80" i="6" s="1"/>
  <c r="Y28" i="6"/>
  <c r="Y460" i="5"/>
  <c r="Y77" i="6"/>
  <c r="AA208" i="5"/>
  <c r="AB208" i="5" s="1"/>
  <c r="Y145" i="5"/>
  <c r="Y240" i="5"/>
  <c r="Y361" i="6"/>
  <c r="Y598" i="6"/>
  <c r="Y554" i="6"/>
  <c r="Y21" i="6"/>
  <c r="Y524" i="5"/>
  <c r="Y91" i="6"/>
  <c r="AA466" i="5"/>
  <c r="AB466" i="5" s="1"/>
  <c r="Y526" i="5"/>
  <c r="AA459" i="5"/>
  <c r="AB459" i="5" s="1"/>
  <c r="Y327" i="5"/>
  <c r="Y478" i="5"/>
  <c r="Y196" i="5"/>
  <c r="Y280" i="5"/>
  <c r="AA242" i="5"/>
  <c r="AB242" i="5" s="1"/>
  <c r="AA135" i="5"/>
  <c r="AB135" i="5" s="1"/>
  <c r="AA99" i="5"/>
  <c r="AB99" i="5" s="1"/>
  <c r="AA72" i="5"/>
  <c r="AB72" i="5" s="1"/>
  <c r="AA110" i="5"/>
  <c r="AB110" i="5" s="1"/>
  <c r="AA305" i="5"/>
  <c r="AB305" i="5" s="1"/>
  <c r="AA293" i="5"/>
  <c r="AB293" i="5" s="1"/>
  <c r="Y24" i="5"/>
  <c r="AA638" i="6"/>
  <c r="AB638" i="6" s="1"/>
  <c r="Y470" i="6"/>
  <c r="AA273" i="6"/>
  <c r="AB273" i="6" s="1"/>
  <c r="Y231" i="6"/>
  <c r="AA149" i="6"/>
  <c r="AB149" i="6" s="1"/>
  <c r="AA39" i="6"/>
  <c r="AB39" i="6" s="1"/>
  <c r="AA19" i="6"/>
  <c r="AB19" i="6" s="1"/>
  <c r="Y55" i="6"/>
  <c r="Y72" i="6"/>
  <c r="Y492" i="5"/>
  <c r="Y315" i="5"/>
  <c r="AA101" i="5"/>
  <c r="AB101" i="5" s="1"/>
  <c r="W954" i="3"/>
  <c r="Z116" i="2"/>
  <c r="AA116" i="2" s="1"/>
  <c r="Z889" i="3"/>
  <c r="AA889" i="3" s="1"/>
  <c r="Z912" i="3"/>
  <c r="AA912" i="3" s="1"/>
  <c r="Z840" i="3"/>
  <c r="AA840" i="3" s="1"/>
  <c r="X868" i="3"/>
  <c r="Z646" i="3"/>
  <c r="AA646" i="3" s="1"/>
  <c r="X689" i="3"/>
  <c r="X776" i="3"/>
  <c r="Z691" i="3"/>
  <c r="AA691" i="3" s="1"/>
  <c r="Z597" i="3"/>
  <c r="AA597" i="3" s="1"/>
  <c r="Z477" i="3"/>
  <c r="AA477" i="3" s="1"/>
  <c r="Z674" i="3"/>
  <c r="AA674" i="3" s="1"/>
  <c r="X447" i="3"/>
  <c r="X305" i="3"/>
  <c r="X434" i="3"/>
  <c r="Z360" i="3"/>
  <c r="AA360" i="3" s="1"/>
  <c r="Z220" i="3"/>
  <c r="AA220" i="3" s="1"/>
  <c r="Z733" i="2"/>
  <c r="AA733" i="2" s="1"/>
  <c r="X654" i="2"/>
  <c r="X774" i="2"/>
  <c r="Z26" i="3"/>
  <c r="AA26" i="3" s="1"/>
  <c r="X153" i="3"/>
  <c r="X40" i="3"/>
  <c r="X632" i="2"/>
  <c r="X496" i="2"/>
  <c r="X680" i="2"/>
  <c r="X607" i="2"/>
  <c r="Z599" i="2"/>
  <c r="AA599" i="2" s="1"/>
  <c r="X554" i="2"/>
  <c r="X292" i="3"/>
  <c r="X731" i="2"/>
  <c r="Z620" i="2"/>
  <c r="AA620" i="2" s="1"/>
  <c r="X380" i="2"/>
  <c r="X433" i="2"/>
  <c r="X338" i="2"/>
  <c r="X478" i="2"/>
  <c r="Z453" i="2"/>
  <c r="AA453" i="2" s="1"/>
  <c r="X366" i="2"/>
  <c r="X711" i="3"/>
  <c r="X265" i="2"/>
  <c r="X339" i="2"/>
  <c r="Z310" i="2"/>
  <c r="AA310" i="2" s="1"/>
  <c r="Z271" i="2"/>
  <c r="AA271" i="2" s="1"/>
  <c r="X322" i="2"/>
  <c r="X215" i="2"/>
  <c r="Z374" i="2"/>
  <c r="AA374" i="2" s="1"/>
  <c r="X261" i="2"/>
  <c r="Z143" i="2"/>
  <c r="AA143" i="2" s="1"/>
  <c r="X178" i="2"/>
  <c r="Z36" i="2"/>
  <c r="AA36" i="2" s="1"/>
  <c r="X119" i="2"/>
  <c r="X42" i="2"/>
  <c r="Z71" i="2"/>
  <c r="AA71" i="2" s="1"/>
  <c r="Z74" i="2"/>
  <c r="AA74" i="2" s="1"/>
  <c r="X99" i="2"/>
  <c r="X37" i="2"/>
  <c r="X21" i="2"/>
  <c r="Z343" i="2"/>
  <c r="AA343" i="2" s="1"/>
  <c r="Z847" i="3"/>
  <c r="AA847" i="3" s="1"/>
  <c r="X755" i="3"/>
  <c r="X894" i="3"/>
  <c r="Z640" i="3"/>
  <c r="AA640" i="3" s="1"/>
  <c r="X539" i="3"/>
  <c r="X713" i="3"/>
  <c r="X681" i="3"/>
  <c r="X590" i="3"/>
  <c r="X439" i="3"/>
  <c r="Z448" i="3"/>
  <c r="AA448" i="3" s="1"/>
  <c r="X448" i="3"/>
  <c r="Z362" i="3"/>
  <c r="AA362" i="3" s="1"/>
  <c r="X362" i="3"/>
  <c r="X398" i="3"/>
  <c r="X70" i="3"/>
  <c r="X540" i="2"/>
  <c r="Z666" i="2"/>
  <c r="AA666" i="2" s="1"/>
  <c r="X736" i="2"/>
  <c r="Z464" i="2"/>
  <c r="AA464" i="2" s="1"/>
  <c r="Z331" i="2"/>
  <c r="AA331" i="2" s="1"/>
  <c r="X598" i="2"/>
  <c r="Z306" i="2"/>
  <c r="AA306" i="2" s="1"/>
  <c r="X283" i="2"/>
  <c r="X194" i="2"/>
  <c r="Z883" i="3"/>
  <c r="AA883" i="3" s="1"/>
  <c r="X683" i="3"/>
  <c r="X693" i="3"/>
  <c r="X273" i="3"/>
  <c r="Z403" i="3"/>
  <c r="AA403" i="3" s="1"/>
  <c r="X214" i="3"/>
  <c r="X52" i="3"/>
  <c r="X528" i="2"/>
  <c r="X459" i="2"/>
  <c r="AA11" i="3"/>
  <c r="X137" i="3"/>
  <c r="X474" i="2"/>
  <c r="X263" i="2"/>
  <c r="X426" i="2"/>
  <c r="X293" i="2"/>
  <c r="X184" i="2"/>
  <c r="X67" i="2"/>
  <c r="X33" i="2"/>
  <c r="X609" i="3"/>
  <c r="Z364" i="3"/>
  <c r="AA364" i="3" s="1"/>
  <c r="X364" i="3"/>
  <c r="Z42" i="3"/>
  <c r="AA42" i="3" s="1"/>
  <c r="X86" i="3"/>
  <c r="X516" i="2"/>
  <c r="X721" i="2"/>
  <c r="Z360" i="2"/>
  <c r="AA360" i="2" s="1"/>
  <c r="Z190" i="2"/>
  <c r="AA190" i="2" s="1"/>
  <c r="Z115" i="2"/>
  <c r="AA115" i="2" s="1"/>
  <c r="X270" i="2"/>
  <c r="X902" i="3"/>
  <c r="Z871" i="3"/>
  <c r="AA871" i="3" s="1"/>
  <c r="Z815" i="3"/>
  <c r="AA815" i="3" s="1"/>
  <c r="X924" i="3"/>
  <c r="X735" i="3"/>
  <c r="Z673" i="3"/>
  <c r="AA673" i="3" s="1"/>
  <c r="X743" i="3"/>
  <c r="X654" i="3"/>
  <c r="Z701" i="3"/>
  <c r="AA701" i="3" s="1"/>
  <c r="Z522" i="3"/>
  <c r="AA522" i="3" s="1"/>
  <c r="Z468" i="3"/>
  <c r="AA468" i="3" s="1"/>
  <c r="X566" i="3"/>
  <c r="Z700" i="3"/>
  <c r="AA700" i="3" s="1"/>
  <c r="X338" i="3"/>
  <c r="X223" i="3"/>
  <c r="X129" i="3"/>
  <c r="Z218" i="3"/>
  <c r="AA218" i="3" s="1"/>
  <c r="X173" i="3"/>
  <c r="X54" i="3"/>
  <c r="X117" i="3"/>
  <c r="Z439" i="2"/>
  <c r="AA439" i="2" s="1"/>
  <c r="X439" i="2"/>
  <c r="X748" i="2"/>
  <c r="X758" i="2"/>
  <c r="X440" i="2"/>
  <c r="X421" i="2"/>
  <c r="X231" i="2"/>
  <c r="X111" i="2"/>
  <c r="Z809" i="3"/>
  <c r="AA809" i="3" s="1"/>
  <c r="Z808" i="3"/>
  <c r="AA808" i="3" s="1"/>
  <c r="Z816" i="3"/>
  <c r="AA816" i="3" s="1"/>
  <c r="Z874" i="3"/>
  <c r="AA874" i="3" s="1"/>
  <c r="X629" i="3"/>
  <c r="Z754" i="3"/>
  <c r="AA754" i="3" s="1"/>
  <c r="X699" i="3"/>
  <c r="Z593" i="3"/>
  <c r="AA593" i="3" s="1"/>
  <c r="X860" i="3"/>
  <c r="X716" i="3"/>
  <c r="X596" i="3"/>
  <c r="X690" i="3"/>
  <c r="X722" i="3"/>
  <c r="Z581" i="3"/>
  <c r="AA581" i="3" s="1"/>
  <c r="X720" i="3"/>
  <c r="Z445" i="3"/>
  <c r="AA445" i="3" s="1"/>
  <c r="Z396" i="3"/>
  <c r="AA396" i="3" s="1"/>
  <c r="Z258" i="3"/>
  <c r="AA258" i="3" s="1"/>
  <c r="Z490" i="3"/>
  <c r="AA490" i="3" s="1"/>
  <c r="Z257" i="3"/>
  <c r="AA257" i="3" s="1"/>
  <c r="X197" i="3"/>
  <c r="X750" i="2"/>
  <c r="Z729" i="2"/>
  <c r="AA729" i="2" s="1"/>
  <c r="Z73" i="3"/>
  <c r="AA73" i="3" s="1"/>
  <c r="X762" i="2"/>
  <c r="Z444" i="2"/>
  <c r="AA444" i="2" s="1"/>
  <c r="Z685" i="2"/>
  <c r="AA685" i="2" s="1"/>
  <c r="Z435" i="2"/>
  <c r="AA435" i="2" s="1"/>
  <c r="Z468" i="2"/>
  <c r="AA468" i="2" s="1"/>
  <c r="X351" i="2"/>
  <c r="X406" i="2"/>
  <c r="X228" i="2"/>
  <c r="X467" i="2"/>
  <c r="Z328" i="2"/>
  <c r="AA328" i="2" s="1"/>
  <c r="Z320" i="2"/>
  <c r="AA320" i="2" s="1"/>
  <c r="X175" i="2"/>
  <c r="X93" i="2"/>
  <c r="Z44" i="2"/>
  <c r="AA44" i="2" s="1"/>
  <c r="X22" i="2"/>
  <c r="Z43" i="2"/>
  <c r="AA43" i="2" s="1"/>
  <c r="Z708" i="3"/>
  <c r="AA708" i="3" s="1"/>
  <c r="Z212" i="3"/>
  <c r="AA212" i="3" s="1"/>
  <c r="Z115" i="3"/>
  <c r="AA115" i="3" s="1"/>
  <c r="X115" i="3"/>
  <c r="W726" i="2"/>
  <c r="Z726" i="2" s="1"/>
  <c r="X770" i="2"/>
  <c r="X359" i="2"/>
  <c r="Z150" i="2"/>
  <c r="AA150" i="2" s="1"/>
  <c r="X150" i="2"/>
  <c r="Z392" i="2"/>
  <c r="AA392" i="2" s="1"/>
  <c r="Z145" i="2"/>
  <c r="AA145" i="2" s="1"/>
  <c r="Z914" i="3"/>
  <c r="AA914" i="3" s="1"/>
  <c r="Z804" i="3"/>
  <c r="AA804" i="3" s="1"/>
  <c r="X806" i="3"/>
  <c r="X729" i="3"/>
  <c r="X521" i="3"/>
  <c r="Z731" i="3"/>
  <c r="AA731" i="3" s="1"/>
  <c r="Z724" i="3"/>
  <c r="AA724" i="3" s="1"/>
  <c r="Z677" i="3"/>
  <c r="AA677" i="3" s="1"/>
  <c r="X489" i="3"/>
  <c r="X715" i="3"/>
  <c r="X567" i="3"/>
  <c r="X618" i="3"/>
  <c r="X719" i="3"/>
  <c r="Z450" i="3"/>
  <c r="AA450" i="3" s="1"/>
  <c r="Z686" i="3"/>
  <c r="AA686" i="3" s="1"/>
  <c r="X303" i="3"/>
  <c r="X615" i="3"/>
  <c r="Z320" i="3"/>
  <c r="AA320" i="3" s="1"/>
  <c r="X437" i="3"/>
  <c r="Z196" i="3"/>
  <c r="AA196" i="3" s="1"/>
  <c r="X110" i="3"/>
  <c r="X187" i="3"/>
  <c r="Z18" i="3"/>
  <c r="AA18" i="3" s="1"/>
  <c r="X756" i="2"/>
  <c r="Z664" i="2"/>
  <c r="AA664" i="2" s="1"/>
  <c r="X136" i="3"/>
  <c r="X751" i="2"/>
  <c r="X391" i="2"/>
  <c r="X530" i="2"/>
  <c r="X494" i="2"/>
  <c r="X349" i="2"/>
  <c r="X469" i="2"/>
  <c r="Z373" i="2"/>
  <c r="AA373" i="2" s="1"/>
  <c r="X254" i="2"/>
  <c r="Z220" i="2"/>
  <c r="AA220" i="2" s="1"/>
  <c r="X257" i="2"/>
  <c r="X244" i="2"/>
  <c r="X248" i="2"/>
  <c r="Z97" i="2"/>
  <c r="AA97" i="2" s="1"/>
  <c r="Z101" i="2"/>
  <c r="AA101" i="2" s="1"/>
  <c r="Z73" i="2"/>
  <c r="AA73" i="2" s="1"/>
  <c r="Z879" i="3"/>
  <c r="AA879" i="3" s="1"/>
  <c r="Z910" i="3"/>
  <c r="AA910" i="3" s="1"/>
  <c r="X802" i="3"/>
  <c r="X859" i="3"/>
  <c r="X548" i="3"/>
  <c r="X718" i="3"/>
  <c r="Z704" i="3"/>
  <c r="AA704" i="3" s="1"/>
  <c r="X519" i="3"/>
  <c r="X712" i="3"/>
  <c r="X560" i="3"/>
  <c r="X544" i="2"/>
  <c r="X655" i="2"/>
  <c r="X428" i="2"/>
  <c r="Z639" i="2"/>
  <c r="AA639" i="2" s="1"/>
  <c r="Z60" i="3"/>
  <c r="AA60" i="3" s="1"/>
  <c r="X350" i="2"/>
  <c r="Z735" i="2"/>
  <c r="AA735" i="2" s="1"/>
  <c r="Z574" i="2"/>
  <c r="AA574" i="2" s="1"/>
  <c r="Z342" i="2"/>
  <c r="AA342" i="2" s="1"/>
  <c r="Z68" i="2"/>
  <c r="AA68" i="2" s="1"/>
  <c r="W824" i="2"/>
  <c r="X11" i="2"/>
  <c r="Z313" i="2"/>
  <c r="AA313" i="2" s="1"/>
  <c r="X752" i="2"/>
  <c r="X663" i="2"/>
  <c r="AA11" i="2"/>
  <c r="X148" i="2"/>
  <c r="Z872" i="3"/>
  <c r="AA872" i="3" s="1"/>
  <c r="Z887" i="3"/>
  <c r="AA887" i="3" s="1"/>
  <c r="Z908" i="3"/>
  <c r="AA908" i="3" s="1"/>
  <c r="X819" i="3"/>
  <c r="X602" i="3"/>
  <c r="X608" i="3"/>
  <c r="X463" i="2"/>
  <c r="X189" i="2"/>
  <c r="Z108" i="2"/>
  <c r="AA108" i="2" s="1"/>
  <c r="V824" i="2"/>
  <c r="X954" i="3" l="1"/>
  <c r="X726" i="2"/>
  <c r="Y702" i="6"/>
  <c r="Y599" i="5"/>
  <c r="AA599" i="5"/>
  <c r="AB9" i="5"/>
  <c r="AB599" i="5" s="1"/>
  <c r="AA702" i="6"/>
  <c r="AB9" i="6"/>
  <c r="AB702" i="6" s="1"/>
  <c r="AA726" i="2"/>
  <c r="Z824" i="2"/>
  <c r="X824" i="2"/>
  <c r="AA954" i="3"/>
  <c r="AA824" i="2"/>
  <c r="Z954" i="3"/>
</calcChain>
</file>

<file path=xl/sharedStrings.xml><?xml version="1.0" encoding="utf-8"?>
<sst xmlns="http://schemas.openxmlformats.org/spreadsheetml/2006/main" count="31621" uniqueCount="4764">
  <si>
    <t>Note:</t>
  </si>
  <si>
    <t>Màn lỗi, hỏng chờ thay thế hoặc sửa chữa</t>
  </si>
  <si>
    <t>Lỗi cả tòa, Hết hợp đồng, Chờ thanh toán</t>
  </si>
  <si>
    <t>DANH SÁCH TOÀ NHÀ 
HỆ THỐNG DP</t>
  </si>
  <si>
    <t>Màn lỗi do tòa nhà mất nguồn điện, thang máy hỏng, đổi chủ</t>
  </si>
  <si>
    <t>STT
(No.)</t>
  </si>
  <si>
    <t>MÃ TOÀ NHÀ MỚI 
(Location's code)</t>
  </si>
  <si>
    <t>MÃ KỸ THUẬT (Technical code)</t>
  </si>
  <si>
    <t>TÊN ĐỊA ĐIỂM 
(Location's Name)</t>
  </si>
  <si>
    <t>LOẠI ĐỊA ĐIỂM (Location's Type)</t>
  </si>
  <si>
    <t>THÀNH PHỐ
(City)</t>
  </si>
  <si>
    <t>QUẬN 
(District)</t>
  </si>
  <si>
    <t>ĐỊA CHỈ 
(Location's Address)</t>
  </si>
  <si>
    <t>TỔNG SỐ MÀN HÌNH DP (No. Of screens)</t>
  </si>
  <si>
    <t>SỐ MÀN HÌNH HOẠT ĐỘNG</t>
  </si>
  <si>
    <t>GHI CHÚ 
(KHUNG LỖI)</t>
  </si>
  <si>
    <t>VỊ TRÍ LẮP ĐẶT MÀN HÌNH  LCD
(Screen's Position)</t>
  </si>
  <si>
    <t>THÔNG TIN CHI TIẾT VỀ ĐỊA ĐIỂM (Location's Detailed Information)</t>
  </si>
  <si>
    <t>SỐ NGƯỜI/ NGÀY (No. of regular persons/ day)</t>
  </si>
  <si>
    <t xml:space="preserve">SỐ KHÁCH VÃNG LAI/ NGÀY (No. of visitors/ day) </t>
  </si>
  <si>
    <t>TỔNG SỐ KHÁN GIẢ MỤC TIÊU CÓ CƠ HỘI TIẾP CẬN QUẢNG CÁO/ NGÀY 
(Total target audience/ day)</t>
  </si>
  <si>
    <t>SỐ LẦN SỬ DỤNG THANG MÁY/ NGÀY (No. of taking lift/ day)</t>
  </si>
  <si>
    <t>SỐ LƯỢT KHÁN GIẢ MỤC TIÊU CÓ CƠ HỘI TIẾP CẬN QUẢNG CÁO/ NGÀY 
(Traffic/ day)</t>
  </si>
  <si>
    <t>SỐ LƯỢT KHÁN GIẢ MỤC TIÊU NHẬN BIẾT THƯƠNG HIỆU QUẢNG CÁO/ NGÀY 
(Brand Reach/ day)</t>
  </si>
  <si>
    <t>THỜI GIAN HOẠT ĐỘNG CỦA MÀN HÌNH (LCD's operation hours)</t>
  </si>
  <si>
    <t>NGÀNH HÀNG LOẠI TRỪ 
(Category excepted)</t>
  </si>
  <si>
    <t>TRONG THANG (Inside the Lift)</t>
  </si>
  <si>
    <t>NGOÀI THANG
 (Outside the Lift)</t>
  </si>
  <si>
    <t>SỐ THANG MÁY 
(No. of Lifts)</t>
  </si>
  <si>
    <t>DIỆN TÍCH SÀN (Floor's area)</t>
  </si>
  <si>
    <t>SỐ TẦNG
 (No. of Floor)</t>
  </si>
  <si>
    <t>TỔNG DIỆN TÍCH
(Total area)</t>
  </si>
  <si>
    <t>DIỆN TÍCH SÀN THƯƠNG MẠI (Trading floor's area)</t>
  </si>
  <si>
    <t>SỐ TẦNG THƯƠNG MẠI (No. of trading floors)</t>
  </si>
  <si>
    <t>TỔNG DIỆN TÍCH THƯƠNG MẠI (Total trading area)</t>
  </si>
  <si>
    <t>SÓ CĂN HỘ (No. of Apartments)</t>
  </si>
  <si>
    <t>Thứ 2- Thứ 6 (Mon- Fri)</t>
  </si>
  <si>
    <t>Thứ 7
 (Sat)</t>
  </si>
  <si>
    <t>Chủ nhật (Sun)</t>
  </si>
  <si>
    <t>HNBLD785</t>
  </si>
  <si>
    <t>KT4HN</t>
  </si>
  <si>
    <t>TNR A Tower</t>
  </si>
  <si>
    <t>Building</t>
  </si>
  <si>
    <t>HÀ NỘI</t>
  </si>
  <si>
    <t>Đống Đa</t>
  </si>
  <si>
    <t>54 A Nguyễn Chí Thanh</t>
  </si>
  <si>
    <t>7:00 - 21:00</t>
  </si>
  <si>
    <t>BĐS, Ngân Hàng</t>
  </si>
  <si>
    <t>HNBLD790</t>
  </si>
  <si>
    <t>TNR B Tower</t>
  </si>
  <si>
    <t>HNBLD083</t>
  </si>
  <si>
    <t>KT62HN</t>
  </si>
  <si>
    <t>CDC Building</t>
  </si>
  <si>
    <t>Hai Bà Trưng</t>
  </si>
  <si>
    <t>27 Lê Đại Hành</t>
  </si>
  <si>
    <t>HNBLD226</t>
  </si>
  <si>
    <t>KT6HN</t>
  </si>
  <si>
    <t>Machinco Tower</t>
  </si>
  <si>
    <t>Ba Đình</t>
  </si>
  <si>
    <t>444 Hoàng Hoa Thám</t>
  </si>
  <si>
    <t>HNBLD797</t>
  </si>
  <si>
    <t>KT7HN</t>
  </si>
  <si>
    <t>Bộ kế Hoạch và Đầu Tư cơ sở 1</t>
  </si>
  <si>
    <t>6 Hoàng Diệu</t>
  </si>
  <si>
    <t>HNCOM045</t>
  </si>
  <si>
    <t>Artex Building</t>
  </si>
  <si>
    <t>Apartment</t>
  </si>
  <si>
    <t>172 Ngọc Khánh</t>
  </si>
  <si>
    <t>HNCOM160</t>
  </si>
  <si>
    <t>Candle</t>
  </si>
  <si>
    <t>301 Đội Cấn</t>
  </si>
  <si>
    <t>HNCOM042</t>
  </si>
  <si>
    <t>UDIC Tower</t>
  </si>
  <si>
    <t>27 Huỳnh Thúc Kháng</t>
  </si>
  <si>
    <t>HNBLD064</t>
  </si>
  <si>
    <t>KT13HN</t>
  </si>
  <si>
    <t>Giảng Võ Lake View</t>
  </si>
  <si>
    <t>D10 Giảng Võ</t>
  </si>
  <si>
    <t>HNCOM059</t>
  </si>
  <si>
    <t>DMC Tower</t>
  </si>
  <si>
    <t>535 Kim Mã</t>
  </si>
  <si>
    <t>HNCOM009</t>
  </si>
  <si>
    <t>671 Hoàng Hoa Thám</t>
  </si>
  <si>
    <t>HNCOM127</t>
  </si>
  <si>
    <t>D2-A</t>
  </si>
  <si>
    <t>Giảng Võ</t>
  </si>
  <si>
    <t>HNCOM128</t>
  </si>
  <si>
    <t>D2-B</t>
  </si>
  <si>
    <t>HNCOM129</t>
  </si>
  <si>
    <t>D2-C</t>
  </si>
  <si>
    <t>HNBLD776</t>
  </si>
  <si>
    <t>KT44HN</t>
  </si>
  <si>
    <t>Vinaincon</t>
  </si>
  <si>
    <t>5 Lang Ha</t>
  </si>
  <si>
    <t>HNBLD555</t>
  </si>
  <si>
    <t>Kho bạc Nhà Nước Ba Đình</t>
  </si>
  <si>
    <t>8 Kim Mã Thượng</t>
  </si>
  <si>
    <t>HNAPT126</t>
  </si>
  <si>
    <t>Hòa Bình Green</t>
  </si>
  <si>
    <t>376 Đường Bưởi</t>
  </si>
  <si>
    <t>BĐS</t>
  </si>
  <si>
    <t>HNCOM062</t>
  </si>
  <si>
    <t>V Tower</t>
  </si>
  <si>
    <t>649 Kim Mã</t>
  </si>
  <si>
    <t>HNCOM056</t>
  </si>
  <si>
    <t>Biển Bắc</t>
  </si>
  <si>
    <t>1070 Đê La Thành</t>
  </si>
  <si>
    <t>HNCOM096</t>
  </si>
  <si>
    <t>Rose Garden</t>
  </si>
  <si>
    <t>170 Ngọc Khánh</t>
  </si>
  <si>
    <t>HNAPT095</t>
  </si>
  <si>
    <t>130 Đốc Ngữ - Cty CP đầu tư XD HN2</t>
  </si>
  <si>
    <t>130 Đốc Ngữ</t>
  </si>
  <si>
    <t>HNBLD563</t>
  </si>
  <si>
    <t>Báo Đầu tư</t>
  </si>
  <si>
    <t>47 Quán Thánh</t>
  </si>
  <si>
    <t>HNAPT099</t>
  </si>
  <si>
    <t>195 Đội Cấn- XN QL tòa nhà CC&amp;DT</t>
  </si>
  <si>
    <t>195 Đội Cấn</t>
  </si>
  <si>
    <t>HNBLD227</t>
  </si>
  <si>
    <t>KT12HN</t>
  </si>
  <si>
    <t>Bộ Công Thương</t>
  </si>
  <si>
    <t>Bắc Từ Liêm</t>
  </si>
  <si>
    <t>655 Phạm Văn Đồng</t>
  </si>
  <si>
    <t>HNCOM016</t>
  </si>
  <si>
    <t>CT1 Xuân Đỉnh</t>
  </si>
  <si>
    <t>Xuân Đỉnh</t>
  </si>
  <si>
    <t>HNCOM456</t>
  </si>
  <si>
    <t>OCT1-A1</t>
  </si>
  <si>
    <t>Khu ĐT Cổ Nhuế 2</t>
  </si>
  <si>
    <t>HNCOM457</t>
  </si>
  <si>
    <t>OCT1-A2</t>
  </si>
  <si>
    <t>HNCOM458</t>
  </si>
  <si>
    <t>OCT1-B</t>
  </si>
  <si>
    <t>HNCOM528</t>
  </si>
  <si>
    <t>KT54HN</t>
  </si>
  <si>
    <t>An Bình A1</t>
  </si>
  <si>
    <t>232 – 234 Phạm Văn Đồng</t>
  </si>
  <si>
    <t>HNCOM535</t>
  </si>
  <si>
    <t>An Bình A8</t>
  </si>
  <si>
    <t>HNAPT475</t>
  </si>
  <si>
    <t>E2 - Ecohome 1</t>
  </si>
  <si>
    <t>Kẻ Vẽ, Đông Ngạc</t>
  </si>
  <si>
    <t>HNAPT478</t>
  </si>
  <si>
    <t>E4 - Ecohome 1</t>
  </si>
  <si>
    <t>HNAPT479</t>
  </si>
  <si>
    <t>C1A - Ecohome 2</t>
  </si>
  <si>
    <t>Tân Xuân, Đông Ngạc</t>
  </si>
  <si>
    <t>HNAPT480</t>
  </si>
  <si>
    <t>C1B - Ecohome 2</t>
  </si>
  <si>
    <t>HNAPT481</t>
  </si>
  <si>
    <t>C2A - Ecohome 2</t>
  </si>
  <si>
    <t>HNAPT482</t>
  </si>
  <si>
    <t>C2B - Ecohome 2</t>
  </si>
  <si>
    <t>HNAPT473</t>
  </si>
  <si>
    <t>E1A - Ecohome 1</t>
  </si>
  <si>
    <t>HNAPT474</t>
  </si>
  <si>
    <t>E1B - Ecohome 1</t>
  </si>
  <si>
    <t>HNAPT476</t>
  </si>
  <si>
    <t>E3A - Ecohome 1</t>
  </si>
  <si>
    <t>HNAPT477</t>
  </si>
  <si>
    <t>E3B - Ecohome 1</t>
  </si>
  <si>
    <t>HNAPT373</t>
  </si>
  <si>
    <t>KT56HN</t>
  </si>
  <si>
    <t>Tổng Cục 2</t>
  </si>
  <si>
    <t>Yên Nội Liêm Mạc</t>
  </si>
  <si>
    <t>HNBLD610</t>
  </si>
  <si>
    <t>Bộ Nội Vụ</t>
  </si>
  <si>
    <t>Cầu Giấy</t>
  </si>
  <si>
    <t>8 Tôn Thất Thuyết</t>
  </si>
  <si>
    <t>HNBLD125</t>
  </si>
  <si>
    <t>KT30HN</t>
  </si>
  <si>
    <t>VPI Tower</t>
  </si>
  <si>
    <t>173 Trung Kính</t>
  </si>
  <si>
    <t>HNCOM446</t>
  </si>
  <si>
    <t>Home City TTTM</t>
  </si>
  <si>
    <t>Shopping</t>
  </si>
  <si>
    <t>177 Trung Kính</t>
  </si>
  <si>
    <t>HNCOM308</t>
  </si>
  <si>
    <t>IPH - Retail</t>
  </si>
  <si>
    <t>239 Xuân Thủy</t>
  </si>
  <si>
    <t>HNBLD516</t>
  </si>
  <si>
    <t>KT65HN</t>
  </si>
  <si>
    <t>Somerset Hòa Bình</t>
  </si>
  <si>
    <t>106 Hoàng Quốc Việt</t>
  </si>
  <si>
    <t>HNBLD650</t>
  </si>
  <si>
    <t>Bộ Kế Hoạch và Đầu Tư</t>
  </si>
  <si>
    <t>D25 Tôn Thất Thuyết</t>
  </si>
  <si>
    <t>HNBLD520</t>
  </si>
  <si>
    <t>KT48HN</t>
  </si>
  <si>
    <t>Trung tâm Bồi dưỡng nghiệp vụ báo chí</t>
  </si>
  <si>
    <t>Dương Đình Nghệ</t>
  </si>
  <si>
    <t>HNBLD525</t>
  </si>
  <si>
    <t>Khu Liên hợp phát triển phụ nữ Hà Nội</t>
  </si>
  <si>
    <t>6 Tôn Thất Thuyết</t>
  </si>
  <si>
    <t>HNCOM074</t>
  </si>
  <si>
    <t>CTM - VP</t>
  </si>
  <si>
    <t>139 Cầu Giấy</t>
  </si>
  <si>
    <t>HNBLD599</t>
  </si>
  <si>
    <t>Trung Tâm Công Nghệ Cao</t>
  </si>
  <si>
    <t>18 Hoàng Quốc Việt</t>
  </si>
  <si>
    <t>HNBLD028</t>
  </si>
  <si>
    <t>KT51HN</t>
  </si>
  <si>
    <t>FPT Building</t>
  </si>
  <si>
    <t>B2 Phạm Hùng</t>
  </si>
  <si>
    <t>HNBLD479</t>
  </si>
  <si>
    <t>Việt Á Tower</t>
  </si>
  <si>
    <t>Ngân Hàng (ngoại trừ ngân hàng Việt Á)</t>
  </si>
  <si>
    <t>HNBLD442</t>
  </si>
  <si>
    <t>Cung Trí Thức Hà Nội</t>
  </si>
  <si>
    <t>KĐT Mới Cầu Giấy</t>
  </si>
  <si>
    <t>HNBLD533</t>
  </si>
  <si>
    <t>Tổng Cục Đường Bộ Việt Nam</t>
  </si>
  <si>
    <t>D20, Cầu Giấy Urban Zone</t>
  </si>
  <si>
    <t>HNBLD624</t>
  </si>
  <si>
    <t>Indochina Plaza Hanoi</t>
  </si>
  <si>
    <t>241 Xuân Thủy</t>
  </si>
  <si>
    <t>HNBLD521</t>
  </si>
  <si>
    <t>KT66HN</t>
  </si>
  <si>
    <t>Charm Vit</t>
  </si>
  <si>
    <t>117 Trần Duy Hưng</t>
  </si>
  <si>
    <t>HNBLD540</t>
  </si>
  <si>
    <t>VDC Tower</t>
  </si>
  <si>
    <t>Nguyễn Phong Sắc</t>
  </si>
  <si>
    <t>Viễn thông (ngoài Vinaphone)</t>
  </si>
  <si>
    <t>HNBLD530</t>
  </si>
  <si>
    <t>TN Hoạt Động Đa Năng</t>
  </si>
  <si>
    <t>169 Nguyễn Ngọc Vũ</t>
  </si>
  <si>
    <t>HNBLD529</t>
  </si>
  <si>
    <t>Star tower - VP</t>
  </si>
  <si>
    <t>68 Dương Đình Nghệ, KĐTM Cầu Giấy</t>
  </si>
  <si>
    <t>HNAPT178</t>
  </si>
  <si>
    <t>Star Tower - CH</t>
  </si>
  <si>
    <t>Lô 32, trục đường Đương Đình Nghệ</t>
  </si>
  <si>
    <t>HNBLD573</t>
  </si>
  <si>
    <t>Detech</t>
  </si>
  <si>
    <t>HNBLD704</t>
  </si>
  <si>
    <t>Zodiac</t>
  </si>
  <si>
    <t>Duy Tân</t>
  </si>
  <si>
    <t>HNBLD560</t>
  </si>
  <si>
    <t>Pisd Tower</t>
  </si>
  <si>
    <t>148 Hoàng Quốc Việt</t>
  </si>
  <si>
    <t>HNBLD778</t>
  </si>
  <si>
    <t>Tòa Án Nhân Dân Tối Cao HN</t>
  </si>
  <si>
    <t>1 Phạm Văn Bạch</t>
  </si>
  <si>
    <t>HNBLD500</t>
  </si>
  <si>
    <t>TT CNTT BIDV</t>
  </si>
  <si>
    <t>Ngân hàng (ngoại trừ BIDV)</t>
  </si>
  <si>
    <t>HNBLD761</t>
  </si>
  <si>
    <t>HL Tower</t>
  </si>
  <si>
    <t>82 Duy Tân</t>
  </si>
  <si>
    <t>HNCOM185</t>
  </si>
  <si>
    <t>N07 - Dịch Vọng</t>
  </si>
  <si>
    <t>Dịch Vọng</t>
  </si>
  <si>
    <t>HNBLD652</t>
  </si>
  <si>
    <t>Viện hàn lâm KH và CN VN</t>
  </si>
  <si>
    <t>HNBLD678</t>
  </si>
  <si>
    <t>Đào Tạo và Dịch Vụ</t>
  </si>
  <si>
    <t>HNCOM485</t>
  </si>
  <si>
    <t>KT47HN</t>
  </si>
  <si>
    <t>PVV Tower A</t>
  </si>
  <si>
    <t>Thanh Xuân</t>
  </si>
  <si>
    <t>60B Nguyễn Huy Tưởng</t>
  </si>
  <si>
    <t>HNCOM486</t>
  </si>
  <si>
    <t>PVV Tower B</t>
  </si>
  <si>
    <t>HNCOM306</t>
  </si>
  <si>
    <t>IPH - Residence A</t>
  </si>
  <si>
    <t>Quản lý BĐS</t>
  </si>
  <si>
    <t>HNCOM307</t>
  </si>
  <si>
    <t>IPH - Residence B</t>
  </si>
  <si>
    <t>HNCOM484</t>
  </si>
  <si>
    <t>172 Trần Bình</t>
  </si>
  <si>
    <t>HNCOM319</t>
  </si>
  <si>
    <t>Lô E Yên Hòa</t>
  </si>
  <si>
    <t>Lô E - Yên Hòa</t>
  </si>
  <si>
    <t>HNCOM298</t>
  </si>
  <si>
    <t>137 NNV</t>
  </si>
  <si>
    <t>137 Nguyễn Ngọc Vũ</t>
  </si>
  <si>
    <t>HNBLD741</t>
  </si>
  <si>
    <t>Technosoft</t>
  </si>
  <si>
    <t>Lô B1D Duy Tân</t>
  </si>
  <si>
    <t>HNBLD517</t>
  </si>
  <si>
    <t>Viện Công nghệ vũ trụ</t>
  </si>
  <si>
    <t>HNCOM167</t>
  </si>
  <si>
    <t>Hoàng Ngân B</t>
  </si>
  <si>
    <t>125 Hoàng Ngân</t>
  </si>
  <si>
    <t>HNCOM018</t>
  </si>
  <si>
    <t>G3D</t>
  </si>
  <si>
    <t>Vũ Phạm Hàm</t>
  </si>
  <si>
    <t>HNCOM017</t>
  </si>
  <si>
    <t>G3C</t>
  </si>
  <si>
    <t>HNBLD557</t>
  </si>
  <si>
    <t>Báo Tài Nguyên Môi Trường</t>
  </si>
  <si>
    <t>HNAPT528</t>
  </si>
  <si>
    <t>Home City Tháp V3</t>
  </si>
  <si>
    <t>HNAPT529</t>
  </si>
  <si>
    <t>Home City Tháp V2</t>
  </si>
  <si>
    <t>HNBLD759</t>
  </si>
  <si>
    <t>KT57HN</t>
  </si>
  <si>
    <t>Âu Việt</t>
  </si>
  <si>
    <t>1 Lê Đức Thọ</t>
  </si>
  <si>
    <t>HNCOM028</t>
  </si>
  <si>
    <t>Euro Window A</t>
  </si>
  <si>
    <t>27 Trần Duy Hưng</t>
  </si>
  <si>
    <t>HNCOM364</t>
  </si>
  <si>
    <t>Euro Window B</t>
  </si>
  <si>
    <t>HNCOM020</t>
  </si>
  <si>
    <t>Mỹ Đình Plaza</t>
  </si>
  <si>
    <t>138 Trần Bình, Phường Mỹ Đình</t>
  </si>
  <si>
    <t>HNCOM112</t>
  </si>
  <si>
    <t>Green Park - CT1</t>
  </si>
  <si>
    <t>Dương Đình Nghệ, Yên Hòa</t>
  </si>
  <si>
    <t>HNCOM113</t>
  </si>
  <si>
    <t>Green Park - CT2</t>
  </si>
  <si>
    <t>HNAPT072</t>
  </si>
  <si>
    <t>B5 - Làng Quốc Tế Thăng Long</t>
  </si>
  <si>
    <t>Làng Quốc Tế Thăng Long</t>
  </si>
  <si>
    <t>HNAPT174</t>
  </si>
  <si>
    <t>Hoàng Ngân A</t>
  </si>
  <si>
    <t>HNAPT123</t>
  </si>
  <si>
    <t>CT 4 - 5 - Constrexim</t>
  </si>
  <si>
    <t>HNAPT286</t>
  </si>
  <si>
    <t>CTM - CC</t>
  </si>
  <si>
    <t>HNAPT125</t>
  </si>
  <si>
    <t>HH2 - Constrexim</t>
  </si>
  <si>
    <t>HNAPT025</t>
  </si>
  <si>
    <t>N 04 B2</t>
  </si>
  <si>
    <t>HNCOM428</t>
  </si>
  <si>
    <t>Vincom Nguyễn Chí Thanh</t>
  </si>
  <si>
    <t>Nguyễn Chí Thanh</t>
  </si>
  <si>
    <t>TTTM + Oto</t>
  </si>
  <si>
    <t>HNBLD561</t>
  </si>
  <si>
    <t>KT8HN</t>
  </si>
  <si>
    <t>Mipec A</t>
  </si>
  <si>
    <t>229 Tây Sơn</t>
  </si>
  <si>
    <t>HNBLD116</t>
  </si>
  <si>
    <t>Vinaconex Tower</t>
  </si>
  <si>
    <t>34 Láng Hạ</t>
  </si>
  <si>
    <t>HNBLD677</t>
  </si>
  <si>
    <t>Geleximco</t>
  </si>
  <si>
    <t>36 Hoàng Cầu</t>
  </si>
  <si>
    <t>Cho thuê Văn phòng</t>
  </si>
  <si>
    <t>HNCOM014</t>
  </si>
  <si>
    <t>Oriental Tower</t>
  </si>
  <si>
    <t>324 Tây Sơn</t>
  </si>
  <si>
    <t>HNBLD798</t>
  </si>
  <si>
    <t>Bộ kế Hoạch và Đầu Tư cơ sở 2</t>
  </si>
  <si>
    <t>65 Văn Miếu</t>
  </si>
  <si>
    <t>HNBLD728</t>
  </si>
  <si>
    <t>VNCC</t>
  </si>
  <si>
    <t>243 Đê La Thành</t>
  </si>
  <si>
    <t>HNCOM041</t>
  </si>
  <si>
    <t>KT49HN</t>
  </si>
  <si>
    <t>C'land (Apartment)</t>
  </si>
  <si>
    <t>156 Xã Đàn</t>
  </si>
  <si>
    <t>HNBLD513</t>
  </si>
  <si>
    <t>Sky City Tower</t>
  </si>
  <si>
    <t>88 Láng Hạ</t>
  </si>
  <si>
    <t>BĐS, Ngân hàng (trừ Maritime bank)</t>
  </si>
  <si>
    <t>HNBLD221</t>
  </si>
  <si>
    <t>Techcombank</t>
  </si>
  <si>
    <t>181 Nguyễn Lương Bằng</t>
  </si>
  <si>
    <t>HNBLD086</t>
  </si>
  <si>
    <t>Cty XD Thủy Lợi</t>
  </si>
  <si>
    <t>95/2 Chùa Bộc</t>
  </si>
  <si>
    <t>HNBLD764</t>
  </si>
  <si>
    <t>Viễn Đông Building</t>
  </si>
  <si>
    <t>HNCOM060</t>
  </si>
  <si>
    <t>M5 Tower</t>
  </si>
  <si>
    <t>91 Nguyễn Chí Thanh</t>
  </si>
  <si>
    <t>HNBLD082</t>
  </si>
  <si>
    <t>Machinco</t>
  </si>
  <si>
    <t>133 Thái Hà</t>
  </si>
  <si>
    <t>HNBLD806</t>
  </si>
  <si>
    <t>BT Office - 106 Tôn Đức Thắng</t>
  </si>
  <si>
    <t>106 Tôn Đức Thắng</t>
  </si>
  <si>
    <t>HNBLD694</t>
  </si>
  <si>
    <t>Bảo Việt - Ngô Sĩ Liên</t>
  </si>
  <si>
    <t>71 Ngô Sỹ Liên</t>
  </si>
  <si>
    <t>Bảo hiểm, Ngân Hàng (trừ Bảo Việt)</t>
  </si>
  <si>
    <t>HNBLD524</t>
  </si>
  <si>
    <t>Thép Việt Nam</t>
  </si>
  <si>
    <t>91 Láng Hạ</t>
  </si>
  <si>
    <t>HNAPT142</t>
  </si>
  <si>
    <t>Vinhomes Nguyễn Chí Thanh</t>
  </si>
  <si>
    <t>54-56 Nguyễn Chí Thanh</t>
  </si>
  <si>
    <t>BĐS + Quản lý tòa nhà (trừ Vinhomes)</t>
  </si>
  <si>
    <t>HNAPT001</t>
  </si>
  <si>
    <t>187 Nguyễn Lương Bằng</t>
  </si>
  <si>
    <t>HNCOM061</t>
  </si>
  <si>
    <t>Hacisco</t>
  </si>
  <si>
    <t>Ngõ 15/107 Nguyễn Chí Thanh</t>
  </si>
  <si>
    <t>HNAPT171</t>
  </si>
  <si>
    <t>CT 3 - Hoàng Cầu A</t>
  </si>
  <si>
    <t>Hoàng Cầu</t>
  </si>
  <si>
    <t>HNCOM293</t>
  </si>
  <si>
    <t>KT9HN</t>
  </si>
  <si>
    <t>CT3 - Dream Town</t>
  </si>
  <si>
    <t>Nam Từ Liêm</t>
  </si>
  <si>
    <t>Tây Mỗ</t>
  </si>
  <si>
    <t>HNCOM420</t>
  </si>
  <si>
    <t>KT53HN</t>
  </si>
  <si>
    <t>Ellipse tower A</t>
  </si>
  <si>
    <t>Hà Đông</t>
  </si>
  <si>
    <t>110 Trần Phú</t>
  </si>
  <si>
    <t>HNCOM444</t>
  </si>
  <si>
    <t>KT46HN</t>
  </si>
  <si>
    <t>Xuân Mai Tower A</t>
  </si>
  <si>
    <t>Tô Hiệu</t>
  </si>
  <si>
    <t>HNCOM445</t>
  </si>
  <si>
    <t>Xuân Mai Tower B</t>
  </si>
  <si>
    <t>HNCOM421</t>
  </si>
  <si>
    <t>Ellipse tower B</t>
  </si>
  <si>
    <t>HNCOM499</t>
  </si>
  <si>
    <t>SME Hoàng Gia TTTM</t>
  </si>
  <si>
    <t>HNBLD755</t>
  </si>
  <si>
    <t>KT5HN</t>
  </si>
  <si>
    <t>Tố Hữu</t>
  </si>
  <si>
    <t>HNBLD489</t>
  </si>
  <si>
    <t>Agribank CN Hà Tây</t>
  </si>
  <si>
    <t>Mỗ Lao</t>
  </si>
  <si>
    <t>Ngân hàng (ngoại trừ Agribank)</t>
  </si>
  <si>
    <t>HNCOM082</t>
  </si>
  <si>
    <t>Xuân Mai Spark Tower - L</t>
  </si>
  <si>
    <t>KĐT Dương Nội</t>
  </si>
  <si>
    <t>HNCOM081</t>
  </si>
  <si>
    <t>Xuân Mai Spark Tower - K</t>
  </si>
  <si>
    <t>HNBLD687</t>
  </si>
  <si>
    <t>Tòa Văn Công</t>
  </si>
  <si>
    <t>Trần Phú</t>
  </si>
  <si>
    <t>HNCOM069</t>
  </si>
  <si>
    <t>Hà Đông Apartment</t>
  </si>
  <si>
    <t>7 Trần Phú</t>
  </si>
  <si>
    <t>HNCOM031</t>
  </si>
  <si>
    <t>Rainbow</t>
  </si>
  <si>
    <t>Văn Quán</t>
  </si>
  <si>
    <t>HNBLD807</t>
  </si>
  <si>
    <t>BIDV - Hà Đông</t>
  </si>
  <si>
    <t>197 Quang Trung</t>
  </si>
  <si>
    <t>HNCOM075</t>
  </si>
  <si>
    <t>Gemek tower 2- tháp A</t>
  </si>
  <si>
    <t>Lê Trọng Tấn</t>
  </si>
  <si>
    <t>HNCOM076</t>
  </si>
  <si>
    <t>Gemek tower 2- tháp B</t>
  </si>
  <si>
    <t>HNAPT534</t>
  </si>
  <si>
    <t>SME Hoàng Gia</t>
  </si>
  <si>
    <t>HNAPT532</t>
  </si>
  <si>
    <t>HH02 - 1C Thanh Hà</t>
  </si>
  <si>
    <t>KĐT Thanh Hà</t>
  </si>
  <si>
    <t>HNAPT531</t>
  </si>
  <si>
    <t>HH02 - 1B Thanh Hà</t>
  </si>
  <si>
    <t>HNAPT530</t>
  </si>
  <si>
    <t>HH02 - 1A Thanh Hà</t>
  </si>
  <si>
    <t>HNAPT536</t>
  </si>
  <si>
    <t>HH02 - 2B Thanh Hà</t>
  </si>
  <si>
    <t>HNAPT535</t>
  </si>
  <si>
    <t>HH02 - 2A Thanh Hà</t>
  </si>
  <si>
    <t>HNAPT537</t>
  </si>
  <si>
    <t>HH02 - 2C Thanh Hà</t>
  </si>
  <si>
    <t>HNAPT538</t>
  </si>
  <si>
    <t>HH01 - A Thanh Hà</t>
  </si>
  <si>
    <t>HNAPT540</t>
  </si>
  <si>
    <t>HH01 - C Thanh Hà</t>
  </si>
  <si>
    <t>HNAPT539</t>
  </si>
  <si>
    <t>HH01 - B Thanh Hà</t>
  </si>
  <si>
    <t>Dương Nội</t>
  </si>
  <si>
    <t>HNAPT128</t>
  </si>
  <si>
    <t>Park View Residence H</t>
  </si>
  <si>
    <t>HNAPT172</t>
  </si>
  <si>
    <t>Park View Residence K</t>
  </si>
  <si>
    <t>HNAPT139</t>
  </si>
  <si>
    <t>Park View Residence J</t>
  </si>
  <si>
    <t>HNAPT037</t>
  </si>
  <si>
    <t>CT 3A - HUD Văn Quán</t>
  </si>
  <si>
    <t>HNAPT038</t>
  </si>
  <si>
    <t>CT 3B - HUD Văn Quán</t>
  </si>
  <si>
    <t>HNAPT440</t>
  </si>
  <si>
    <t>CT 2A1 - Văn Quán</t>
  </si>
  <si>
    <t>HNAPT441</t>
  </si>
  <si>
    <t>CT 2A2 - Văn Quán</t>
  </si>
  <si>
    <t>HNAPT004</t>
  </si>
  <si>
    <t>Thủy Lợi</t>
  </si>
  <si>
    <t>28A Lê Trọng Tấn</t>
  </si>
  <si>
    <t>HNAPT439</t>
  </si>
  <si>
    <t>CT 1B - Văn Quán</t>
  </si>
  <si>
    <t>KĐT Văn Quán</t>
  </si>
  <si>
    <t>HNAPT036</t>
  </si>
  <si>
    <t>CT 1A - Văn Quán</t>
  </si>
  <si>
    <t>HNBLD016</t>
  </si>
  <si>
    <t>Vincom Tower</t>
  </si>
  <si>
    <t>191 Bà Triệu</t>
  </si>
  <si>
    <t>HNBLD534</t>
  </si>
  <si>
    <t>Tổng Cty CP Thiết bị điện VN - Gelex Emic</t>
  </si>
  <si>
    <t>52 Lê Đại Hành</t>
  </si>
  <si>
    <t>Thiết bị điện</t>
  </si>
  <si>
    <t>HNBLD503</t>
  </si>
  <si>
    <t>KT29HN</t>
  </si>
  <si>
    <t>Vinafor Building</t>
  </si>
  <si>
    <t>127 Lò Đúc</t>
  </si>
  <si>
    <t>Không treo xe máy, ngoài Yamaha</t>
  </si>
  <si>
    <t>HNBLD076</t>
  </si>
  <si>
    <t>Bắc Á Tower</t>
  </si>
  <si>
    <t>9 Đào Duy Anh</t>
  </si>
  <si>
    <t>Sữa( trừ TH Truemilk) và ngân hàng ( trừ Ngân hàng Bắc Á)</t>
  </si>
  <si>
    <t>HNBLD538</t>
  </si>
  <si>
    <t>KT55HN</t>
  </si>
  <si>
    <t>Udic Riverside - VP</t>
  </si>
  <si>
    <t>122 Vĩnh Tuy</t>
  </si>
  <si>
    <t>HNBLD812</t>
  </si>
  <si>
    <t>VOV 35 Nguyễn Đình Chiểu</t>
  </si>
  <si>
    <t>35 Nguyễn Đình Chiểu</t>
  </si>
  <si>
    <t>HNBLD007</t>
  </si>
  <si>
    <t>CDS Tower</t>
  </si>
  <si>
    <t>Ngõ 61 Lạc Trung</t>
  </si>
  <si>
    <t>HNCOM053</t>
  </si>
  <si>
    <t>Ruby Plaza</t>
  </si>
  <si>
    <t>44 Lê Ngọc Hân</t>
  </si>
  <si>
    <t>TTTM</t>
  </si>
  <si>
    <t>HNBLD559</t>
  </si>
  <si>
    <t>Pacific Building ( 2A Đại Cồ Việt)</t>
  </si>
  <si>
    <t>2 Đại Cồ Việt</t>
  </si>
  <si>
    <t>HNCOM378</t>
  </si>
  <si>
    <t>Vincom Galleries</t>
  </si>
  <si>
    <t>114 Mai Hắc Đế</t>
  </si>
  <si>
    <t>TTTM + Oto+ BĐS + Quản lý tòa nhà ( trừ Vinhomes)</t>
  </si>
  <si>
    <t>HNBLD108</t>
  </si>
  <si>
    <t>Tổng Cty XD Hà Nội</t>
  </si>
  <si>
    <t>57 Quang Trung</t>
  </si>
  <si>
    <t>HNAPT170</t>
  </si>
  <si>
    <t>Udic Riverside B</t>
  </si>
  <si>
    <t>HNAPT154</t>
  </si>
  <si>
    <t>Udic Riverside A</t>
  </si>
  <si>
    <t>HNBLD048</t>
  </si>
  <si>
    <t>VP BANK Tower</t>
  </si>
  <si>
    <t>362 Phố Huế</t>
  </si>
  <si>
    <t>BĐS + Ngân hàng ( trừ VP Bank)</t>
  </si>
  <si>
    <t>HNAPT511</t>
  </si>
  <si>
    <t>KT11HN</t>
  </si>
  <si>
    <t>NO3 Nguyễn Công Trứ - Tòa A</t>
  </si>
  <si>
    <t>Nguyễn Công Trứ</t>
  </si>
  <si>
    <t>HNAPT515</t>
  </si>
  <si>
    <t>NO3 Nguyễn Công Trứ - Tòa B</t>
  </si>
  <si>
    <t>HNAPT044</t>
  </si>
  <si>
    <t>HUD - Hoa Lư</t>
  </si>
  <si>
    <t>10 Hoa Lư</t>
  </si>
  <si>
    <t>HNAPT096</t>
  </si>
  <si>
    <t>46/230 Lạc Trung - cty CP ĐTXD HN4</t>
  </si>
  <si>
    <t>46, 230 lane, Lạc Trung</t>
  </si>
  <si>
    <t>HNCOM453</t>
  </si>
  <si>
    <t>Công Vụ Di Trạch -VKHCN BQP - Block A</t>
  </si>
  <si>
    <t>Hòai Đức</t>
  </si>
  <si>
    <t>Di Trạch</t>
  </si>
  <si>
    <t>HNCOM483</t>
  </si>
  <si>
    <t>Công Vụ Di Trạch -VKHCN BQP - Block B</t>
  </si>
  <si>
    <t>HNBLD564</t>
  </si>
  <si>
    <t>TTX Việt Nam</t>
  </si>
  <si>
    <t>Hoàn Kiếm</t>
  </si>
  <si>
    <t>5 Lý Thường Kiệt</t>
  </si>
  <si>
    <t>HNBLD654</t>
  </si>
  <si>
    <t>VOV</t>
  </si>
  <si>
    <t>58 Quán Sứ</t>
  </si>
  <si>
    <t>HNBLD784</t>
  </si>
  <si>
    <t>KT63HN</t>
  </si>
  <si>
    <t>Ngân Hàng Nhà Nước - 25 LTK</t>
  </si>
  <si>
    <t>25 Lý Thường Kiệt</t>
  </si>
  <si>
    <t>HNCOM099</t>
  </si>
  <si>
    <t>Hồng Hà Center I</t>
  </si>
  <si>
    <t>Văn phòng phẩm</t>
  </si>
  <si>
    <t>HNCOM301</t>
  </si>
  <si>
    <t>Hồng Hà Center II</t>
  </si>
  <si>
    <t>HNBLD107</t>
  </si>
  <si>
    <t>Hanoi Tourist Building</t>
  </si>
  <si>
    <t>18 Lý Thường Kiệt</t>
  </si>
  <si>
    <t>HNBLD626</t>
  </si>
  <si>
    <t>TT Hội Nghị Công Đoàn</t>
  </si>
  <si>
    <t>1A Yết Kiêu</t>
  </si>
  <si>
    <t>HNBLD110</t>
  </si>
  <si>
    <t>PVFC Tower</t>
  </si>
  <si>
    <t>22 Ngô Quyền</t>
  </si>
  <si>
    <t>Tài chính</t>
  </si>
  <si>
    <t>HNBLD229</t>
  </si>
  <si>
    <t>Vinh Hạnh</t>
  </si>
  <si>
    <t>125-127 Bà Triêu</t>
  </si>
  <si>
    <t>BVS, Thời trang, y tế</t>
  </si>
  <si>
    <t>HNBLD562</t>
  </si>
  <si>
    <t>Vietbank</t>
  </si>
  <si>
    <t>72 - 74 Bà Triệu</t>
  </si>
  <si>
    <t>Ngân hàng ( trừ Vietbank)</t>
  </si>
  <si>
    <t>HNBLD770</t>
  </si>
  <si>
    <t>Capital Building - 72 THĐ</t>
  </si>
  <si>
    <t>72 Trần Hưng Đạo</t>
  </si>
  <si>
    <t>Băng Vệ Sinh, Phản cảm</t>
  </si>
  <si>
    <t>HNBLD504</t>
  </si>
  <si>
    <t>Coalimex</t>
  </si>
  <si>
    <t>33 Tràng Thi</t>
  </si>
  <si>
    <t>HNBLD592</t>
  </si>
  <si>
    <t>TTX 79 LTK</t>
  </si>
  <si>
    <t>79 Lý Thường Kiệt</t>
  </si>
  <si>
    <t>HNBLD518</t>
  </si>
  <si>
    <t>Đài tiếng nói Việt Nam</t>
  </si>
  <si>
    <t>41 - 43 Bà Triệu</t>
  </si>
  <si>
    <t>HNBLD668</t>
  </si>
  <si>
    <t>Tien Phong Bank</t>
  </si>
  <si>
    <t>57 Lý Thường Kiệt</t>
  </si>
  <si>
    <t>Ngân hàng ( trừ TP Bank)</t>
  </si>
  <si>
    <t>HNBLD760</t>
  </si>
  <si>
    <t>Ngân Hàng nhà Nước VN</t>
  </si>
  <si>
    <t>49 Lý Thái Tổ</t>
  </si>
  <si>
    <t>HNBLD096</t>
  </si>
  <si>
    <t>Hiền Đức</t>
  </si>
  <si>
    <t>57 Trần Quốc Toản</t>
  </si>
  <si>
    <t>HNBLD700</t>
  </si>
  <si>
    <t>Bộ Công Thương A</t>
  </si>
  <si>
    <t>21-25 Ngô Quyền</t>
  </si>
  <si>
    <t>HNBLD685</t>
  </si>
  <si>
    <t>Bộ Công Thương B</t>
  </si>
  <si>
    <t>HNBLD121</t>
  </si>
  <si>
    <t>Naforimex</t>
  </si>
  <si>
    <t>19 Bà Triệu</t>
  </si>
  <si>
    <t>HNCOM522</t>
  </si>
  <si>
    <t>HH01 - B - 87 Lĩnh Nam</t>
  </si>
  <si>
    <t>Hoàng Mai</t>
  </si>
  <si>
    <t>87 Lĩnh Nam</t>
  </si>
  <si>
    <t>HNCOM521</t>
  </si>
  <si>
    <t>HH01 - A - 87 Lĩnh Nam</t>
  </si>
  <si>
    <t>HNCOM500</t>
  </si>
  <si>
    <t>Hateco Tower A1</t>
  </si>
  <si>
    <t>Yên Sở</t>
  </si>
  <si>
    <t>HNCOM481</t>
  </si>
  <si>
    <t>Hateco Tower A2</t>
  </si>
  <si>
    <t>HNCOM501</t>
  </si>
  <si>
    <t>Hateco Tower B1</t>
  </si>
  <si>
    <t>HNCOM482</t>
  </si>
  <si>
    <t>Hateco Tower B2</t>
  </si>
  <si>
    <t>HNCOM518</t>
  </si>
  <si>
    <t>N03 - A - 87 Lĩnh Nam</t>
  </si>
  <si>
    <t>HNCOM519</t>
  </si>
  <si>
    <t>N03 - B - 87 Lĩnh Nam</t>
  </si>
  <si>
    <t>HNCOM517</t>
  </si>
  <si>
    <t>N02 - 87 Lĩnh Nam</t>
  </si>
  <si>
    <t>HNCOM520</t>
  </si>
  <si>
    <t>N01 - 87 Lĩnh Nam</t>
  </si>
  <si>
    <t>HNCOM386</t>
  </si>
  <si>
    <t>AZ Sky Định Công A</t>
  </si>
  <si>
    <t>Ngõ 268 Lê Trọng Tấn - KĐT Định Công</t>
  </si>
  <si>
    <t>HNCOM387</t>
  </si>
  <si>
    <t>AZ Sky Định Công B</t>
  </si>
  <si>
    <t>HNBLD777</t>
  </si>
  <si>
    <t>Nam Hải Lake View</t>
  </si>
  <si>
    <t>9A Vĩnh Hòang</t>
  </si>
  <si>
    <t>HNCOM432</t>
  </si>
  <si>
    <t>Rice City Trung - Linh Đàm A</t>
  </si>
  <si>
    <t>Bán Đảo Linh Đàm</t>
  </si>
  <si>
    <t>HNCOM433</t>
  </si>
  <si>
    <t>Rice City Trung - Linh Đàm B</t>
  </si>
  <si>
    <t>HNCOM327</t>
  </si>
  <si>
    <t>Times City - T7</t>
  </si>
  <si>
    <t>458 Minh Khai</t>
  </si>
  <si>
    <t>BĐS + Quản lý tòa nhà ( trừ Vinhomes)</t>
  </si>
  <si>
    <t>HNCOM325</t>
  </si>
  <si>
    <t>Times City - T5</t>
  </si>
  <si>
    <t>HNCOM326</t>
  </si>
  <si>
    <t>Times City - T6</t>
  </si>
  <si>
    <t>HNCOM324</t>
  </si>
  <si>
    <t>Times City - T3</t>
  </si>
  <si>
    <t>HNCOM323</t>
  </si>
  <si>
    <t>Times City - T2</t>
  </si>
  <si>
    <t>HNCOM322</t>
  </si>
  <si>
    <t>Times City - T1</t>
  </si>
  <si>
    <t>HNCOM354</t>
  </si>
  <si>
    <t>Rainbow Linh Đàm</t>
  </si>
  <si>
    <t>Tây Nam, Linh Đàm</t>
  </si>
  <si>
    <t>HNCOM039</t>
  </si>
  <si>
    <t>Licogi 19</t>
  </si>
  <si>
    <t>28 Tân Mai</t>
  </si>
  <si>
    <t>HNAPT453</t>
  </si>
  <si>
    <t>Rice City Nam - Linh Đàm</t>
  </si>
  <si>
    <t>HNAPT454</t>
  </si>
  <si>
    <t>Rice City Bắc - Linh Đàm</t>
  </si>
  <si>
    <t>HNAPT046</t>
  </si>
  <si>
    <t>NƠ 10 - HUD</t>
  </si>
  <si>
    <t>HNAPT062</t>
  </si>
  <si>
    <t>NƠ 9A - HUD</t>
  </si>
  <si>
    <t>HNAPT064</t>
  </si>
  <si>
    <t>NƠ 9B - HUD</t>
  </si>
  <si>
    <t>HNAPT049</t>
  </si>
  <si>
    <t>NƠ 2A - HUD</t>
  </si>
  <si>
    <t>HNAPT513</t>
  </si>
  <si>
    <t>HUD - NƠ 2 ĐN2 - Linh Đàm</t>
  </si>
  <si>
    <t>HNAPT085</t>
  </si>
  <si>
    <t>CT 6 - DN1 - HUD</t>
  </si>
  <si>
    <t>Định Công</t>
  </si>
  <si>
    <t>HNAPT088</t>
  </si>
  <si>
    <t>CT 2A DN1 - HUD</t>
  </si>
  <si>
    <t>HNAPT089</t>
  </si>
  <si>
    <t>CT 2A DN2 - HUD</t>
  </si>
  <si>
    <t>HNAPT047</t>
  </si>
  <si>
    <t>NƠ 1A - HUD</t>
  </si>
  <si>
    <t>HNAPT102</t>
  </si>
  <si>
    <t>CT 5 - DN2 - HUD</t>
  </si>
  <si>
    <t>HNAPT086</t>
  </si>
  <si>
    <t>CT 6 - DN2 - HUD</t>
  </si>
  <si>
    <t>HNAPT149</t>
  </si>
  <si>
    <t>Vinaconex 3 - 15T1</t>
  </si>
  <si>
    <t>310 Minh Khai</t>
  </si>
  <si>
    <t>HNAPT150</t>
  </si>
  <si>
    <t>Vinaconex 3 - 15T2</t>
  </si>
  <si>
    <t>HNAPT050</t>
  </si>
  <si>
    <t>NƠ 3 - HUD</t>
  </si>
  <si>
    <t>HNAPT051</t>
  </si>
  <si>
    <t>NƠ 4A - HUD</t>
  </si>
  <si>
    <t>HNAPT052</t>
  </si>
  <si>
    <t>NƠ 4B - HUD</t>
  </si>
  <si>
    <t>HNAPT053</t>
  </si>
  <si>
    <t>NƠ 5 - HUD</t>
  </si>
  <si>
    <t>HNAPT056</t>
  </si>
  <si>
    <t>NƠ 6A - HUD</t>
  </si>
  <si>
    <t>HNAPT057</t>
  </si>
  <si>
    <t>NƠ 6B - HUD</t>
  </si>
  <si>
    <t>HNAPT058</t>
  </si>
  <si>
    <t>NƠ 7A - HUD</t>
  </si>
  <si>
    <t>HNAPT060</t>
  </si>
  <si>
    <t>NƠ 7B - HUD</t>
  </si>
  <si>
    <t>HNAPT090</t>
  </si>
  <si>
    <t>HUD - CT5 DN1 - Định Công</t>
  </si>
  <si>
    <t>HNAPT080</t>
  </si>
  <si>
    <t>CT 3A - X2 -HUD</t>
  </si>
  <si>
    <t>Bắc Linh Đàm</t>
  </si>
  <si>
    <t>HNAPT082</t>
  </si>
  <si>
    <t>CT 3B - X2 - HUD</t>
  </si>
  <si>
    <t>HNAPT083</t>
  </si>
  <si>
    <t>CT 3C - X2 - HUD</t>
  </si>
  <si>
    <t>HNAPT071</t>
  </si>
  <si>
    <t>CT 4A1 - HUD</t>
  </si>
  <si>
    <t>HNAPT073</t>
  </si>
  <si>
    <t>CT 4A2 - HUD</t>
  </si>
  <si>
    <t>HNAPT078</t>
  </si>
  <si>
    <t>CT 4C - X2 - HUD</t>
  </si>
  <si>
    <t>HNAPT065</t>
  </si>
  <si>
    <t>OCT 2 DN1 - HUD</t>
  </si>
  <si>
    <t>HNAPT067</t>
  </si>
  <si>
    <t>OCT 2 DN2 - HUD</t>
  </si>
  <si>
    <t>HNAPT069</t>
  </si>
  <si>
    <t>OCT 2 DN3 - HUD</t>
  </si>
  <si>
    <t>HNAPT045</t>
  </si>
  <si>
    <t>CT 5 - X2 - HUD</t>
  </si>
  <si>
    <t>HNAPT079</t>
  </si>
  <si>
    <t>CT 2 - HUD</t>
  </si>
  <si>
    <t>HNCOM459</t>
  </si>
  <si>
    <t>Mipec Riverside Blook A1</t>
  </si>
  <si>
    <t>Long Biên</t>
  </si>
  <si>
    <t>Ngọc Lâm</t>
  </si>
  <si>
    <t>HNCOM460</t>
  </si>
  <si>
    <t>Mipec Riverside Blook A2</t>
  </si>
  <si>
    <t>HNCOM461</t>
  </si>
  <si>
    <t>Mipec Riverside Blook B1</t>
  </si>
  <si>
    <t>HNCOM462</t>
  </si>
  <si>
    <t>Mipec Riverside Blook B2</t>
  </si>
  <si>
    <t>HNBLD039</t>
  </si>
  <si>
    <t>KT64HN</t>
  </si>
  <si>
    <t>NH BIDV CN Bắc HN</t>
  </si>
  <si>
    <t>137A Nguyễn Văn Cừ</t>
  </si>
  <si>
    <t>Ngân hàng ( loại trừ BIDV)</t>
  </si>
  <si>
    <t>HNCOM186</t>
  </si>
  <si>
    <t>Savico</t>
  </si>
  <si>
    <t>7-9 Nguyễn Văn Cừ</t>
  </si>
  <si>
    <t>TTTM, Oto ( ngoài Toyota, Đồ điện tử)</t>
  </si>
  <si>
    <t>HNCOM455</t>
  </si>
  <si>
    <t>Valencia Garden - 9T</t>
  </si>
  <si>
    <t>HNCOM463</t>
  </si>
  <si>
    <t>Valencia Garden A - 15T</t>
  </si>
  <si>
    <t>HNCOM464</t>
  </si>
  <si>
    <t>Valencia Garden B - 15T</t>
  </si>
  <si>
    <t>HNCOM132</t>
  </si>
  <si>
    <t>Savico Megamall</t>
  </si>
  <si>
    <t>7-9 Nguyễn Văn Linh</t>
  </si>
  <si>
    <t>HNAPT127</t>
  </si>
  <si>
    <t>NH BIDV</t>
  </si>
  <si>
    <t>137B Nguyễn Văn Cừ</t>
  </si>
  <si>
    <t>HNBLD796</t>
  </si>
  <si>
    <t>Tổng Cục Dân số</t>
  </si>
  <si>
    <t>HNCOM506</t>
  </si>
  <si>
    <t>Vinhomes Gardenia - A3 Block A</t>
  </si>
  <si>
    <t>Mỹ Đình, Cầu Diễn</t>
  </si>
  <si>
    <t>HNCOM505</t>
  </si>
  <si>
    <t>Vinhomes Gardenia - A2 Block B</t>
  </si>
  <si>
    <t>HNCOM504</t>
  </si>
  <si>
    <t>Vinhomes Gardenia - A2 Block A</t>
  </si>
  <si>
    <t>HNCOM502</t>
  </si>
  <si>
    <t>Vinhomes Gardenia - A1 Block A</t>
  </si>
  <si>
    <t>HNCOM507</t>
  </si>
  <si>
    <t>Vinhomes Gardenia - A3 Block B</t>
  </si>
  <si>
    <t>HNCOM508</t>
  </si>
  <si>
    <t>Vinhomes Gardenia - A3 Block C</t>
  </si>
  <si>
    <t>HNCOM503</t>
  </si>
  <si>
    <t>Vinhomes Gardenia - A1 Block B</t>
  </si>
  <si>
    <t>HNCOM523</t>
  </si>
  <si>
    <t>Xuân Phương Residence Tháp A</t>
  </si>
  <si>
    <t>Đường 70 Xuân Phương</t>
  </si>
  <si>
    <t>HNCOM524</t>
  </si>
  <si>
    <t>Xuân Phương Residence Tháp B</t>
  </si>
  <si>
    <t>HNCOM525</t>
  </si>
  <si>
    <t>Xuân Phương Residence Tháp C</t>
  </si>
  <si>
    <t>HNCOM361</t>
  </si>
  <si>
    <t>Hải Đăng CT1A - Blook A</t>
  </si>
  <si>
    <t>Hàm Nghi</t>
  </si>
  <si>
    <t>HNCOM368</t>
  </si>
  <si>
    <t>Hải Đăng CT1B - Blook A</t>
  </si>
  <si>
    <t>HNCOM369</t>
  </si>
  <si>
    <t>Hải Đăng CT1B - Blook B</t>
  </si>
  <si>
    <t>HNCOM362</t>
  </si>
  <si>
    <t>Hải Đăng CT1A - Blook B</t>
  </si>
  <si>
    <t>HNCOM497</t>
  </si>
  <si>
    <t>Xuân Phương Residence Tháp E</t>
  </si>
  <si>
    <t>HNCOM193</t>
  </si>
  <si>
    <t>CT3-1 Mễ Trì Hạ</t>
  </si>
  <si>
    <t>Mễ Trì Hạ</t>
  </si>
  <si>
    <t>HNCOM498</t>
  </si>
  <si>
    <t>CT3-2 Mễ Trì Hạ</t>
  </si>
  <si>
    <t>HNCOM451</t>
  </si>
  <si>
    <t>CT3-3 Mễ Trì Hạ</t>
  </si>
  <si>
    <t>HNCOM452</t>
  </si>
  <si>
    <t>CT4-1 Mễ Trì</t>
  </si>
  <si>
    <t>HNAPT541</t>
  </si>
  <si>
    <t>MHDI - Bộ tư lệnh tăng thiết giáp</t>
  </si>
  <si>
    <t>Ngõ 170 Đinh Thôn</t>
  </si>
  <si>
    <t>HNCOM337</t>
  </si>
  <si>
    <t>KT2HN</t>
  </si>
  <si>
    <t>CT2 - Viglacera Tây Mỗ</t>
  </si>
  <si>
    <t>HNCOM334</t>
  </si>
  <si>
    <t>DN2 - CT3 - Trung Văn</t>
  </si>
  <si>
    <t>Trung Văn</t>
  </si>
  <si>
    <t>HNCOM416</t>
  </si>
  <si>
    <t>DN1 - CT3 - Trung Văn</t>
  </si>
  <si>
    <t>HNCOM417</t>
  </si>
  <si>
    <t>DN3 - CT3 - Trung Văn</t>
  </si>
  <si>
    <t>HNAPT330</t>
  </si>
  <si>
    <t>CT1 - Viglacera Tây Mỗ</t>
  </si>
  <si>
    <t>HNAPT262</t>
  </si>
  <si>
    <t>CT14A1 - Nam Thăng Long</t>
  </si>
  <si>
    <t>Tây Hồ</t>
  </si>
  <si>
    <t>KĐT Nam Thăng Long</t>
  </si>
  <si>
    <t>HNBLD523</t>
  </si>
  <si>
    <t>Agribank - CN HQV</t>
  </si>
  <si>
    <t>135 Lạc Long Quân</t>
  </si>
  <si>
    <t>Ngân hàng ( ngoại trừ Agribank)</t>
  </si>
  <si>
    <t>HNBLD492</t>
  </si>
  <si>
    <t>Trần Lê Building</t>
  </si>
  <si>
    <t>5B Ngõ 111 Xuân Diệu</t>
  </si>
  <si>
    <t>HNBLD936</t>
  </si>
  <si>
    <t>Syrena Tower</t>
  </si>
  <si>
    <t>51B Xuân Diệu</t>
  </si>
  <si>
    <t>TTTM + BĐS</t>
  </si>
  <si>
    <t>HNAPT138</t>
  </si>
  <si>
    <t>CT5 - Tứ Hiệp</t>
  </si>
  <si>
    <t>Thanh Trì</t>
  </si>
  <si>
    <t>KĐT Tứ Hiệp</t>
  </si>
  <si>
    <t>HNAPT169</t>
  </si>
  <si>
    <t>CT6 - Tứ Hiệp</t>
  </si>
  <si>
    <t>HNBLD225</t>
  </si>
  <si>
    <t>Hapulico 24T - Office</t>
  </si>
  <si>
    <t>1 Nguyễn Huy Tưởng</t>
  </si>
  <si>
    <t>HNCOM285</t>
  </si>
  <si>
    <t>Hapulico 24T - TT Dược Phẩm</t>
  </si>
  <si>
    <t>HNCOM246</t>
  </si>
  <si>
    <t>Star City LVL</t>
  </si>
  <si>
    <t>Lê Văn Lương</t>
  </si>
  <si>
    <t>HNCOM495</t>
  </si>
  <si>
    <t>Imperia Garden TTTM</t>
  </si>
  <si>
    <t>223 Nguyễn Huy Tưởng</t>
  </si>
  <si>
    <t>HNBLD801</t>
  </si>
  <si>
    <t>Liên Đoàn Vật Lý Địa Chất</t>
  </si>
  <si>
    <t>Km9, Nguyễn Trãi</t>
  </si>
  <si>
    <t>HNBLD751</t>
  </si>
  <si>
    <t>Viện Khoa Học Địa Chất và Khoáng Sản</t>
  </si>
  <si>
    <t>Chiến Thắng</t>
  </si>
  <si>
    <t>HNBLD795</t>
  </si>
  <si>
    <t>Comace Tower - VP</t>
  </si>
  <si>
    <t>45 Ngụy Như Kon Tum</t>
  </si>
  <si>
    <t>HNBLD655</t>
  </si>
  <si>
    <t>Bộ Khoa Học và Công Nghệ</t>
  </si>
  <si>
    <t>113 Trần Duy Hưng</t>
  </si>
  <si>
    <t>HNCOM035</t>
  </si>
  <si>
    <t>Comace Tower Block A</t>
  </si>
  <si>
    <t>HNCOM036</t>
  </si>
  <si>
    <t>Comace Tower Block B</t>
  </si>
  <si>
    <t>HNCOM377</t>
  </si>
  <si>
    <t>Royal City - R6A</t>
  </si>
  <si>
    <t>72 Nguyễn Trãi</t>
  </si>
  <si>
    <t>HNCOM409</t>
  </si>
  <si>
    <t>Royal City - R6B</t>
  </si>
  <si>
    <t>HNCOM429</t>
  </si>
  <si>
    <t>N04 Hoàng Đạo Thúy A</t>
  </si>
  <si>
    <t>Hoàng Đạo Thúy</t>
  </si>
  <si>
    <t>HNCOM430</t>
  </si>
  <si>
    <t>N04 Hoàng Đạo Thúy B</t>
  </si>
  <si>
    <t>HNCOM431</t>
  </si>
  <si>
    <t>N04 Hoàng Đạo Thúy C</t>
  </si>
  <si>
    <t>HNCOM491</t>
  </si>
  <si>
    <t>Imperia Garden Tháp C</t>
  </si>
  <si>
    <t>HNCOM493</t>
  </si>
  <si>
    <t>Imperia Garden Tháp D</t>
  </si>
  <si>
    <t>224 Nguyễn Huy Tưởng</t>
  </si>
  <si>
    <t>HNCOM454</t>
  </si>
  <si>
    <t>Sapphire Palace</t>
  </si>
  <si>
    <t>4 Chính Kinh</t>
  </si>
  <si>
    <t>HNCOM512</t>
  </si>
  <si>
    <t>Star Tower Block A</t>
  </si>
  <si>
    <t>283 Khương Trung</t>
  </si>
  <si>
    <t>HNCOM513</t>
  </si>
  <si>
    <t>Star Tower Block B</t>
  </si>
  <si>
    <t>HNCOM375</t>
  </si>
  <si>
    <t>Royal City - R4A</t>
  </si>
  <si>
    <t>HNCOM374</t>
  </si>
  <si>
    <t>Royal City - R3A</t>
  </si>
  <si>
    <t>HNCOM406</t>
  </si>
  <si>
    <t>Royal City - R3B</t>
  </si>
  <si>
    <t>HNCOM372</t>
  </si>
  <si>
    <t>Royal City - R1A</t>
  </si>
  <si>
    <t>HNCOM404</t>
  </si>
  <si>
    <t>Royal City - R1B</t>
  </si>
  <si>
    <t>HNCOM373</t>
  </si>
  <si>
    <t>Royal City - R2A</t>
  </si>
  <si>
    <t>HNCOM405</t>
  </si>
  <si>
    <t>Royal City - R2B</t>
  </si>
  <si>
    <t>HNCOM407</t>
  </si>
  <si>
    <t>Royal City - R4B</t>
  </si>
  <si>
    <t>HNCOM376</t>
  </si>
  <si>
    <t>Royal City - R5A</t>
  </si>
  <si>
    <t>HNCOM408</t>
  </si>
  <si>
    <t>Royal City - R5B</t>
  </si>
  <si>
    <t>HNCOM489</t>
  </si>
  <si>
    <t>Imperia Garden Tháp B1 (Imperia Garden Sảnh B)</t>
  </si>
  <si>
    <t>HNCOM490</t>
  </si>
  <si>
    <t>Imperia Garden Tháp B2</t>
  </si>
  <si>
    <t>HNCOM487</t>
  </si>
  <si>
    <t>Imperia Garden Tháp A1 (Imperia Garden Sảnh A)</t>
  </si>
  <si>
    <t>HNCOM488</t>
  </si>
  <si>
    <t>Imperia Garden Tháp A2</t>
  </si>
  <si>
    <t>HNCOM002</t>
  </si>
  <si>
    <t>Hapulico 24T - Apartment</t>
  </si>
  <si>
    <t>HNCOM030</t>
  </si>
  <si>
    <t>Sakura</t>
  </si>
  <si>
    <t>47 Vũ Trọng Phụng</t>
  </si>
  <si>
    <t>HNCOM336</t>
  </si>
  <si>
    <t>262 Nguyễn Huy Tưởng</t>
  </si>
  <si>
    <t>HNCOM040</t>
  </si>
  <si>
    <t>Cienco 1</t>
  </si>
  <si>
    <t>HNCOM510</t>
  </si>
  <si>
    <t>Golden Place block A</t>
  </si>
  <si>
    <t>C3 Lê Văn Lương</t>
  </si>
  <si>
    <t>HNCOM511</t>
  </si>
  <si>
    <t>Golden Place block B</t>
  </si>
  <si>
    <t>HNAPT542</t>
  </si>
  <si>
    <t>X1 - Hạ Đình</t>
  </si>
  <si>
    <t>Ngo 214 Nguyễn Xiển</t>
  </si>
  <si>
    <t>HNAPT132</t>
  </si>
  <si>
    <t>Phú Gia Residence</t>
  </si>
  <si>
    <t>3 Nguyễn Huy Tưởng</t>
  </si>
  <si>
    <t>HNCOM003</t>
  </si>
  <si>
    <t>Hapulico 21 T1</t>
  </si>
  <si>
    <t>HNCOM004</t>
  </si>
  <si>
    <t>Hapulico 21 T2</t>
  </si>
  <si>
    <t>HNCOM005</t>
  </si>
  <si>
    <t>Hapulico 17 T1</t>
  </si>
  <si>
    <t>HNCOM006</t>
  </si>
  <si>
    <t>Hapulico 17 T2</t>
  </si>
  <si>
    <t>HNAPT195</t>
  </si>
  <si>
    <t>Spring Home CT36</t>
  </si>
  <si>
    <t>326 Lê Trọng Tấn</t>
  </si>
  <si>
    <t>HNAPT116</t>
  </si>
  <si>
    <t>Sudico</t>
  </si>
  <si>
    <t>3B Phương Liệt - Trường Chinh</t>
  </si>
  <si>
    <t>HNBLD546</t>
  </si>
  <si>
    <t>Keangnam Office</t>
  </si>
  <si>
    <t>E6 Phạm Hùng</t>
  </si>
  <si>
    <t>HNCOM095</t>
  </si>
  <si>
    <t>Keangnam Parking</t>
  </si>
  <si>
    <t>HNBLD487</t>
  </si>
  <si>
    <t>HH4 Twin Tower A</t>
  </si>
  <si>
    <t>Phạm Hùng</t>
  </si>
  <si>
    <t>HNBLD488</t>
  </si>
  <si>
    <t>HH4 Twin Tower B</t>
  </si>
  <si>
    <t>HNBLD079</t>
  </si>
  <si>
    <t>MD Complex - Office</t>
  </si>
  <si>
    <t>KĐT mới Mỹ Đình</t>
  </si>
  <si>
    <t>HNBLD097</t>
  </si>
  <si>
    <t>Vinaconex 9 Tower</t>
  </si>
  <si>
    <t>Mễ Trì Hạ Phạm Hùng</t>
  </si>
  <si>
    <t>HNBLD490</t>
  </si>
  <si>
    <t>HH3</t>
  </si>
  <si>
    <t>Mỹ Đình</t>
  </si>
  <si>
    <t>HNBLD095</t>
  </si>
  <si>
    <t>VTN - Tower</t>
  </si>
  <si>
    <t>30 Phạm Hùng</t>
  </si>
  <si>
    <t>HNCOM203</t>
  </si>
  <si>
    <t>CT3 - C'land</t>
  </si>
  <si>
    <t>Lê Đức Thọ</t>
  </si>
  <si>
    <t>HNBLD771</t>
  </si>
  <si>
    <t>Trụ sở Công ty Hạ Tầng Mạng miền Bắc</t>
  </si>
  <si>
    <t>Ngõ 5 Phạm Hùng</t>
  </si>
  <si>
    <t>HNBLD536</t>
  </si>
  <si>
    <t>HH4 Twin Tower C</t>
  </si>
  <si>
    <t>HNCOM029</t>
  </si>
  <si>
    <t>HH2 Bắc Hà Tháp A</t>
  </si>
  <si>
    <t>HNCOM034</t>
  </si>
  <si>
    <t>HH2 Bắc Hà Tháp B</t>
  </si>
  <si>
    <t>HNCOM335</t>
  </si>
  <si>
    <t>CT 4 - Trung Văn</t>
  </si>
  <si>
    <t>HNAPT014</t>
  </si>
  <si>
    <t>Đài Phát Thanh Mễ Trì - CT2C1</t>
  </si>
  <si>
    <t>Mễ Trì</t>
  </si>
  <si>
    <t>HNAPT016</t>
  </si>
  <si>
    <t>Đài Phát Thanh Mễ Trì - CT2C2</t>
  </si>
  <si>
    <t>HNAPT015</t>
  </si>
  <si>
    <t>Đài Phát Thanh Mễ Trì - CT2D1</t>
  </si>
  <si>
    <t>HNAPT136</t>
  </si>
  <si>
    <t>Đài Phát Thanh Mễ Trì - CT2D2</t>
  </si>
  <si>
    <t>HNAPT403</t>
  </si>
  <si>
    <t>MD Complex - Apartment</t>
  </si>
  <si>
    <t>HNAPT013</t>
  </si>
  <si>
    <t>Đài Phát Thanh Mễ Trì - CT2A</t>
  </si>
  <si>
    <t>HNAPT328</t>
  </si>
  <si>
    <t>Đài Phát Thanh Mễ Trì - CT2B</t>
  </si>
  <si>
    <t>HNAPT120</t>
  </si>
  <si>
    <t>CT 4 - DN2 Sudico</t>
  </si>
  <si>
    <t>HNAPT331</t>
  </si>
  <si>
    <t>CT 3A - Mễ Trì Thượng</t>
  </si>
  <si>
    <t>Mễ Trì Thượng</t>
  </si>
  <si>
    <t>HNAPT107</t>
  </si>
  <si>
    <t>CT 5 - DN1 - HUD</t>
  </si>
  <si>
    <t>Mỹ Đình - Từ Liêm</t>
  </si>
  <si>
    <t>HNAPT109</t>
  </si>
  <si>
    <t>CT 5 - DN4 - HUD</t>
  </si>
  <si>
    <t>HNAPT292</t>
  </si>
  <si>
    <t>CT 5 - DN3 - HUD</t>
  </si>
  <si>
    <t>HNCOM333</t>
  </si>
  <si>
    <t>CT 1 - Trung Văn</t>
  </si>
  <si>
    <t>HNAPT104</t>
  </si>
  <si>
    <t>HUD - CT3B - Mỹ Đình</t>
  </si>
  <si>
    <t>HNAPT332</t>
  </si>
  <si>
    <t>CT 3B - Mễ Trì Thượng</t>
  </si>
  <si>
    <t>HNCOM094</t>
  </si>
  <si>
    <t>Keangnam Retail (TTTM và dịch vụ)</t>
  </si>
  <si>
    <t>HNAPT296</t>
  </si>
  <si>
    <t>CT 3A - HUD</t>
  </si>
  <si>
    <t>HNAPT118</t>
  </si>
  <si>
    <t>CT 1 - DN4 Sudico</t>
  </si>
  <si>
    <t>HNAPT119</t>
  </si>
  <si>
    <t>CT 1 - DN6 Sudico</t>
  </si>
  <si>
    <t>HNAPT114</t>
  </si>
  <si>
    <t>CT 5 - DN4 Sudico</t>
  </si>
  <si>
    <t>HNAPT121</t>
  </si>
  <si>
    <t>CT 6 - DN2 Sudico</t>
  </si>
  <si>
    <t>HNAPT115</t>
  </si>
  <si>
    <t>CT 9 - DN1 Sudico</t>
  </si>
  <si>
    <t>HNAPT449</t>
  </si>
  <si>
    <t>Vinaconex 3-17T1</t>
  </si>
  <si>
    <t>HNAPT450</t>
  </si>
  <si>
    <t>Vinaconex 3-17T2</t>
  </si>
  <si>
    <t>HNAPT012</t>
  </si>
  <si>
    <t>G4 Vũ Phạm Hàm</t>
  </si>
  <si>
    <t>HNCOM402</t>
  </si>
  <si>
    <t>D12</t>
  </si>
  <si>
    <t>Ngõ 461 Nguyễn Văn Linh</t>
  </si>
  <si>
    <t>HNCOM539</t>
  </si>
  <si>
    <t>Thăng Long Tower</t>
  </si>
  <si>
    <t>33 Mạc Thái Tổ</t>
  </si>
  <si>
    <t>HNBLD818</t>
  </si>
  <si>
    <t>5 Đien Bien Phu</t>
  </si>
  <si>
    <t>5 Điện Biên Phủ</t>
  </si>
  <si>
    <t>Ngân hàng (ngoại trừ VP Bank)</t>
  </si>
  <si>
    <t>HNBLD556</t>
  </si>
  <si>
    <t>Green Park</t>
  </si>
  <si>
    <t>29 Nguyễn Đình Chiểu</t>
  </si>
  <si>
    <t>HNBLD819</t>
  </si>
  <si>
    <t>Detech Tower 2</t>
  </si>
  <si>
    <t>107 Nguyễn Phong sắc</t>
  </si>
  <si>
    <t>HNCOM071</t>
  </si>
  <si>
    <t>@ Home - Tháp A</t>
  </si>
  <si>
    <t>987 Tam Trinh</t>
  </si>
  <si>
    <t>HNCOM077</t>
  </si>
  <si>
    <t>@ Home - Tháp B</t>
  </si>
  <si>
    <t>HNBLD820</t>
  </si>
  <si>
    <t>Viện Công Nghệ Sinh Học</t>
  </si>
  <si>
    <t>HNCOM529</t>
  </si>
  <si>
    <t>An Bình A2</t>
  </si>
  <si>
    <t>HNCOM530</t>
  </si>
  <si>
    <t>An Bình A3</t>
  </si>
  <si>
    <t>HNCOM531</t>
  </si>
  <si>
    <t>An Bình A4</t>
  </si>
  <si>
    <t>HNCOM532</t>
  </si>
  <si>
    <t>An Bình A5</t>
  </si>
  <si>
    <t>HNCOM533</t>
  </si>
  <si>
    <t>An Bình A6</t>
  </si>
  <si>
    <t>HNCOM534</t>
  </si>
  <si>
    <t>An Bình A7</t>
  </si>
  <si>
    <t>HNCOM545</t>
  </si>
  <si>
    <t>HUD 3 - Block A</t>
  </si>
  <si>
    <t>60 Nguyễn Đức Cảnh</t>
  </si>
  <si>
    <t>HNCOM546</t>
  </si>
  <si>
    <t>HUD 3 - Block B</t>
  </si>
  <si>
    <t>HNAPT543</t>
  </si>
  <si>
    <t>HH3A - Thanh Hà</t>
  </si>
  <si>
    <t>KDT Thanh Hà</t>
  </si>
  <si>
    <t>HNAPT544</t>
  </si>
  <si>
    <t>HH3B - Thanh Hà</t>
  </si>
  <si>
    <t>HNAPT545</t>
  </si>
  <si>
    <t>HH3C - Thanh Hà</t>
  </si>
  <si>
    <t>HNBLD528</t>
  </si>
  <si>
    <t>Ngân Hàng Nhà Nước VN - 504 Xã Đàn</t>
  </si>
  <si>
    <t>504 Xã Đàn</t>
  </si>
  <si>
    <t>HNCOM297</t>
  </si>
  <si>
    <t>AnLand - A</t>
  </si>
  <si>
    <t>KDT Dương Nội</t>
  </si>
  <si>
    <t>HNCOM302</t>
  </si>
  <si>
    <t>AnLand - B</t>
  </si>
  <si>
    <t>HNBLD501</t>
  </si>
  <si>
    <t>Báo Tiền Phong</t>
  </si>
  <si>
    <t>15 Hồ Xuân Hương</t>
  </si>
  <si>
    <t>HNCOM168</t>
  </si>
  <si>
    <t>Riverside Garden A</t>
  </si>
  <si>
    <t>349 Vũ Tông Phan</t>
  </si>
  <si>
    <t>HNCOM169</t>
  </si>
  <si>
    <t>Riverside Garden B</t>
  </si>
  <si>
    <t>HNBLD738</t>
  </si>
  <si>
    <t>VP-New House Xa La</t>
  </si>
  <si>
    <t>Khu đô thị Xa La</t>
  </si>
  <si>
    <t>HNAPT378</t>
  </si>
  <si>
    <t>New House Xa La</t>
  </si>
  <si>
    <t>HNCOM341</t>
  </si>
  <si>
    <t>CT2B Hoàng Cầu</t>
  </si>
  <si>
    <t>Hoàng cầu</t>
  </si>
  <si>
    <t>HNCOM342</t>
  </si>
  <si>
    <t>CT2C Hoàng Cầu</t>
  </si>
  <si>
    <t>HNCOM312</t>
  </si>
  <si>
    <t>CT2A Hoàng Cầu - Block A</t>
  </si>
  <si>
    <t>HNCOM320</t>
  </si>
  <si>
    <t>CT2A Hoàng Cầu - Block B</t>
  </si>
  <si>
    <t>HNCOM250</t>
  </si>
  <si>
    <t>Xuân Mai Complex - H</t>
  </si>
  <si>
    <t>Khu Đô Thị Dương Nội</t>
  </si>
  <si>
    <t>HNCOM245</t>
  </si>
  <si>
    <t>Xuân Mai Complex - G</t>
  </si>
  <si>
    <t>HNCOM244</t>
  </si>
  <si>
    <t>Xuân Mai Complex - F</t>
  </si>
  <si>
    <t>HNCOM537</t>
  </si>
  <si>
    <t>Xuân Mai Complex - A</t>
  </si>
  <si>
    <t>HNCOM551</t>
  </si>
  <si>
    <t>Xuân Mai Complex - B</t>
  </si>
  <si>
    <t>HNCOM552</t>
  </si>
  <si>
    <t>Xuân Mai Complex - C</t>
  </si>
  <si>
    <t>HNAPT129</t>
  </si>
  <si>
    <t>Gelexia CT1 - Block A</t>
  </si>
  <si>
    <t>Ngõ 885 Tam Trinh</t>
  </si>
  <si>
    <t>HNAPT135</t>
  </si>
  <si>
    <t>Gelexia CT1 - Block B</t>
  </si>
  <si>
    <t>HNAPT234</t>
  </si>
  <si>
    <t>Gelexia CT2A - Block A</t>
  </si>
  <si>
    <t>HNAPT173</t>
  </si>
  <si>
    <t>Gelexia CT2A - Block B</t>
  </si>
  <si>
    <t>HNBLD552</t>
  </si>
  <si>
    <t>Gelexia CT2A - Block C</t>
  </si>
  <si>
    <t>HNAPT179</t>
  </si>
  <si>
    <t>Gelexia CT2B - Block A</t>
  </si>
  <si>
    <t>HNAPT180</t>
  </si>
  <si>
    <t>Gelexia CT2B - Block B</t>
  </si>
  <si>
    <t>HNBLD553</t>
  </si>
  <si>
    <t>Gelexia CT2B - Block C</t>
  </si>
  <si>
    <t>HNAPT181</t>
  </si>
  <si>
    <t>Gelexia CT3 - Block A</t>
  </si>
  <si>
    <t>HNAPT182</t>
  </si>
  <si>
    <t>Gelexia CT3 - Block B</t>
  </si>
  <si>
    <t>HNBLD604</t>
  </si>
  <si>
    <t>Gelexia CT3 - Block C</t>
  </si>
  <si>
    <t>HNBLD543</t>
  </si>
  <si>
    <t>Gelexia CT1 - Block C</t>
  </si>
  <si>
    <t>HNCOM550</t>
  </si>
  <si>
    <t>Tòa A - Osaka Complex</t>
  </si>
  <si>
    <t>Ngọc Hồi</t>
  </si>
  <si>
    <t>HNAPT546</t>
  </si>
  <si>
    <t>A13 - A - Long Biên</t>
  </si>
  <si>
    <t>461 Nguyễn Văn Linh</t>
  </si>
  <si>
    <t>HNCOM557</t>
  </si>
  <si>
    <t>4F Vũ Phạm Hàm - Block A</t>
  </si>
  <si>
    <t>HNCOM558</t>
  </si>
  <si>
    <t>4F Vũ Phạm Hàm - Block B</t>
  </si>
  <si>
    <t>HNAPT550</t>
  </si>
  <si>
    <t>A1 - HH03 Thanh Hà</t>
  </si>
  <si>
    <t>HNAPT556</t>
  </si>
  <si>
    <t>A2 - HH03 Thanh Hà</t>
  </si>
  <si>
    <t>HNAPT551</t>
  </si>
  <si>
    <t>B1 - HH03 Thanh Hà</t>
  </si>
  <si>
    <t>HNAPT557</t>
  </si>
  <si>
    <t>B2 - HH03 Thanh Hà</t>
  </si>
  <si>
    <t>HNAPT552</t>
  </si>
  <si>
    <t>C1 - HH03 Thanh Hà</t>
  </si>
  <si>
    <t>HNAPT558</t>
  </si>
  <si>
    <t>C2 - HH03 Thanh Hà</t>
  </si>
  <si>
    <t>HNAPT554</t>
  </si>
  <si>
    <t>E1 - HH03 Thanh Hà</t>
  </si>
  <si>
    <t>HNAPT560</t>
  </si>
  <si>
    <t>E2 - HH03 Thanh Hà</t>
  </si>
  <si>
    <t>HNAPT555</t>
  </si>
  <si>
    <t>F1 - HH03 Thanh Hà</t>
  </si>
  <si>
    <t>HNAPT561</t>
  </si>
  <si>
    <t>F2 - HH03 Thanh Hà</t>
  </si>
  <si>
    <t>HNAPT553</t>
  </si>
  <si>
    <t>D1 - HH03 Thanh Hà</t>
  </si>
  <si>
    <t>HNAPT559</t>
  </si>
  <si>
    <t>D2 - HH03 Thanh Hà</t>
  </si>
  <si>
    <t>HNAPT175</t>
  </si>
  <si>
    <t>C1 Xuân Đỉnh - A</t>
  </si>
  <si>
    <t>323 Xuân Đỉnh</t>
  </si>
  <si>
    <t>HNAPT176</t>
  </si>
  <si>
    <t>C1 Xuân Đỉnh - B</t>
  </si>
  <si>
    <t>HNBLD822</t>
  </si>
  <si>
    <t>Số 02 Khu C</t>
  </si>
  <si>
    <t>HNBLD539</t>
  </si>
  <si>
    <t>Mil Group</t>
  </si>
  <si>
    <t>352 Phố Huế</t>
  </si>
  <si>
    <t>HNCOM554</t>
  </si>
  <si>
    <t>CT 2 Xuân Đỉnh</t>
  </si>
  <si>
    <t>HNBLD821</t>
  </si>
  <si>
    <t>Khối VP - HH01 - 87 Lĩnh Nam</t>
  </si>
  <si>
    <t>HNCOM560</t>
  </si>
  <si>
    <t>317 Trường Chinh</t>
  </si>
  <si>
    <t>HNBLD825</t>
  </si>
  <si>
    <t>317 Trường Chinh - VP</t>
  </si>
  <si>
    <t>HNCOM567</t>
  </si>
  <si>
    <t>E3 Vũ Phạm Hàm-Block B</t>
  </si>
  <si>
    <t>HNCOM568</t>
  </si>
  <si>
    <t>E3 Vũ Phạm Hàm-Block A</t>
  </si>
  <si>
    <t>HNBLD827</t>
  </si>
  <si>
    <t>TVAd - VTV</t>
  </si>
  <si>
    <t>HNCOM569</t>
  </si>
  <si>
    <t>Huyndai Hillsmall</t>
  </si>
  <si>
    <t>HNBLD502</t>
  </si>
  <si>
    <t>Capital Building Kim Mã</t>
  </si>
  <si>
    <t>58 Kim Mã</t>
  </si>
  <si>
    <t>HNCOM526</t>
  </si>
  <si>
    <t>N01 Yên Hòa</t>
  </si>
  <si>
    <t>Yên Hòa</t>
  </si>
  <si>
    <t>HNCOM527</t>
  </si>
  <si>
    <t>N02 Yên Hòa</t>
  </si>
  <si>
    <t>HNAPT566</t>
  </si>
  <si>
    <t>Tòa A1 - B2.1 HH02 KĐT Thanh Hà</t>
  </si>
  <si>
    <t>HNAPT567</t>
  </si>
  <si>
    <t>Tòa A2 - B2.1 HH02 KĐT Thanh Hà</t>
  </si>
  <si>
    <t>HNAPT568</t>
  </si>
  <si>
    <t>Tòa B1 - B2.1 HH02 KĐT Thanh Hà</t>
  </si>
  <si>
    <t>HNAPT569</t>
  </si>
  <si>
    <t>Tòa B2 - B2.1 HH02 KĐT Thanh Hà</t>
  </si>
  <si>
    <t>HNAPT570</t>
  </si>
  <si>
    <t>Tòa C1 - B2.1 HH02 KĐT Thanh Hà</t>
  </si>
  <si>
    <t>HNAPT571</t>
  </si>
  <si>
    <t>Tòa C2 - B2.1 HH02 KĐT Thanh Hà</t>
  </si>
  <si>
    <t>HNAPT572</t>
  </si>
  <si>
    <t>Tòa D1 - B2.1 HH02 KĐT Thanh Hà</t>
  </si>
  <si>
    <t>HNAPT573</t>
  </si>
  <si>
    <t>Tòa D2 - B2.1 HH02 KĐT Thanh Hà</t>
  </si>
  <si>
    <t>HNAPT574</t>
  </si>
  <si>
    <t>Tòa E1 - B2.1 HH02 KĐT Thanh Hà</t>
  </si>
  <si>
    <t>HNAPT575</t>
  </si>
  <si>
    <t>Tòa E2 - B2.1 HH02 KĐT Thanh Hà</t>
  </si>
  <si>
    <t>HNCOM084</t>
  </si>
  <si>
    <t>Kosmo - Metro</t>
  </si>
  <si>
    <t>101 Xuân La</t>
  </si>
  <si>
    <t>HNCOM080</t>
  </si>
  <si>
    <t>Kosmo - Centro</t>
  </si>
  <si>
    <t>HNCOM078</t>
  </si>
  <si>
    <t>Kosmo - Novo</t>
  </si>
  <si>
    <t>HNBLD830</t>
  </si>
  <si>
    <t>311-313 Trường Chinh</t>
  </si>
  <si>
    <t>HNBLD605</t>
  </si>
  <si>
    <t>Petrowaco - VP</t>
  </si>
  <si>
    <t>97 -99 Láng Hạ</t>
  </si>
  <si>
    <t>HNAPT327</t>
  </si>
  <si>
    <t>Petrowaco - CH</t>
  </si>
  <si>
    <t>HNAPT576</t>
  </si>
  <si>
    <t>CC - The Sun</t>
  </si>
  <si>
    <t>Lo HH1 – KDT Mễ Trì Hạ</t>
  </si>
  <si>
    <t>HNBLD831</t>
  </si>
  <si>
    <t>VP - The Sun</t>
  </si>
  <si>
    <t>HNCOM573</t>
  </si>
  <si>
    <t>Rivera Park - Block A</t>
  </si>
  <si>
    <t>69 Vũ Trọng Phụng</t>
  </si>
  <si>
    <t>HNCOM574</t>
  </si>
  <si>
    <t>Rivera Park - Block B</t>
  </si>
  <si>
    <t>HNBLD491</t>
  </si>
  <si>
    <t>CMC Tower</t>
  </si>
  <si>
    <t>Duy Tân, Dịch Vọng</t>
  </si>
  <si>
    <t>Viễn thông</t>
  </si>
  <si>
    <t>HNCOM538</t>
  </si>
  <si>
    <t>CT3 Yên Nghĩa</t>
  </si>
  <si>
    <t>Yên nghĩa</t>
  </si>
  <si>
    <t>HNAPT153</t>
  </si>
  <si>
    <t>AZ Lâm Viên Blook B</t>
  </si>
  <si>
    <t>Nguyễn Phong sắc</t>
  </si>
  <si>
    <t>HNAPT329</t>
  </si>
  <si>
    <t>N01A - CH K35 Tân Mai</t>
  </si>
  <si>
    <t>K35 Tân mai</t>
  </si>
  <si>
    <t>HNAPT358</t>
  </si>
  <si>
    <t>N02 - CH K35 Tân Mai</t>
  </si>
  <si>
    <t>HNAPT359</t>
  </si>
  <si>
    <t>N03 - Blook A - CH K35 Tân Mai</t>
  </si>
  <si>
    <t>HNAPT360</t>
  </si>
  <si>
    <t>N03 - Blook B - CH K35 Tân Mai</t>
  </si>
  <si>
    <t>HNBLD828</t>
  </si>
  <si>
    <t>VP - Mỹ Sơn Tower</t>
  </si>
  <si>
    <t>62 Nguyễn Huy Tưởng</t>
  </si>
  <si>
    <t>HNAPT564</t>
  </si>
  <si>
    <t>Tòa A - Mỹ Sơn Tower</t>
  </si>
  <si>
    <t>HNAPT577</t>
  </si>
  <si>
    <t>B7 Kim Liên - Block A</t>
  </si>
  <si>
    <t>105 Phạm Ngọc Thạch</t>
  </si>
  <si>
    <t>HNAPT578</t>
  </si>
  <si>
    <t>B7 Kim Liên - Block B</t>
  </si>
  <si>
    <t>HNBLD554</t>
  </si>
  <si>
    <t>Trung tâm truyền hình thông tấn</t>
  </si>
  <si>
    <t>33 Lê Thánh Tông</t>
  </si>
  <si>
    <t>HNCOM559</t>
  </si>
  <si>
    <t>N02</t>
  </si>
  <si>
    <t>282 Lĩnh Nam</t>
  </si>
  <si>
    <t>HNCOM553</t>
  </si>
  <si>
    <t>N01</t>
  </si>
  <si>
    <t>HNAPT402</t>
  </si>
  <si>
    <t>C51 Bắc Hà - Melody M1</t>
  </si>
  <si>
    <t>Võ Chí Công - 017-HH1 KĐT Tây Hồ Tây</t>
  </si>
  <si>
    <t>HNAPT407</t>
  </si>
  <si>
    <t>C51 Bắc Hà - Melody M2</t>
  </si>
  <si>
    <t>HNAPT408</t>
  </si>
  <si>
    <t>C51 Bắc Hà - Diamond D2</t>
  </si>
  <si>
    <t>HNAPT409</t>
  </si>
  <si>
    <t>C51 Bắc Hà - Diamond D1</t>
  </si>
  <si>
    <t>HNAPT362</t>
  </si>
  <si>
    <t>B6 Giảng Võ - B</t>
  </si>
  <si>
    <t>B6 Giảng Võ, Nam Cao</t>
  </si>
  <si>
    <t>HNAPT361</t>
  </si>
  <si>
    <t>B6 Giảng Võ - A</t>
  </si>
  <si>
    <t>HNBLD671</t>
  </si>
  <si>
    <t>Sao Mai Building</t>
  </si>
  <si>
    <t>19 Lê Văn Lương</t>
  </si>
  <si>
    <t>HNCOM570</t>
  </si>
  <si>
    <t>P1 - Imperial Plaza</t>
  </si>
  <si>
    <t>360 Giải Phóng</t>
  </si>
  <si>
    <t>HNCOM571</t>
  </si>
  <si>
    <t>P2 - Imperial Plaza</t>
  </si>
  <si>
    <t>HNCOM572</t>
  </si>
  <si>
    <t>P3 - Imperial Plaza</t>
  </si>
  <si>
    <t>HNBLD833</t>
  </si>
  <si>
    <t>VP - Imperial Plaza</t>
  </si>
  <si>
    <t>HNBLD675</t>
  </si>
  <si>
    <t>TT Phát thanh truyền hình quân đội - O</t>
  </si>
  <si>
    <t>165 Xã Đàn</t>
  </si>
  <si>
    <t>HNBLD676</t>
  </si>
  <si>
    <t>TT Phát thanh truyền hình quân đội - S</t>
  </si>
  <si>
    <t>HNBLD679</t>
  </si>
  <si>
    <t>TT Phát thanh truyền hình quân đội-P</t>
  </si>
  <si>
    <t>HNBLD680</t>
  </si>
  <si>
    <t>TT Phát thanh truyền hình quân đội-G</t>
  </si>
  <si>
    <t>HNBLD043</t>
  </si>
  <si>
    <t>Handico Tower</t>
  </si>
  <si>
    <t>HNBLD674</t>
  </si>
  <si>
    <t>IMC Building</t>
  </si>
  <si>
    <t>Trường Chinh</t>
  </si>
  <si>
    <t>HNCOM549</t>
  </si>
  <si>
    <t>Tòa B - Osaka Complex</t>
  </si>
  <si>
    <t>Ngõ 48 Ngọc Hồi</t>
  </si>
  <si>
    <t>HNCOM254</t>
  </si>
  <si>
    <t>D' El Dorado Phú Thượng - Block B</t>
  </si>
  <si>
    <t>Phú Thượng</t>
  </si>
  <si>
    <t>HNAPT581</t>
  </si>
  <si>
    <t>CC - TSG Lotus</t>
  </si>
  <si>
    <t>Sài Đồng</t>
  </si>
  <si>
    <t>HNAPT582</t>
  </si>
  <si>
    <t>B10B Nam Trung Yên</t>
  </si>
  <si>
    <t>Nam Trung yên</t>
  </si>
  <si>
    <t>HNCOM465</t>
  </si>
  <si>
    <t>Tháp A - B10A Nam Trung Yên</t>
  </si>
  <si>
    <t>HNCOM466</t>
  </si>
  <si>
    <t>Tháp B - B10A Nam Trung Yên</t>
  </si>
  <si>
    <t>HNCOM172</t>
  </si>
  <si>
    <t>Udic Westlake C1</t>
  </si>
  <si>
    <t>Võ Chí Công</t>
  </si>
  <si>
    <t>HNCOM173</t>
  </si>
  <si>
    <t>Udic Westlake C2</t>
  </si>
  <si>
    <t>HNCOM166</t>
  </si>
  <si>
    <t>Udic Westlake B1</t>
  </si>
  <si>
    <t>HNCOM171</t>
  </si>
  <si>
    <t>Udic Westlake B2</t>
  </si>
  <si>
    <t>HNCOM152</t>
  </si>
  <si>
    <t>Udic Westlake A1</t>
  </si>
  <si>
    <t>HNCOM165</t>
  </si>
  <si>
    <t>Udic Westlake A2</t>
  </si>
  <si>
    <t>HNCOM356</t>
  </si>
  <si>
    <t>A6B Nam Trung Yên</t>
  </si>
  <si>
    <t>Nam Trung Yên</t>
  </si>
  <si>
    <t>HNAPT370</t>
  </si>
  <si>
    <t>V8 The Vesta Phú Lãm</t>
  </si>
  <si>
    <t>Quốc Lộ 21B</t>
  </si>
  <si>
    <t>HNAPT583</t>
  </si>
  <si>
    <t>C13 Định Công Hạ</t>
  </si>
  <si>
    <t>64 ngõ 99 Định Công Hạ</t>
  </si>
  <si>
    <t>HNAPT585</t>
  </si>
  <si>
    <t>B11B</t>
  </si>
  <si>
    <t>HNAPT586</t>
  </si>
  <si>
    <t>B11D</t>
  </si>
  <si>
    <t>HNAPT369</t>
  </si>
  <si>
    <t>Sky Central - Block A</t>
  </si>
  <si>
    <t>176 Định Công</t>
  </si>
  <si>
    <t>HNAPT380</t>
  </si>
  <si>
    <t>Sky Central - Block B</t>
  </si>
  <si>
    <t>HNAPT381</t>
  </si>
  <si>
    <t>Sky Central - Block C</t>
  </si>
  <si>
    <t>HNBLD550</t>
  </si>
  <si>
    <t>Sky Central - Block D</t>
  </si>
  <si>
    <t>HNCOM576</t>
  </si>
  <si>
    <t>Bea sky - TTTM</t>
  </si>
  <si>
    <t>Đại lộ Chu Văn An</t>
  </si>
  <si>
    <t>HNCOM577</t>
  </si>
  <si>
    <t>Tháp A - Bea Sky</t>
  </si>
  <si>
    <t>HNCOM578</t>
  </si>
  <si>
    <t>Tháp B - Bea Sky</t>
  </si>
  <si>
    <t>HNAPT594</t>
  </si>
  <si>
    <t>Mipec City View M4</t>
  </si>
  <si>
    <t>Kiến Hưng</t>
  </si>
  <si>
    <t>HNAPT597</t>
  </si>
  <si>
    <t>Mipec City View M5</t>
  </si>
  <si>
    <t>HNAPT598</t>
  </si>
  <si>
    <t>Mipec City View M6</t>
  </si>
  <si>
    <t>HNAPT599</t>
  </si>
  <si>
    <t>Mipec City View M7</t>
  </si>
  <si>
    <t>HNBLD644</t>
  </si>
  <si>
    <t>Tháp Doanh Nhân - VP</t>
  </si>
  <si>
    <t>Số 1 Thanh Bình</t>
  </si>
  <si>
    <t>HNAPT600</t>
  </si>
  <si>
    <t>Tháp Doanh Nhân - CC</t>
  </si>
  <si>
    <t>HNAPT367</t>
  </si>
  <si>
    <t>Liễu Giai Tower B</t>
  </si>
  <si>
    <t>số 26 Liễu Giai</t>
  </si>
  <si>
    <t>HNBLD603</t>
  </si>
  <si>
    <t>Liễu Giai Tower A</t>
  </si>
  <si>
    <t>HNAPT610</t>
  </si>
  <si>
    <t>Block B - CT4 - Iris Garden</t>
  </si>
  <si>
    <t>Số 119 đường K2</t>
  </si>
  <si>
    <t>HNAPT608</t>
  </si>
  <si>
    <t>Block B - CT3 - Iris Garden</t>
  </si>
  <si>
    <t>HNCOM586</t>
  </si>
  <si>
    <t>CT1A - Iris Garden</t>
  </si>
  <si>
    <t>HNAPT607</t>
  </si>
  <si>
    <t>Block A - CT3 - Iris Garden</t>
  </si>
  <si>
    <t>HNAPT609</t>
  </si>
  <si>
    <t>Block A - CT4 - Iris Garden</t>
  </si>
  <si>
    <t>HNCOM585</t>
  </si>
  <si>
    <t>CT2 - Iris Garden</t>
  </si>
  <si>
    <t>HNCOM587</t>
  </si>
  <si>
    <t>CT1B - Iris Garden</t>
  </si>
  <si>
    <t>HNAPT146</t>
  </si>
  <si>
    <t>B11C</t>
  </si>
  <si>
    <t>QHAPT003</t>
  </si>
  <si>
    <t>A1 - Greenbay Garden</t>
  </si>
  <si>
    <t>QUẢNG NINH</t>
  </si>
  <si>
    <t>Hạ Long</t>
  </si>
  <si>
    <t>Hùng Thắng</t>
  </si>
  <si>
    <t>QHAPT004</t>
  </si>
  <si>
    <t>A2 - Greenbay Garden</t>
  </si>
  <si>
    <t>QHAPT005</t>
  </si>
  <si>
    <t>B1 - Greenbay Garden</t>
  </si>
  <si>
    <t>QHAPT006</t>
  </si>
  <si>
    <t>B2 - Greenbay Garden</t>
  </si>
  <si>
    <t>HNBLD645</t>
  </si>
  <si>
    <t>Doji Tower</t>
  </si>
  <si>
    <t>5 Lê Duẩn</t>
  </si>
  <si>
    <t>Trang sức (trừ Doji)</t>
  </si>
  <si>
    <t>HNAPT368</t>
  </si>
  <si>
    <t>Tây Hồ Golden Land - Chung Cư</t>
  </si>
  <si>
    <t>KĐT Ngoại Giao Đoàn</t>
  </si>
  <si>
    <t>HNBLD743</t>
  </si>
  <si>
    <t>Tây Hồ GoldenLand - VP</t>
  </si>
  <si>
    <t>HNCOM033</t>
  </si>
  <si>
    <t>Bảo Sơn Green Pearl - A</t>
  </si>
  <si>
    <t>NGHỆ AN</t>
  </si>
  <si>
    <t>Vinh</t>
  </si>
  <si>
    <t>72 Lê Lợi</t>
  </si>
  <si>
    <t>HNCOM100</t>
  </si>
  <si>
    <t>Bảo Sơn Green Pearl - B</t>
  </si>
  <si>
    <t>HNCOM146</t>
  </si>
  <si>
    <t>Bảo Sơn Tower</t>
  </si>
  <si>
    <t>126 Nguyễn Sỹ Sách</t>
  </si>
  <si>
    <t>QHCOM001</t>
  </si>
  <si>
    <t>17T1 Green Bay</t>
  </si>
  <si>
    <t>Bai Chay</t>
  </si>
  <si>
    <t>QHCOM002</t>
  </si>
  <si>
    <t>17T2 Green Bay</t>
  </si>
  <si>
    <t>HNAPT562</t>
  </si>
  <si>
    <t>Xuân Thủy - A</t>
  </si>
  <si>
    <t>173 Xuân Thủy</t>
  </si>
  <si>
    <t>HNAPT563</t>
  </si>
  <si>
    <t>Xuân Thủy - B</t>
  </si>
  <si>
    <t>HNBLD693</t>
  </si>
  <si>
    <t>Bảo Việt - Lê Thái Tổ</t>
  </si>
  <si>
    <t>Lê Thái Tổ</t>
  </si>
  <si>
    <t>HNBLD954</t>
  </si>
  <si>
    <t>The Garden TTTM</t>
  </si>
  <si>
    <t>KĐT The Manor, Mễ Trì</t>
  </si>
  <si>
    <t>HNAPT888</t>
  </si>
  <si>
    <t>Chelsea Park A</t>
  </si>
  <si>
    <t>HNAPT889</t>
  </si>
  <si>
    <t>Chelsea Park B</t>
  </si>
  <si>
    <t>HNAPT075</t>
  </si>
  <si>
    <t>HUD - CT 4A X2 - Bắc Linh Đàm</t>
  </si>
  <si>
    <t>HNBLD856</t>
  </si>
  <si>
    <t>Agribank Tây HN</t>
  </si>
  <si>
    <t>Phố Duy Tân, Dịch Vọng Hậu</t>
  </si>
  <si>
    <t>HNBLD912</t>
  </si>
  <si>
    <t>Agribank Từ Liêm</t>
  </si>
  <si>
    <t>10 Nguyễn Cơ Thạch</t>
  </si>
  <si>
    <t>HNAPT809</t>
  </si>
  <si>
    <t>B3 LQT Thăng Long</t>
  </si>
  <si>
    <t>Làng quốc tế Thăng Long, Đường Trần Đăng Ninh</t>
  </si>
  <si>
    <t>HNBLD869</t>
  </si>
  <si>
    <t>Bắc Vương (HIPT Building)</t>
  </si>
  <si>
    <t>152 Thụy Khuê</t>
  </si>
  <si>
    <t>HNAPT633</t>
  </si>
  <si>
    <t>Ban Cơ Yếu Chính Phủ CT1</t>
  </si>
  <si>
    <t>Khuất Duy Tiến (Ngã 4 với Lê Văn Lương)</t>
  </si>
  <si>
    <t>HNAPT634</t>
  </si>
  <si>
    <t>Ban Cơ Yếu Chính Phủ CT2</t>
  </si>
  <si>
    <t>HNBLD940</t>
  </si>
  <si>
    <t>Ban Cơ Yếu Chính Phủ Office</t>
  </si>
  <si>
    <t>HNBLD939</t>
  </si>
  <si>
    <t>Bảo Ngọc Building</t>
  </si>
  <si>
    <t>Cụm CN Nam Từ Liêm</t>
  </si>
  <si>
    <t>HNBLD909</t>
  </si>
  <si>
    <t>C14 Office Bắc Hà - A</t>
  </si>
  <si>
    <t>HNBLD910</t>
  </si>
  <si>
    <t>C14 Office Bắc Hà - B</t>
  </si>
  <si>
    <t>HNBLD953</t>
  </si>
  <si>
    <t>Century Tower</t>
  </si>
  <si>
    <t>HNAPT702</t>
  </si>
  <si>
    <t>Chung cư 25 Vũ Ngọc Phan</t>
  </si>
  <si>
    <t>25 Vũ Ngọc Phan</t>
  </si>
  <si>
    <t>HNAPT698</t>
  </si>
  <si>
    <t>Chung cư 2F Quang Trung</t>
  </si>
  <si>
    <t>39C Hai Bà Trưng</t>
  </si>
  <si>
    <t>HNAPT674</t>
  </si>
  <si>
    <t>Chung cư 8C</t>
  </si>
  <si>
    <t>Tạ Quang Bửu</t>
  </si>
  <si>
    <t>HNAPT775</t>
  </si>
  <si>
    <t>Chung Cư A2 - Hạ Đình</t>
  </si>
  <si>
    <t>2A Ngõ 85 Hạ Đình</t>
  </si>
  <si>
    <t>HNAPT699</t>
  </si>
  <si>
    <t>Chung cư C4 - Xuân Đỉnh</t>
  </si>
  <si>
    <t>Phố Đỗ Nhuận</t>
  </si>
  <si>
    <t>HNAPT696</t>
  </si>
  <si>
    <t>Chung Cư Đội Nhân - Block A</t>
  </si>
  <si>
    <t>Số 6 Đội Nhân</t>
  </si>
  <si>
    <t>HNAPT885</t>
  </si>
  <si>
    <t>Chung Cư Đội Nhân - Block B</t>
  </si>
  <si>
    <t>HNAPT697</t>
  </si>
  <si>
    <t>Chung Cư Đội Nhân - Block C</t>
  </si>
  <si>
    <t>HNAPT694</t>
  </si>
  <si>
    <t>Chung Cư F - Xuân La</t>
  </si>
  <si>
    <t>28 Xuân La</t>
  </si>
  <si>
    <t>HNAPT810</t>
  </si>
  <si>
    <t>Chung cư Hưng Thịnh 1A</t>
  </si>
  <si>
    <t>HNAPT811</t>
  </si>
  <si>
    <t>Chung cư Hưng Thịnh 1B</t>
  </si>
  <si>
    <t>HNAPT812</t>
  </si>
  <si>
    <t>Chung cư Hưng Thịnh 2A</t>
  </si>
  <si>
    <t>HNAPT813</t>
  </si>
  <si>
    <t>Chung cư Hưng Thịnh 2B</t>
  </si>
  <si>
    <t>HNAPT814</t>
  </si>
  <si>
    <t>Chung cư Hưng Thịnh 3</t>
  </si>
  <si>
    <t>HNAPT673</t>
  </si>
  <si>
    <t>Chung cư Newtatco</t>
  </si>
  <si>
    <t>Ngõ 462 Vĩnh Phúc</t>
  </si>
  <si>
    <t>HNAPT872</t>
  </si>
  <si>
    <t>Chung cư TTTM Chợ Mơ Plaza</t>
  </si>
  <si>
    <t>459 Bạch Mai, Hai Bà Trưng, Hà Nội</t>
  </si>
  <si>
    <t>HNBLD837</t>
  </si>
  <si>
    <t>C'land Office</t>
  </si>
  <si>
    <t>156 Xã Đàn II</t>
  </si>
  <si>
    <t>HNBLD913</t>
  </si>
  <si>
    <t>Công ty Xây dựng Bảo tàng Hồ Chí Minh</t>
  </si>
  <si>
    <t>381 Đội Cấn, Liễu Giai</t>
  </si>
  <si>
    <t>HNAPT693</t>
  </si>
  <si>
    <t>CT3 Cầu Diễn</t>
  </si>
  <si>
    <t>Ngõ 332 Hoàng Công Chất</t>
  </si>
  <si>
    <t>HNBLD870</t>
  </si>
  <si>
    <t>Đại Phát Building</t>
  </si>
  <si>
    <t>HNAPT704</t>
  </si>
  <si>
    <t>Đặng Xá A1 - D1</t>
  </si>
  <si>
    <t>Gia Lâm</t>
  </si>
  <si>
    <t>Khu Đô thị Đặng Xá</t>
  </si>
  <si>
    <t>HNAPT705</t>
  </si>
  <si>
    <t>Đặng Xá A1 - D2</t>
  </si>
  <si>
    <t>HNAPT706</t>
  </si>
  <si>
    <t>Đặng Xá A1 - D3</t>
  </si>
  <si>
    <t>HNAPT707</t>
  </si>
  <si>
    <t>Đặng Xá A2 - D1</t>
  </si>
  <si>
    <t>HNAPT709</t>
  </si>
  <si>
    <t>Đặng Xá A2 - D3</t>
  </si>
  <si>
    <t>HNAPT710</t>
  </si>
  <si>
    <t>Đặng Xá A3 - D1</t>
  </si>
  <si>
    <t>HNAPT712</t>
  </si>
  <si>
    <t>Đặng Xá C1 - D4</t>
  </si>
  <si>
    <t>HNAPT713</t>
  </si>
  <si>
    <t>Đặng Xá C2 - D4</t>
  </si>
  <si>
    <t>HNAPT715</t>
  </si>
  <si>
    <t>Đặng Xá CT2</t>
  </si>
  <si>
    <t>HNAPT716</t>
  </si>
  <si>
    <t>Đặng Xá CT3</t>
  </si>
  <si>
    <t>HNAPT717</t>
  </si>
  <si>
    <t>Đặng Xá CT4</t>
  </si>
  <si>
    <t>HNAPT718</t>
  </si>
  <si>
    <t>Đặng Xá CT5</t>
  </si>
  <si>
    <t>HNAPT875</t>
  </si>
  <si>
    <t>Đặng Xá CT6 DN A</t>
  </si>
  <si>
    <t>HNAPT877</t>
  </si>
  <si>
    <t>Đặng Xá CT6 DN B</t>
  </si>
  <si>
    <t>HNAPT703</t>
  </si>
  <si>
    <t>Đặng Xá CT7A</t>
  </si>
  <si>
    <t>HNAPT887</t>
  </si>
  <si>
    <t>Đặng Xá CT7B</t>
  </si>
  <si>
    <t>HNAPT881</t>
  </si>
  <si>
    <t>Đặng Xá D11</t>
  </si>
  <si>
    <t>HNAPT722</t>
  </si>
  <si>
    <t>Đặng Xá D18</t>
  </si>
  <si>
    <t>HNAPT723</t>
  </si>
  <si>
    <t>Đặng Xá D19</t>
  </si>
  <si>
    <t>HNAPT719</t>
  </si>
  <si>
    <t>Đặng Xá D5</t>
  </si>
  <si>
    <t>HNAPT834</t>
  </si>
  <si>
    <t>Đặng Xá D6</t>
  </si>
  <si>
    <t>HNAPT721</t>
  </si>
  <si>
    <t>Đặng Xá D7</t>
  </si>
  <si>
    <t>HNAPT886</t>
  </si>
  <si>
    <t>Đặng Xá D8</t>
  </si>
  <si>
    <t>HNAPT879</t>
  </si>
  <si>
    <t>Đặng Xá D9</t>
  </si>
  <si>
    <t>HNBLD919</t>
  </si>
  <si>
    <t>Đông Dương Building</t>
  </si>
  <si>
    <t>HNBLD931</t>
  </si>
  <si>
    <t>Dragon Building</t>
  </si>
  <si>
    <t>HYAPT001</t>
  </si>
  <si>
    <t>Ecopark A1</t>
  </si>
  <si>
    <t>HƯNG YÊN</t>
  </si>
  <si>
    <t>VĂN GIANG</t>
  </si>
  <si>
    <t>HYAPT002</t>
  </si>
  <si>
    <t>Ecopark A2</t>
  </si>
  <si>
    <t>HYAPT003</t>
  </si>
  <si>
    <t>Ecopark A3</t>
  </si>
  <si>
    <t>HYAPT010</t>
  </si>
  <si>
    <t>Ecopark B1</t>
  </si>
  <si>
    <t>HYAPT011</t>
  </si>
  <si>
    <t>Ecopark B2</t>
  </si>
  <si>
    <t>HYAPT009</t>
  </si>
  <si>
    <t>Ecopark C1</t>
  </si>
  <si>
    <t>HYAPT012</t>
  </si>
  <si>
    <t>Ecopark C2</t>
  </si>
  <si>
    <t>HYAPT013</t>
  </si>
  <si>
    <t>Ecopark C3</t>
  </si>
  <si>
    <t>HYAPT007</t>
  </si>
  <si>
    <t>Ecopark D1</t>
  </si>
  <si>
    <t>HYAPT008</t>
  </si>
  <si>
    <t>Ecopark D2</t>
  </si>
  <si>
    <t>HYAPT006</t>
  </si>
  <si>
    <t>Ecopark D3</t>
  </si>
  <si>
    <t>HYAPT004</t>
  </si>
  <si>
    <t>Ecopark E1</t>
  </si>
  <si>
    <t>HYAPT005</t>
  </si>
  <si>
    <t>Ecopark E2</t>
  </si>
  <si>
    <t>HNBLD908</t>
  </si>
  <si>
    <t>EVN Building</t>
  </si>
  <si>
    <t>Hà Nội</t>
  </si>
  <si>
    <t>HNAPT720</t>
  </si>
  <si>
    <t>Generalexim Apartment</t>
  </si>
  <si>
    <t>130 Nguyễn Đức Cảnh</t>
  </si>
  <si>
    <t>HNBLD850</t>
  </si>
  <si>
    <t>Golden Field Office</t>
  </si>
  <si>
    <t>A2 - Nguyễn Cơ Thạch, Mỹ Đình, Nam Từ Liêm</t>
  </si>
  <si>
    <t>HNBLD927</t>
  </si>
  <si>
    <t>Grand Building</t>
  </si>
  <si>
    <t>32 Hòa Mã</t>
  </si>
  <si>
    <t>HNBLD840</t>
  </si>
  <si>
    <t>Hapro Building</t>
  </si>
  <si>
    <t>11B Cát Linh</t>
  </si>
  <si>
    <t>HNAPT656</t>
  </si>
  <si>
    <t>HCMCC Tower Apartement</t>
  </si>
  <si>
    <t>249A Thụy Khuê</t>
  </si>
  <si>
    <t>HNBLD882</t>
  </si>
  <si>
    <t>HCMCC Tower Offcice</t>
  </si>
  <si>
    <t>HNAPT672</t>
  </si>
  <si>
    <t>HDI Tower Apartment</t>
  </si>
  <si>
    <t>55 Lê Đại Hành</t>
  </si>
  <si>
    <t>HNCOM595</t>
  </si>
  <si>
    <t>HDI Tower TTTM</t>
  </si>
  <si>
    <t>HNAPT630</t>
  </si>
  <si>
    <t>Hòa Bình Somerset</t>
  </si>
  <si>
    <t>7:00 - 19:00</t>
  </si>
  <si>
    <t>HNBLD891</t>
  </si>
  <si>
    <t>Hoa Đăng</t>
  </si>
  <si>
    <t>290 Nguyễn Trãi</t>
  </si>
  <si>
    <t>HNAPT866</t>
  </si>
  <si>
    <t>Hoành Sơn Complex - Bộ Công An Block A</t>
  </si>
  <si>
    <t>282 Nguyễn Huy Tưởng</t>
  </si>
  <si>
    <t>HNAPT867</t>
  </si>
  <si>
    <t>Hoành Sơn Complex - Bộ Công An Block B</t>
  </si>
  <si>
    <t>HNBLD885</t>
  </si>
  <si>
    <t>Khách sạn Anh Quân</t>
  </si>
  <si>
    <t>HNAPT727</t>
  </si>
  <si>
    <t>KS1 Trung Yên</t>
  </si>
  <si>
    <t>KĐT Trung Yên</t>
  </si>
  <si>
    <t>HNAPT785</t>
  </si>
  <si>
    <t>Lotus Lake View HH1 - ĐNA</t>
  </si>
  <si>
    <t>Khu Đô Thị Lotus Lake View, Gia Thụy</t>
  </si>
  <si>
    <t>HNAPT786</t>
  </si>
  <si>
    <t>Lotus Lake View HH1 - ĐNB</t>
  </si>
  <si>
    <t>HNAPT787</t>
  </si>
  <si>
    <t>Lotus Lake View HH2A ĐNA</t>
  </si>
  <si>
    <t>HNAPT788</t>
  </si>
  <si>
    <t>Lotus Lake View HH2A ĐNB</t>
  </si>
  <si>
    <t>HNAPT789</t>
  </si>
  <si>
    <t>Lotus Lake View HH2B ĐNA</t>
  </si>
  <si>
    <t>HNAPT790</t>
  </si>
  <si>
    <t>Lotus Lake View HH2B ĐNB</t>
  </si>
  <si>
    <t>HNBLD872</t>
  </si>
  <si>
    <t>Lucky 79</t>
  </si>
  <si>
    <t>79 Trần Thái Tông</t>
  </si>
  <si>
    <t>HNBLD873</t>
  </si>
  <si>
    <t>Lucky 81</t>
  </si>
  <si>
    <t>81 Trần Thái Tông</t>
  </si>
  <si>
    <t>HNCOM591</t>
  </si>
  <si>
    <t>Mac Plaza</t>
  </si>
  <si>
    <t>10 Trần Phú</t>
  </si>
  <si>
    <t>HNAPT781</t>
  </si>
  <si>
    <t>N05 Dịch Vọng</t>
  </si>
  <si>
    <t>Trần Đăng Ninh, Dịch Vọng</t>
  </si>
  <si>
    <t>HNBLD895</t>
  </si>
  <si>
    <t>Newtatco Building</t>
  </si>
  <si>
    <t>21 Láng Hạ</t>
  </si>
  <si>
    <t>HNBLD877</t>
  </si>
  <si>
    <t>Ngân Hàng Quốc Dân</t>
  </si>
  <si>
    <t>28 Bà Triệu</t>
  </si>
  <si>
    <t>Ngân hàng (ngoại trừ ngân hàng quốc dân)</t>
  </si>
  <si>
    <t>HNAPT695</t>
  </si>
  <si>
    <t>Nhà D 15-17 Ngọc Khánh</t>
  </si>
  <si>
    <t>15-17 Ngọc Khánh</t>
  </si>
  <si>
    <t>HNAPT864</t>
  </si>
  <si>
    <t>Nhà D1 Ngọc Khánh</t>
  </si>
  <si>
    <t>HNAPT865</t>
  </si>
  <si>
    <t>Nhà D2 Ngọc Khánh</t>
  </si>
  <si>
    <t>HNBLD929</t>
  </si>
  <si>
    <t>NT Building</t>
  </si>
  <si>
    <t>50 Yên Bái</t>
  </si>
  <si>
    <t>HNBLD944</t>
  </si>
  <si>
    <t>Rivera Park Office</t>
  </si>
  <si>
    <t>HNAPT861</t>
  </si>
  <si>
    <t>Ruby City CT1 - Block A</t>
  </si>
  <si>
    <t>Khu đấu giá Long Biên - Phường Giang Biên</t>
  </si>
  <si>
    <t>HNAPT862</t>
  </si>
  <si>
    <t>Ruby City CT1 - Block B</t>
  </si>
  <si>
    <t>HNAPT876</t>
  </si>
  <si>
    <t>Ruby City CT2 Block A</t>
  </si>
  <si>
    <t>Việt Hưng</t>
  </si>
  <si>
    <t>HNAPT878</t>
  </si>
  <si>
    <t>Ruby City CT2 Block B</t>
  </si>
  <si>
    <t>HNBLD866</t>
  </si>
  <si>
    <t>Sanaky Office</t>
  </si>
  <si>
    <t>Lô CC1- 1.3.1 Đường Trần Thủ Độ, Khu ĐTM Pháp Vân - Tứ Hiệp - P.Phương Liệt</t>
  </si>
  <si>
    <t>HNBLD920</t>
  </si>
  <si>
    <t>SDC Building</t>
  </si>
  <si>
    <t>81 - 83 Lò Đúc</t>
  </si>
  <si>
    <t>HNAPT671</t>
  </si>
  <si>
    <t>SDU - Sông Đà (Apartment)</t>
  </si>
  <si>
    <t>133 Trần Phú</t>
  </si>
  <si>
    <t>HNBLD889</t>
  </si>
  <si>
    <t>SDU - Sông Đà (Office)</t>
  </si>
  <si>
    <t>HNBLD906</t>
  </si>
  <si>
    <t>Song Toàn Building</t>
  </si>
  <si>
    <t>182A Lò Đúc</t>
  </si>
  <si>
    <t>HNBLD915</t>
  </si>
  <si>
    <t>Talico Building</t>
  </si>
  <si>
    <t>22 Hồ Giám</t>
  </si>
  <si>
    <t>HNBLD861</t>
  </si>
  <si>
    <t>Tạp chí Cộng Sản</t>
  </si>
  <si>
    <t>28 Trần Bình Trọng</t>
  </si>
  <si>
    <t>HNBLD860</t>
  </si>
  <si>
    <t>TH Building</t>
  </si>
  <si>
    <t>Số 1 Đỗ Hành</t>
  </si>
  <si>
    <t>HNAPT884</t>
  </si>
  <si>
    <t>The Vesta V7</t>
  </si>
  <si>
    <t>Phú Lãm</t>
  </si>
  <si>
    <t>HNAPT853</t>
  </si>
  <si>
    <t>Thông Thái Building</t>
  </si>
  <si>
    <t>42/27 Đại Cồ Việt</t>
  </si>
  <si>
    <t>HNBLD946</t>
  </si>
  <si>
    <t>Tòa nhà 14 Nam Đồng</t>
  </si>
  <si>
    <t>14 Nam Đồng</t>
  </si>
  <si>
    <t>HNBLD883</t>
  </si>
  <si>
    <t>Tòa nhà 188 Trường Chinh</t>
  </si>
  <si>
    <t>188 Trường Chinh</t>
  </si>
  <si>
    <t>HNBLD865</t>
  </si>
  <si>
    <t>Tòa nhà 29 Bộ Quốc Phòng</t>
  </si>
  <si>
    <t>Ngõ 73 Nguyễn Trãi</t>
  </si>
  <si>
    <t>HNBLD934</t>
  </si>
  <si>
    <t>Toà nhà 36A Hoàng Cầu (Văn Phòng)</t>
  </si>
  <si>
    <t>36A Hoàng Cầu</t>
  </si>
  <si>
    <t>HNBLD876</t>
  </si>
  <si>
    <t>Tòa nhà 42A Trần Xuân Soạn Office</t>
  </si>
  <si>
    <t>42A Trần Xuân Soạn</t>
  </si>
  <si>
    <t>HNBLD930</t>
  </si>
  <si>
    <t>Tòa nhà 74 Tây Sơn Office</t>
  </si>
  <si>
    <t>74 Tây Sơn</t>
  </si>
  <si>
    <t>HNBLD880</t>
  </si>
  <si>
    <t>Tòa nhà Machinco</t>
  </si>
  <si>
    <t>HNBLD888</t>
  </si>
  <si>
    <t>Tòa nhà Vapa</t>
  </si>
  <si>
    <t>Lô D25, Tôn Thất Thuyết</t>
  </si>
  <si>
    <t>HNBLD847</t>
  </si>
  <si>
    <t>Tổng Công ty XD số 1</t>
  </si>
  <si>
    <t>59 Quang Trung, P. Nguyễn Du</t>
  </si>
  <si>
    <t>HNBLD960</t>
  </si>
  <si>
    <t>Trường Đào Tạo Cán Bộ VietinBank Nhà Hiệu Bộ (Office)</t>
  </si>
  <si>
    <t>Hoài Đức</t>
  </si>
  <si>
    <t>Vân Canh</t>
  </si>
  <si>
    <t>Không treo Ngân Hàng (ngoại trừ Vietinbank); 50% thời lượng của bên tòa nhà</t>
  </si>
  <si>
    <t>HNBLD961</t>
  </si>
  <si>
    <t>Trường Đào tạo VietinBank KT1</t>
  </si>
  <si>
    <t>HNBLD962</t>
  </si>
  <si>
    <t>Trường Đào tạo VietinBank KT2</t>
  </si>
  <si>
    <t>HNBLD846</t>
  </si>
  <si>
    <t>TTC Tower</t>
  </si>
  <si>
    <t>Lô 1B Đường Duy Tân, Dịch Vọng</t>
  </si>
  <si>
    <t>HNCOM594</t>
  </si>
  <si>
    <t>TTTM Văn Phòng New Skyline</t>
  </si>
  <si>
    <t>Lô CC2, Nguyễn Khuyến, Khu Đô Thị mới Văn Quán</t>
  </si>
  <si>
    <t>HNBLD938</t>
  </si>
  <si>
    <t>Vân Nam Building</t>
  </si>
  <si>
    <t>26 Đường Láng</t>
  </si>
  <si>
    <t>HNBLD863</t>
  </si>
  <si>
    <t>Văn Phòng Công ty 316 Bộ Quốc Phòng</t>
  </si>
  <si>
    <t>86 Lê Trọng Tấn</t>
  </si>
  <si>
    <t>HNBLD928</t>
  </si>
  <si>
    <t>Văn Phòng Kailash</t>
  </si>
  <si>
    <t>Lô B21 số 72 Trần Thái Tông</t>
  </si>
  <si>
    <t>HNBLD905</t>
  </si>
  <si>
    <t>Viện Địa Vật Lí Biển (A27)</t>
  </si>
  <si>
    <t>HNBLD933</t>
  </si>
  <si>
    <t>Viện Kỹ Thuật Nhiệt Đới (A12)</t>
  </si>
  <si>
    <t>HNBLD952</t>
  </si>
  <si>
    <t>Viện Sinh Thái Tòa nhà A11</t>
  </si>
  <si>
    <t>Số 18 Hoàng Quốc Việt</t>
  </si>
  <si>
    <t>HNBLD951</t>
  </si>
  <si>
    <t>Viện Triết Học (Philosophy Building)</t>
  </si>
  <si>
    <t>59 Láng Hạ</t>
  </si>
  <si>
    <t>HNBLD896</t>
  </si>
  <si>
    <t>Viện Vật Lý Tòa nhà 2H</t>
  </si>
  <si>
    <t>HNBLD855</t>
  </si>
  <si>
    <t>Vietcombank Office Building</t>
  </si>
  <si>
    <t>11 Láng Hạ</t>
  </si>
  <si>
    <t>Không treo Ngân Hàng, trừ Vietcombank</t>
  </si>
  <si>
    <t>HNBLD894</t>
  </si>
  <si>
    <t>Vietfracht</t>
  </si>
  <si>
    <t>73 Lò Đúc</t>
  </si>
  <si>
    <t>HNBLD963</t>
  </si>
  <si>
    <t>VietinBank</t>
  </si>
  <si>
    <t>126 Đội Cấn</t>
  </si>
  <si>
    <t>Trang sức, BĐS và Ngân Hàng (ngoại trừ Vietinbank); 50% thời lượng của bên tòa nhà</t>
  </si>
  <si>
    <t>HNBLD871</t>
  </si>
  <si>
    <t>VietinBank Đống Đa</t>
  </si>
  <si>
    <t>HNBLD788</t>
  </si>
  <si>
    <t>VietinBank Nam Bộ</t>
  </si>
  <si>
    <t>34 Cửa Nam</t>
  </si>
  <si>
    <t>HNAPT724</t>
  </si>
  <si>
    <t>Vinaconex CT1 A</t>
  </si>
  <si>
    <t>Đường Cương Kiên, Trung Văn</t>
  </si>
  <si>
    <t>HNAPT725</t>
  </si>
  <si>
    <t>Vinaconex CT1 B</t>
  </si>
  <si>
    <t>HNAPT726</t>
  </si>
  <si>
    <t>Vinaconex CT1 C</t>
  </si>
  <si>
    <t>HNCOM593</t>
  </si>
  <si>
    <t>Vincom Center Liễu Giai</t>
  </si>
  <si>
    <t>29 Liễu Giai</t>
  </si>
  <si>
    <t>HNBLD842</t>
  </si>
  <si>
    <t>Vincom Royal City R6A Văn phòng</t>
  </si>
  <si>
    <t>72A Nguyễn Trãi</t>
  </si>
  <si>
    <t>HNBLD878</t>
  </si>
  <si>
    <t>Vincom Royal City R6B Văn Phòng</t>
  </si>
  <si>
    <t>HNBLD892</t>
  </si>
  <si>
    <t>Vĩnh Long</t>
  </si>
  <si>
    <t>338 Phố Huế</t>
  </si>
  <si>
    <t>HNAPT841</t>
  </si>
  <si>
    <t>Vinhomes Ocean Park - S2-01</t>
  </si>
  <si>
    <t>Trâu Quỳ, Dương Xá, Đa Tốn</t>
  </si>
  <si>
    <t>HNAPT843</t>
  </si>
  <si>
    <t>Vinhomes Ocean Park - S2-02</t>
  </si>
  <si>
    <t>HNAPT844</t>
  </si>
  <si>
    <t>Vinhomes Ocean Park - S2-03A</t>
  </si>
  <si>
    <t>HNAPT845</t>
  </si>
  <si>
    <t>Vinhomes Ocean Park - S2-03B</t>
  </si>
  <si>
    <t>HNAPT846</t>
  </si>
  <si>
    <t>Vinhomes Ocean Park - S2-05</t>
  </si>
  <si>
    <t>HNAPT766</t>
  </si>
  <si>
    <t>Vinhomes Ocean Park - S2-06A</t>
  </si>
  <si>
    <t>HNAPT757</t>
  </si>
  <si>
    <t>Vinhomes Ocean Park - S2-06B</t>
  </si>
  <si>
    <t>HNAPT758</t>
  </si>
  <si>
    <t>Vinhomes Ocean Park - S2-07A</t>
  </si>
  <si>
    <t>HNAPT760</t>
  </si>
  <si>
    <t>Vinhomes Ocean Park - S2-08A</t>
  </si>
  <si>
    <t>HNAPT761</t>
  </si>
  <si>
    <t>Vinhomes Ocean Park - S2-08B</t>
  </si>
  <si>
    <t>HNAPT762</t>
  </si>
  <si>
    <t>Vinhomes Ocean Park - S2-09A</t>
  </si>
  <si>
    <t>HNAPT763</t>
  </si>
  <si>
    <t>Vinhomes Ocean Park - S2-09B</t>
  </si>
  <si>
    <t>HNAPT642</t>
  </si>
  <si>
    <t>Vinhomes Ocean Park - S2-11</t>
  </si>
  <si>
    <t>HNAPT643</t>
  </si>
  <si>
    <t>Vinhomes Ocean Park - S2-12</t>
  </si>
  <si>
    <t>HNAPT764</t>
  </si>
  <si>
    <t>Vinhomes Ocean Park - S2-15</t>
  </si>
  <si>
    <t>HNAPT765</t>
  </si>
  <si>
    <t>Vinhomes Ocean Park - S2-16A</t>
  </si>
  <si>
    <t>HNAPT641</t>
  </si>
  <si>
    <t>Vinhomes Ocean Park - S2-16B</t>
  </si>
  <si>
    <t>HNAPT644</t>
  </si>
  <si>
    <t>Vinhomes Ocean Park - S2-18</t>
  </si>
  <si>
    <t>HNAPT645</t>
  </si>
  <si>
    <t>Vinhomes Ocean Park - S2-19</t>
  </si>
  <si>
    <t>HNAPT869</t>
  </si>
  <si>
    <t>Vinhomes Ocean Park S2.10</t>
  </si>
  <si>
    <t>HNAPT868</t>
  </si>
  <si>
    <t>Vinhomes Ocean Park S2.17</t>
  </si>
  <si>
    <t>HNAPT855</t>
  </si>
  <si>
    <t>Vinhomes Smart City S1.01</t>
  </si>
  <si>
    <t>Tây Mỗ - Đại Mỗ</t>
  </si>
  <si>
    <t>HNAPT856</t>
  </si>
  <si>
    <t>Vinhomes Smart City S1.02</t>
  </si>
  <si>
    <t>HNAPT857</t>
  </si>
  <si>
    <t>Vinhomes Smart City S1.03A</t>
  </si>
  <si>
    <t>HNAPT858</t>
  </si>
  <si>
    <t>Vinhomes Smart City S1.03B</t>
  </si>
  <si>
    <t>HNAPT859</t>
  </si>
  <si>
    <t>Vinhomes Smart City S1.05</t>
  </si>
  <si>
    <t>HNAPT860</t>
  </si>
  <si>
    <t>Vinhomes Smart City S1.06</t>
  </si>
  <si>
    <t>HNAPT646</t>
  </si>
  <si>
    <t>Vinhomes Smart City S2.01A</t>
  </si>
  <si>
    <t>HNAPT647</t>
  </si>
  <si>
    <t>Vinhomes Smart City S2.01B</t>
  </si>
  <si>
    <t>HNAPT648</t>
  </si>
  <si>
    <t>Vinhomes Smart City S2.02A</t>
  </si>
  <si>
    <t>HNAPT649</t>
  </si>
  <si>
    <t>Vinhomes Smart City S2.02B</t>
  </si>
  <si>
    <t>HNAPT650</t>
  </si>
  <si>
    <t>Vinhomes Smart City S2.03</t>
  </si>
  <si>
    <t>HNAPT870</t>
  </si>
  <si>
    <t>Vinhomes Smart City S2.05</t>
  </si>
  <si>
    <t>HNAPT651</t>
  </si>
  <si>
    <t>Vinhomes Symphony Riverside S1</t>
  </si>
  <si>
    <t>Khu Đô thị Sinh Thái Vinhomes Reverside, Việt Hưng</t>
  </si>
  <si>
    <t>HNAPT652</t>
  </si>
  <si>
    <t>Vinhomes Symphony Riverside S2</t>
  </si>
  <si>
    <t>HNAPT653</t>
  </si>
  <si>
    <t>Vinhomes Symphony Riverside S3</t>
  </si>
  <si>
    <t>HNAPT654</t>
  </si>
  <si>
    <t>Vinhomes Symphony Riverside S5</t>
  </si>
  <si>
    <t>HNAPT655</t>
  </si>
  <si>
    <t>Vinhomes Symphony Riverside S6A</t>
  </si>
  <si>
    <t>HNAPT854</t>
  </si>
  <si>
    <t>Vinhomes Symphony Riverside S6B</t>
  </si>
  <si>
    <t>KĐT Sinh Thái Vinhomes Riverside, Việt Hưng</t>
  </si>
  <si>
    <t>HNBLD853</t>
  </si>
  <si>
    <t>Vinhomes West Point Office - Block A</t>
  </si>
  <si>
    <t>Ngã tư Phạm Hùng và Đỗ Đức Dục</t>
  </si>
  <si>
    <t>HNBLD854</t>
  </si>
  <si>
    <t>Vinhomes West Point Office - Block B</t>
  </si>
  <si>
    <t>HNAPT635</t>
  </si>
  <si>
    <t>Vinhomes West Point W1</t>
  </si>
  <si>
    <t>HNAPT636</t>
  </si>
  <si>
    <t>Vinhomes West Point W2</t>
  </si>
  <si>
    <t>HNAPT637</t>
  </si>
  <si>
    <t>Vinhomes West Point W3</t>
  </si>
  <si>
    <t>HNBLD948</t>
  </si>
  <si>
    <t>VQS Building</t>
  </si>
  <si>
    <t>21 Hàn Thuyên</t>
  </si>
  <si>
    <t>HNBLD904</t>
  </si>
  <si>
    <t>Zodi Office</t>
  </si>
  <si>
    <t>156 Triệu Việt Vương</t>
  </si>
  <si>
    <t>TBCOM002</t>
  </si>
  <si>
    <t>Vincom Center Thái Bình</t>
  </si>
  <si>
    <t>Thái Bình</t>
  </si>
  <si>
    <t>460 Phố Lý Bôn</t>
  </si>
  <si>
    <t>PTCOM002</t>
  </si>
  <si>
    <t>Vincom Việt Trì</t>
  </si>
  <si>
    <t>Việt Trì</t>
  </si>
  <si>
    <t>Đường Hùng Vương, Thành Phố Việt Trì</t>
  </si>
  <si>
    <t>THCOM001</t>
  </si>
  <si>
    <t>Vincom Plaza Thanh Hóa</t>
  </si>
  <si>
    <t>Thanh Hóa</t>
  </si>
  <si>
    <t>Thanh Hoá</t>
  </si>
  <si>
    <t>27 Trần Phú, Phường Điện Biên</t>
  </si>
  <si>
    <t>TBCOM001</t>
  </si>
  <si>
    <t>Vincom Plaza Imperia Hải Phòng</t>
  </si>
  <si>
    <t>Hải Phòng</t>
  </si>
  <si>
    <t>Phường Thượng Lý, Quận Hồng Bàng, Hải Phòng</t>
  </si>
  <si>
    <t>PTCOM003</t>
  </si>
  <si>
    <t>Vincom Hải Phòng</t>
  </si>
  <si>
    <t>Số 1 Lê Thánh Tông, Quận Ngô Quyền, Hải Phòng</t>
  </si>
  <si>
    <t>THCOM002</t>
  </si>
  <si>
    <t>Vincom Bắc Ninh</t>
  </si>
  <si>
    <t>Bắc Ninh</t>
  </si>
  <si>
    <t>HTAPT004</t>
  </si>
  <si>
    <t>Vinhomes New Center C1</t>
  </si>
  <si>
    <t>Hà Tĩnh</t>
  </si>
  <si>
    <t>Đường Hàm Nghi - Phường Thạch Linh, Hà Tĩnh</t>
  </si>
  <si>
    <t>07:00 - 20:00</t>
  </si>
  <si>
    <t>HTAPT005</t>
  </si>
  <si>
    <t>Vinhomes New Center C2</t>
  </si>
  <si>
    <t>VPAPT001</t>
  </si>
  <si>
    <t>The City Light</t>
  </si>
  <si>
    <t>Vĩnh Yên</t>
  </si>
  <si>
    <t>75 NguyễnTất Thành, Liên Bảo, Vĩnh Yên, Vĩnh Phúc.</t>
  </si>
  <si>
    <t>HNBLD786</t>
  </si>
  <si>
    <t>VTV B</t>
  </si>
  <si>
    <t>43 Nguyễn Chí Thanh</t>
  </si>
  <si>
    <t>HNBLD705</t>
  </si>
  <si>
    <t>VTV A1</t>
  </si>
  <si>
    <t>HNBLD087</t>
  </si>
  <si>
    <t>VTV A2</t>
  </si>
  <si>
    <t>44 Nguyễn Chí Thanh</t>
  </si>
  <si>
    <t>HNAPT406</t>
  </si>
  <si>
    <t>M5 Chung Cư</t>
  </si>
  <si>
    <t>HNCOM092</t>
  </si>
  <si>
    <t>Keangnam - Apartment - Block A</t>
  </si>
  <si>
    <t>E6 Pham Hung</t>
  </si>
  <si>
    <t>HNCOM093</t>
  </si>
  <si>
    <t>Keangnam - Apartment - Block B</t>
  </si>
  <si>
    <t>HNAPT459</t>
  </si>
  <si>
    <t>17T2-Trung Hoà Nhân Chính</t>
  </si>
  <si>
    <t>Trung Hoà Nhân Chính</t>
  </si>
  <si>
    <t>HNAPT460</t>
  </si>
  <si>
    <t>17T3-Trung Hoà Nhân Chính</t>
  </si>
  <si>
    <t>HNAPT461</t>
  </si>
  <si>
    <t>17T4-Trung Hoà Nhân Chính</t>
  </si>
  <si>
    <t>HNAPT462</t>
  </si>
  <si>
    <t>17T5-Trung Hoà Nhân Chính</t>
  </si>
  <si>
    <t>HNAPT463</t>
  </si>
  <si>
    <t>17T6-Trung Hoà Nhân Chính</t>
  </si>
  <si>
    <t>HNAPT464</t>
  </si>
  <si>
    <t>17T7-Trung Hoà Nhân Chính</t>
  </si>
  <si>
    <t>HNAPT465</t>
  </si>
  <si>
    <t>17T8-Trung Hoà Nhân Chính</t>
  </si>
  <si>
    <t>HNAPT466</t>
  </si>
  <si>
    <t>17T9-Trung Hoà Nhân Chính</t>
  </si>
  <si>
    <t>HNAPT470</t>
  </si>
  <si>
    <t>24T1-Trung Hoà Nhân Chính</t>
  </si>
  <si>
    <t>HNAPT471</t>
  </si>
  <si>
    <t>24T2-Trung Hoà Nhân Chính</t>
  </si>
  <si>
    <t>HNAPT472</t>
  </si>
  <si>
    <t>KT14HN</t>
  </si>
  <si>
    <t>15T-Trung Hoà Nhân Chính</t>
  </si>
  <si>
    <t>HNBLD924</t>
  </si>
  <si>
    <t>Seaprodex</t>
  </si>
  <si>
    <t>20 Láng Hạ</t>
  </si>
  <si>
    <t>HNBLD789</t>
  </si>
  <si>
    <t>14 Láng Hạ</t>
  </si>
  <si>
    <t>HNAPT627</t>
  </si>
  <si>
    <t>34T Trung Hoà Nhân Chính</t>
  </si>
  <si>
    <t>Trung Hòa Nhân Chính</t>
  </si>
  <si>
    <t>HNBLD917</t>
  </si>
  <si>
    <t>A-D Building</t>
  </si>
  <si>
    <t>B7-B9, Ngõ 72, Trần Thái Tông</t>
  </si>
  <si>
    <t>HNBLD914</t>
  </si>
  <si>
    <t>B&amp;B</t>
  </si>
  <si>
    <t>60 Ngõ 850 Đường Láng</t>
  </si>
  <si>
    <t xml:space="preserve">BĐS  </t>
  </si>
  <si>
    <t>HNAPT795</t>
  </si>
  <si>
    <t>CT2B - Văn Quán</t>
  </si>
  <si>
    <t>HNAPT815</t>
  </si>
  <si>
    <t>CT4 Mỹ Đình II</t>
  </si>
  <si>
    <t>Mỹ Đình II</t>
  </si>
  <si>
    <t>HNAPT819</t>
  </si>
  <si>
    <t>CT4B Bắc Linh Đàm</t>
  </si>
  <si>
    <t>HNAPT803</t>
  </si>
  <si>
    <t>CT7A - Văn Quán</t>
  </si>
  <si>
    <t>HNAPT804</t>
  </si>
  <si>
    <t>CT7B - Văn Quán</t>
  </si>
  <si>
    <t>HNBLD921</t>
  </si>
  <si>
    <t>Đắc Phú Building</t>
  </si>
  <si>
    <t>559 Kim Mã</t>
  </si>
  <si>
    <t>HNAPT838</t>
  </si>
  <si>
    <t>Đặng Xá D10</t>
  </si>
  <si>
    <t>HNAPT839</t>
  </si>
  <si>
    <t>Đặng Xá D12</t>
  </si>
  <si>
    <t>HNAPT840</t>
  </si>
  <si>
    <t>Đặng Xá D14</t>
  </si>
  <si>
    <t>HNAPT835</t>
  </si>
  <si>
    <t>Đặng Xá V1</t>
  </si>
  <si>
    <t>HNAPT836</t>
  </si>
  <si>
    <t>Đặng Xá V2</t>
  </si>
  <si>
    <t>HNAPT837</t>
  </si>
  <si>
    <t>Đặng Xá V3</t>
  </si>
  <si>
    <t>HNAPT842</t>
  </si>
  <si>
    <t>N02 Dịch Vọng</t>
  </si>
  <si>
    <t>HNBLD852</t>
  </si>
  <si>
    <t>N04 Complex Office</t>
  </si>
  <si>
    <t>Khu N.4 Hoàng Đạo Thúy</t>
  </si>
  <si>
    <t>HNAPT833</t>
  </si>
  <si>
    <t>OCT1-ĐN1, Khu X1</t>
  </si>
  <si>
    <t>HNAPT732</t>
  </si>
  <si>
    <t>Sudico CT1- T5</t>
  </si>
  <si>
    <t>Mỹ Đình, Đường Phạm Hùng</t>
  </si>
  <si>
    <t>HNAPT733</t>
  </si>
  <si>
    <t>Sudico CT1- T7</t>
  </si>
  <si>
    <t>HNAPT740</t>
  </si>
  <si>
    <t>Sudico CT4 - T1</t>
  </si>
  <si>
    <t>HNAPT741</t>
  </si>
  <si>
    <t>Sudico CT4 - T3</t>
  </si>
  <si>
    <t>HNAPT742</t>
  </si>
  <si>
    <t>Sudico CT4 - T4</t>
  </si>
  <si>
    <t>HNAPT743</t>
  </si>
  <si>
    <t>Sudico CT4 - T5</t>
  </si>
  <si>
    <t>HNAPT744</t>
  </si>
  <si>
    <t>Sudico CT4 - T6</t>
  </si>
  <si>
    <t>HNAPT751</t>
  </si>
  <si>
    <t>Sudico CT5 - T1</t>
  </si>
  <si>
    <t>HNAPT770</t>
  </si>
  <si>
    <t>Sudico CT5 - T10</t>
  </si>
  <si>
    <t>HNAPT771</t>
  </si>
  <si>
    <t>Sudico CT5 - T11</t>
  </si>
  <si>
    <t>HNAPT772</t>
  </si>
  <si>
    <t>Sudico CT5 - T12</t>
  </si>
  <si>
    <t>HNAPT752</t>
  </si>
  <si>
    <t>Sudico CT5 - T2</t>
  </si>
  <si>
    <t>HNAPT753</t>
  </si>
  <si>
    <t>Sudico CT5 - T3</t>
  </si>
  <si>
    <t>HNAPT754</t>
  </si>
  <si>
    <t>Sudico CT5 - T4</t>
  </si>
  <si>
    <t>HNAPT755</t>
  </si>
  <si>
    <t>Sudico CT5 - T5</t>
  </si>
  <si>
    <t>HNAPT756</t>
  </si>
  <si>
    <t>Sudico CT5 - T6</t>
  </si>
  <si>
    <t>HNAPT767</t>
  </si>
  <si>
    <t>Sudico CT5 - T7</t>
  </si>
  <si>
    <t>HNAPT768</t>
  </si>
  <si>
    <t>Sudico CT5 - T8</t>
  </si>
  <si>
    <t>HNAPT769</t>
  </si>
  <si>
    <t>Sudico CT5 - T9</t>
  </si>
  <si>
    <t>HNAPT734</t>
  </si>
  <si>
    <t>Sudico CT6- D1</t>
  </si>
  <si>
    <t>HNAPT738</t>
  </si>
  <si>
    <t>Sudico CT9- D3</t>
  </si>
  <si>
    <t>HNAPT739</t>
  </si>
  <si>
    <t>Sudico CT9- D4</t>
  </si>
  <si>
    <t>HNBLD935</t>
  </si>
  <si>
    <t>Tòa nhà 200 Nguyễn Lương Bằng</t>
  </si>
  <si>
    <t>200 Nguyễn Lương Bằng</t>
  </si>
  <si>
    <t>HNBLD925</t>
  </si>
  <si>
    <t>Tòa nhà 27 Hàng Bài (Southem Bank)</t>
  </si>
  <si>
    <t>27 Hàng Bài</t>
  </si>
  <si>
    <t>HNAPT807</t>
  </si>
  <si>
    <t>Trung yên Plaza</t>
  </si>
  <si>
    <t>Trung Yên 5, Trung Hòa</t>
  </si>
  <si>
    <t>HNBLD965</t>
  </si>
  <si>
    <t>Trường Đào Tạo Cán Bộ Vietinbank Nhà Thực Hành</t>
  </si>
  <si>
    <t>Vân Canh- Hoài Đức</t>
  </si>
  <si>
    <t>Không treo Ngân Hàng ( ngoại trừ Vietinbank); 50% thời lượng của bên tòa nhà</t>
  </si>
  <si>
    <t>HNBLD926</t>
  </si>
  <si>
    <t>VIB</t>
  </si>
  <si>
    <t>12 Hoàng Cầu</t>
  </si>
  <si>
    <t>Không Treo Ngân Hàng + Mỹ Phẩm</t>
  </si>
  <si>
    <t>HNBLD964</t>
  </si>
  <si>
    <t>Vietinbank Hoàn Kiếm</t>
  </si>
  <si>
    <t>Trang sức, BĐS và Ngân Hàng ( ngoại trừ Vietinbank); 50% thời lượng của bên tòa nhà</t>
  </si>
  <si>
    <t>HNAPT816</t>
  </si>
  <si>
    <t>Vinaconex - Nhà B</t>
  </si>
  <si>
    <t>HNAPT817</t>
  </si>
  <si>
    <t>Vinaconex - Nhà D</t>
  </si>
  <si>
    <t>HNCOM590</t>
  </si>
  <si>
    <t>Vincom Long Biên</t>
  </si>
  <si>
    <t>KĐT Vincom Riveside</t>
  </si>
  <si>
    <t>HNCOM589</t>
  </si>
  <si>
    <t>Vincom Megastar</t>
  </si>
  <si>
    <t>HNAPT759</t>
  </si>
  <si>
    <t>Vinhomes Ocean Park - S2-07B</t>
  </si>
  <si>
    <t>HNAPT818</t>
  </si>
  <si>
    <t>CT3B Bắc Linh Đàm</t>
  </si>
  <si>
    <t>QHCOM004</t>
  </si>
  <si>
    <t>Vincom Center Hạ Long</t>
  </si>
  <si>
    <t>Khu Cột Đồng Hồ, Phường Bạch Đằng, Tp. Hạ Long</t>
  </si>
  <si>
    <t>HNAPT689</t>
  </si>
  <si>
    <t>Coma 18 NC1</t>
  </si>
  <si>
    <t>Lê Trọng Tấn, La Khê</t>
  </si>
  <si>
    <t>HNAPT690</t>
  </si>
  <si>
    <t>Coma 18 NC2</t>
  </si>
  <si>
    <t>HNBLD875</t>
  </si>
  <si>
    <t>HN Toserco Building</t>
  </si>
  <si>
    <t>273 Kim Mã</t>
  </si>
  <si>
    <t>HNBLD838</t>
  </si>
  <si>
    <t>Ladeco Tower</t>
  </si>
  <si>
    <t>266 Đội Cấn</t>
  </si>
  <si>
    <t>HNAPT728</t>
  </si>
  <si>
    <t>Sudico CT1- D1</t>
  </si>
  <si>
    <t>Mỹ Đình- Đường Phạm Hùng</t>
  </si>
  <si>
    <t>HNAPT729</t>
  </si>
  <si>
    <t>Sudico CT1- T1</t>
  </si>
  <si>
    <t>HNAPT730</t>
  </si>
  <si>
    <t>Sudico CT1- T2</t>
  </si>
  <si>
    <t>HNAPT731</t>
  </si>
  <si>
    <t>Sudico CT1- T3</t>
  </si>
  <si>
    <t>HNAPT748</t>
  </si>
  <si>
    <t>Sudico CT4 - T10</t>
  </si>
  <si>
    <t>HNAPT749</t>
  </si>
  <si>
    <t>Sudico CT4 - T11</t>
  </si>
  <si>
    <t>HNAPT750</t>
  </si>
  <si>
    <t>Sudico CT4 - T12</t>
  </si>
  <si>
    <t>HNAPT745</t>
  </si>
  <si>
    <t>Sudico CT4 - T7</t>
  </si>
  <si>
    <t>HNAPT746</t>
  </si>
  <si>
    <t>Sudico CT4 - T8</t>
  </si>
  <si>
    <t>HNAPT747</t>
  </si>
  <si>
    <t>Sudico CT4 - T9</t>
  </si>
  <si>
    <t>HNAPT735</t>
  </si>
  <si>
    <t>Sudico CT6- D3</t>
  </si>
  <si>
    <t>HNAPT736</t>
  </si>
  <si>
    <t>Sudico CT6- D4</t>
  </si>
  <si>
    <t>HNBLD881</t>
  </si>
  <si>
    <t>VG Building</t>
  </si>
  <si>
    <t>235 Nguyễn Trãi</t>
  </si>
  <si>
    <t>HNBLD887</t>
  </si>
  <si>
    <t>Việt Hải</t>
  </si>
  <si>
    <t>Lô C2, Đường Duy Tân, Dịch Vọng</t>
  </si>
  <si>
    <t>HNAPT657</t>
  </si>
  <si>
    <t>17T1-Trung Hoà Nhân Chính</t>
  </si>
  <si>
    <t xml:space="preserve">Cầu Giấy </t>
  </si>
  <si>
    <t>HNAPT666</t>
  </si>
  <si>
    <t>18T1-Trung Hoà Nhân Chính</t>
  </si>
  <si>
    <t>HNAPT667</t>
  </si>
  <si>
    <t>18T2-Trung Hoà Nhân Chính</t>
  </si>
  <si>
    <t>HNAPT737</t>
  </si>
  <si>
    <t>Sudico CT9- D2</t>
  </si>
  <si>
    <t>HNBLD955</t>
  </si>
  <si>
    <t>Tower 1</t>
  </si>
  <si>
    <t>Hai Bà Trưng,</t>
  </si>
  <si>
    <t>7h00-19h00</t>
  </si>
  <si>
    <t>HNAPT890</t>
  </si>
  <si>
    <t>OceanPark Ruby R1.02</t>
  </si>
  <si>
    <t>7h00-21h00</t>
  </si>
  <si>
    <t>HNAPT891</t>
  </si>
  <si>
    <t>OceanPark Ruby R1.05A</t>
  </si>
  <si>
    <t>HNAPT892</t>
  </si>
  <si>
    <t>OceanPark Ruby R1.05B</t>
  </si>
  <si>
    <t>HNAPT873</t>
  </si>
  <si>
    <t>Lucky Bắc Hà - Block A</t>
  </si>
  <si>
    <t>30 Phạm Văn Đồng</t>
  </si>
  <si>
    <t>HNAPT874</t>
  </si>
  <si>
    <t>Lucky Bắc Hà - Block B</t>
  </si>
  <si>
    <t>HNAPT893</t>
  </si>
  <si>
    <t>Tây Hồ Resident - Sun Tower</t>
  </si>
  <si>
    <t>Võ Chí Công, Tây Hồ</t>
  </si>
  <si>
    <t>HNAPT894</t>
  </si>
  <si>
    <t>Tây Hồ Resident - Moon Tower</t>
  </si>
  <si>
    <t>HNAPT896</t>
  </si>
  <si>
    <t>Skylight A</t>
  </si>
  <si>
    <t>Số 125D Minh Khai</t>
  </si>
  <si>
    <t>HNAPT897</t>
  </si>
  <si>
    <t>Skylight B</t>
  </si>
  <si>
    <t>HNAPT898</t>
  </si>
  <si>
    <t>Block A - B6A Nam Trung Yên</t>
  </si>
  <si>
    <t>KĐT Nam Trung Yên</t>
  </si>
  <si>
    <t>HNAPT899</t>
  </si>
  <si>
    <t>Block B - B6A Nam Trung Yên</t>
  </si>
  <si>
    <t>HNAPT900</t>
  </si>
  <si>
    <t>B6B Nam Trung Yên</t>
  </si>
  <si>
    <t>HNAPT871</t>
  </si>
  <si>
    <t>Chung cư B10C Nam Trung Yên</t>
  </si>
  <si>
    <t>Nam Trung Yên, Trung Hòa, Cầu Giấy, Hà Nội</t>
  </si>
  <si>
    <t>HNAPT148</t>
  </si>
  <si>
    <t>Sông Đà 9</t>
  </si>
  <si>
    <t>HNAPT002</t>
  </si>
  <si>
    <t>Nam Cường Hera CT1</t>
  </si>
  <si>
    <t>KĐT Nam Cường, Cổ Nhuế</t>
  </si>
  <si>
    <t>HNAPT895</t>
  </si>
  <si>
    <t>OceanPark Ruby R1.03</t>
  </si>
  <si>
    <t>7:00-21:00</t>
  </si>
  <si>
    <t>HNAPT177</t>
  </si>
  <si>
    <t>C2 Xuân Đỉnh</t>
  </si>
  <si>
    <t>HNAPT588</t>
  </si>
  <si>
    <t>A1 - CT1 Tây Nam Linh Đàm</t>
  </si>
  <si>
    <t>Tây Nam Linh Đàm</t>
  </si>
  <si>
    <t>HNAPT589</t>
  </si>
  <si>
    <t>A2 - CT1 Tây Nam Linh Đàm</t>
  </si>
  <si>
    <t>HNAPT590</t>
  </si>
  <si>
    <t>Block A - B10 Phạm Ngọc Thạch</t>
  </si>
  <si>
    <t>Phố Phạm Ngọc Thạch, Q. Đống Đa, TP. Hà Nội</t>
  </si>
  <si>
    <t>HNAPT592</t>
  </si>
  <si>
    <t>Block B - B10 Phạm Ngọc Thạch</t>
  </si>
  <si>
    <t>HNAPT595</t>
  </si>
  <si>
    <t>Green Bay Premium A</t>
  </si>
  <si>
    <t>Quảng Ninh</t>
  </si>
  <si>
    <t>HNAPT596</t>
  </si>
  <si>
    <t>Green Bay Premium B</t>
  </si>
  <si>
    <t>HNAPT601</t>
  </si>
  <si>
    <t>Amber Riverside A</t>
  </si>
  <si>
    <t>Ngõ 622 Minh Khai</t>
  </si>
  <si>
    <t>HNAPT602</t>
  </si>
  <si>
    <t>Amber Riverside B</t>
  </si>
  <si>
    <t>HNAPT603</t>
  </si>
  <si>
    <t>An Bình PLaza A</t>
  </si>
  <si>
    <t>97 Trần Bình</t>
  </si>
  <si>
    <t>HNAPT604</t>
  </si>
  <si>
    <t>An Bình Plaza B</t>
  </si>
  <si>
    <t>98 Trần Bình</t>
  </si>
  <si>
    <t>HNAPT605</t>
  </si>
  <si>
    <t>CT1 Newtatco</t>
  </si>
  <si>
    <t>Lai xá</t>
  </si>
  <si>
    <t>HNAPT606</t>
  </si>
  <si>
    <t>CT2 Newtatco</t>
  </si>
  <si>
    <t>HNAPT615</t>
  </si>
  <si>
    <t>CTI1 - 1A Vĩnh Hoàng</t>
  </si>
  <si>
    <t>1A Vĩnh Hoàng</t>
  </si>
  <si>
    <t>HNAPT619</t>
  </si>
  <si>
    <t>Grandeur Place - CH</t>
  </si>
  <si>
    <t>138B Giảng Võ</t>
  </si>
  <si>
    <t>HNBLD112</t>
  </si>
  <si>
    <t>NXB Giáo dục</t>
  </si>
  <si>
    <t>81 Trần Hưng Đạo</t>
  </si>
  <si>
    <t>HNBLD438</t>
  </si>
  <si>
    <t>Fortika</t>
  </si>
  <si>
    <t>445 Đội Cấn</t>
  </si>
  <si>
    <t>HNBLD598</t>
  </si>
  <si>
    <t>TTX THĐ</t>
  </si>
  <si>
    <t>11 Trần Hưng Đạo</t>
  </si>
  <si>
    <t>HNBLD814</t>
  </si>
  <si>
    <t>Imperial Suites</t>
  </si>
  <si>
    <t>71 Vạn Phúc</t>
  </si>
  <si>
    <t>HNCOM580</t>
  </si>
  <si>
    <t>Tháp A - Golden Park</t>
  </si>
  <si>
    <t>Số 2 Đường Phạm Văn Bạch</t>
  </si>
  <si>
    <t>HNCOM581</t>
  </si>
  <si>
    <t>Tháp B - Golden Park</t>
  </si>
  <si>
    <t>HNBLD943</t>
  </si>
  <si>
    <t>VOV - Trung tâm Sản xuất</t>
  </si>
  <si>
    <t>39 Bà Triệu</t>
  </si>
  <si>
    <t>7:00 - 13:00</t>
  </si>
  <si>
    <t>HNCOM561</t>
  </si>
  <si>
    <t>Imperia Sky Garden- Khối A</t>
  </si>
  <si>
    <t>423 Minh Khai</t>
  </si>
  <si>
    <t>Quản lý tòa nhà</t>
  </si>
  <si>
    <t>HNCOM562</t>
  </si>
  <si>
    <t>Imperia Sky Garden- Khối B</t>
  </si>
  <si>
    <t>HNCOM566</t>
  </si>
  <si>
    <t>Imperia Sky Garden- Khối A,B</t>
  </si>
  <si>
    <t>HNCOM563</t>
  </si>
  <si>
    <t>Imperia Sky Garden- Khối C</t>
  </si>
  <si>
    <t>HNCOM564</t>
  </si>
  <si>
    <t>Imperia Sky Garden- Khối D</t>
  </si>
  <si>
    <t>HNCOM565</t>
  </si>
  <si>
    <t>Imperia Sky Garden- Khối C,D</t>
  </si>
  <si>
    <t>HNCOM597</t>
  </si>
  <si>
    <t>Vincom Mega Mall Smart City</t>
  </si>
  <si>
    <t>Khu Đô thị Vinhomes Smart City, Tây Mỗ</t>
  </si>
  <si>
    <t>8:00 - 21h30</t>
  </si>
  <si>
    <t>TTTM- OTO ( trừ Vinfast)</t>
  </si>
  <si>
    <t>HNBLD836</t>
  </si>
  <si>
    <t>King Palace Office</t>
  </si>
  <si>
    <t>Số 108 Nguyễn Trãi</t>
  </si>
  <si>
    <t>off</t>
  </si>
  <si>
    <t>HNAPT624</t>
  </si>
  <si>
    <t>King Palace Apartment</t>
  </si>
  <si>
    <t>7:00 - 20:00</t>
  </si>
  <si>
    <t>HNAPT520</t>
  </si>
  <si>
    <t>Golden West Building - Block A</t>
  </si>
  <si>
    <t>Số 2 Lê Văn Thiêm</t>
  </si>
  <si>
    <t>HNAPT521</t>
  </si>
  <si>
    <t>Golden West Building - Block B</t>
  </si>
  <si>
    <t>HNAPT522</t>
  </si>
  <si>
    <t>Golden West Building - Block C</t>
  </si>
  <si>
    <t>HNCOM448</t>
  </si>
  <si>
    <t>Golden West Office</t>
  </si>
  <si>
    <t>HNBLD967</t>
  </si>
  <si>
    <t>Bộ kế Hoạch và Đầu Tư cơ sở 1- Tòa D</t>
  </si>
  <si>
    <t>-</t>
  </si>
  <si>
    <t>HNBLD968</t>
  </si>
  <si>
    <t>Artex Building Office</t>
  </si>
  <si>
    <t>HNAPT901</t>
  </si>
  <si>
    <t>Mỹ Đình Plaza- Block B</t>
  </si>
  <si>
    <t>HNBLD969</t>
  </si>
  <si>
    <t>Vườn Xuân Office</t>
  </si>
  <si>
    <t>71 Nguyễn Chí Thanh</t>
  </si>
  <si>
    <t>HNAPT902</t>
  </si>
  <si>
    <t>Vinhomes Nguyễn Chí Thanh- Block B</t>
  </si>
  <si>
    <t>HNAPT903</t>
  </si>
  <si>
    <t>Vinhomes Nguyễn Chí Thanh- Block C</t>
  </si>
  <si>
    <t>HNAPT904</t>
  </si>
  <si>
    <t>Hà Đông Apartment- Block B</t>
  </si>
  <si>
    <t>HNBLD970</t>
  </si>
  <si>
    <t>Rainbow Office</t>
  </si>
  <si>
    <t>HNBLD971</t>
  </si>
  <si>
    <t>Thủy Lợi Office</t>
  </si>
  <si>
    <t>HNAPT905</t>
  </si>
  <si>
    <t>Times City - T7B</t>
  </si>
  <si>
    <t>HNAPT906</t>
  </si>
  <si>
    <t>Times City - T5B</t>
  </si>
  <si>
    <t>HNAPT907</t>
  </si>
  <si>
    <t>Times City - T6B</t>
  </si>
  <si>
    <t>HNAPT908</t>
  </si>
  <si>
    <t>Times City - T3B</t>
  </si>
  <si>
    <t>HNAPT909</t>
  </si>
  <si>
    <t>Times City - T2B</t>
  </si>
  <si>
    <t>HNAPT910</t>
  </si>
  <si>
    <t>Times City - T1B</t>
  </si>
  <si>
    <t>HNAPT911</t>
  </si>
  <si>
    <t>CT 4 - Trung Văn- DN B</t>
  </si>
  <si>
    <t>Từ Liêm</t>
  </si>
  <si>
    <t>HNAPT912</t>
  </si>
  <si>
    <t>CT 4 - Trung Văn- DN C</t>
  </si>
  <si>
    <t>HNAPT913</t>
  </si>
  <si>
    <t>CT 4 - Trung Văn- DN D</t>
  </si>
  <si>
    <t>HNAPT914</t>
  </si>
  <si>
    <t>CT 3A - Mễ Trì Thượng - DN2</t>
  </si>
  <si>
    <t>HNAPT915</t>
  </si>
  <si>
    <t>CT 3A - Mễ Trì Thượng - DN3</t>
  </si>
  <si>
    <t>HNCOM079</t>
  </si>
  <si>
    <t>CT 3 - Hoàng Cầu B</t>
  </si>
  <si>
    <t>Ngõ 30 Mai Anh Tuấn</t>
  </si>
  <si>
    <t>HNAPT611</t>
  </si>
  <si>
    <t>B11A - Nam Trung Yên</t>
  </si>
  <si>
    <t>HNBLD972</t>
  </si>
  <si>
    <t>Viện Năng Lượng</t>
  </si>
  <si>
    <t>Số 6 Tôn Thất Tùng</t>
  </si>
  <si>
    <t>7:00-19:00</t>
  </si>
  <si>
    <t>Low-end, BVS</t>
  </si>
  <si>
    <t>QHAPT007</t>
  </si>
  <si>
    <t>Newlife Tower Tòa A</t>
  </si>
  <si>
    <t>KĐT Cái Dăm, Bãi Cháy, Hạ Long</t>
  </si>
  <si>
    <t>QHAPT008</t>
  </si>
  <si>
    <t>Newlife Tower Tòa B</t>
  </si>
  <si>
    <t>QHAPT009</t>
  </si>
  <si>
    <t>Newlife Tower Tòa C</t>
  </si>
  <si>
    <t>HNCOM057</t>
  </si>
  <si>
    <t>Vườn Xuân</t>
  </si>
  <si>
    <t>TOTAL</t>
  </si>
  <si>
    <r>
      <rPr>
        <b/>
        <sz val="10"/>
        <color rgb="FF0000FF"/>
        <rFont val="Times New Roman"/>
        <family val="1"/>
      </rPr>
      <t xml:space="preserve">DANH SÁCH TOÀ NHÀ  - HỆ THỐNG LCD BUILDING
</t>
    </r>
    <r>
      <rPr>
        <b/>
        <sz val="10"/>
        <color rgb="FFFF6600"/>
        <rFont val="Times New Roman"/>
        <family val="1"/>
      </rPr>
      <t>LIST BUILDING  - LCD (TV)</t>
    </r>
  </si>
  <si>
    <t>Vị Trí phòng CN Cố định khung 180</t>
  </si>
  <si>
    <t>Ghi Chú phòng CN</t>
  </si>
  <si>
    <t>thang G Phải</t>
  </si>
  <si>
    <t>thang D Phải</t>
  </si>
  <si>
    <t>Thang 2 Phải</t>
  </si>
  <si>
    <t>thang 3 CC PHẢI</t>
  </si>
  <si>
    <t>Thang3 Phải</t>
  </si>
  <si>
    <t>Thang 4 Trái</t>
  </si>
  <si>
    <t>thang 4 Phải</t>
  </si>
  <si>
    <t>PL2 PHẢI</t>
  </si>
  <si>
    <t>THANG 2 Phải</t>
  </si>
  <si>
    <t>Thang 3 Phải</t>
  </si>
  <si>
    <t>thang 2 PHẢI</t>
  </si>
  <si>
    <t>THANG 3 Trái</t>
  </si>
  <si>
    <t>Thang1 Phải</t>
  </si>
  <si>
    <t>PL2 Phải</t>
  </si>
  <si>
    <t>PL4 phải</t>
  </si>
  <si>
    <t>Thang 1 Trái</t>
  </si>
  <si>
    <t>Thang 2 Trái</t>
  </si>
  <si>
    <t>2 PHẢI</t>
  </si>
  <si>
    <t>Thang 5 PHẢI</t>
  </si>
  <si>
    <t>Thang 10 Phải</t>
  </si>
  <si>
    <t>Thang 2 PHẢI</t>
  </si>
  <si>
    <t>Thang 4 Phải</t>
  </si>
  <si>
    <t>thang 1 Trái</t>
  </si>
  <si>
    <t>thang 3 phải</t>
  </si>
  <si>
    <t>PL3 Phải</t>
  </si>
  <si>
    <t>Thang 3 Trái</t>
  </si>
  <si>
    <t>Thang F Phải</t>
  </si>
  <si>
    <t>PL4 Phải</t>
  </si>
  <si>
    <t>4 PHẢI</t>
  </si>
  <si>
    <t>3 giua</t>
  </si>
  <si>
    <t>Thang D Phải</t>
  </si>
  <si>
    <t>THANG 11 PHẢI</t>
  </si>
  <si>
    <t>Thang 5 Phải</t>
  </si>
  <si>
    <t>thang 3 Phải</t>
  </si>
  <si>
    <t>thang 1 trái</t>
  </si>
  <si>
    <t>thang 1 Phải</t>
  </si>
  <si>
    <t>thang 2 Phải</t>
  </si>
  <si>
    <t>thang 3 PHẢI</t>
  </si>
  <si>
    <t>2 Phải</t>
  </si>
  <si>
    <t>3 Phải</t>
  </si>
  <si>
    <t>Thang 1 Giữa</t>
  </si>
  <si>
    <t>PL02 PHẢI</t>
  </si>
  <si>
    <t>PL3 PHẢI</t>
  </si>
  <si>
    <t>PL4 PHẢI</t>
  </si>
  <si>
    <t>PL02 phải</t>
  </si>
  <si>
    <t>thang p5 PHẢI</t>
  </si>
  <si>
    <t>thang p10 PHẢI</t>
  </si>
  <si>
    <t>Thang 3 sảnh A Phải</t>
  </si>
  <si>
    <t>pl03 Phải</t>
  </si>
  <si>
    <t>PL03 Phải</t>
  </si>
  <si>
    <t>PL1 Trái</t>
  </si>
  <si>
    <t>H PL8 Phải</t>
  </si>
  <si>
    <t>PL7 Giưa</t>
  </si>
  <si>
    <t>2 Giữa</t>
  </si>
  <si>
    <t>Thang 2 Giữa</t>
  </si>
  <si>
    <t>Thang 1 Phải</t>
  </si>
  <si>
    <t>A1 PHẢI</t>
  </si>
  <si>
    <t>PL2 phải</t>
  </si>
  <si>
    <t>Thang A3 Phải</t>
  </si>
  <si>
    <t>T3 Trái</t>
  </si>
  <si>
    <t>pl4 PHẢI</t>
  </si>
  <si>
    <t>T1 Trái</t>
  </si>
  <si>
    <t>pl2 PHẢI</t>
  </si>
  <si>
    <t>ADI building</t>
  </si>
  <si>
    <t>PL2-A TRAI</t>
  </si>
  <si>
    <t>T1 Phải</t>
  </si>
  <si>
    <t>Pl02 Phải</t>
  </si>
  <si>
    <t>Thang A7 phải</t>
  </si>
  <si>
    <t>Thang B7 phải</t>
  </si>
  <si>
    <t>Pl03 Phải</t>
  </si>
  <si>
    <t>Pl03 TRÁI</t>
  </si>
  <si>
    <t>B2 Phải</t>
  </si>
  <si>
    <t>thang 2 phải</t>
  </si>
  <si>
    <t>thang 2 giữa</t>
  </si>
  <si>
    <t>1 Trái</t>
  </si>
  <si>
    <t>1 Phải</t>
  </si>
  <si>
    <t>PL1 Phải</t>
  </si>
  <si>
    <t>Thang4 Phải</t>
  </si>
  <si>
    <t>thang 9 phải</t>
  </si>
  <si>
    <t>thang 4 phải</t>
  </si>
  <si>
    <t>Thang 2 phải</t>
  </si>
  <si>
    <t>THANG 2 PHẢI</t>
  </si>
  <si>
    <t>THANG 3 PHẢI</t>
  </si>
  <si>
    <t>thang A2 phải</t>
  </si>
  <si>
    <t>thang A4 phải</t>
  </si>
  <si>
    <t>thang B3 phải</t>
  </si>
  <si>
    <t>thang B6 phải</t>
  </si>
  <si>
    <t>THANG 4 PHẢI</t>
  </si>
  <si>
    <t>A3 Phải</t>
  </si>
  <si>
    <t>thang 2 trái</t>
  </si>
  <si>
    <t>2 phải</t>
  </si>
  <si>
    <t>Thang A5 PHẢI</t>
  </si>
  <si>
    <t>Thang A6 PHẢI</t>
  </si>
  <si>
    <t>Thang B5 PHẢI</t>
  </si>
  <si>
    <t>Thang B6 PHẢI</t>
  </si>
  <si>
    <t>TM2 phải</t>
  </si>
  <si>
    <t>TM4 phải</t>
  </si>
  <si>
    <t>3 PHẢI</t>
  </si>
  <si>
    <t>A12 Phải</t>
  </si>
  <si>
    <t>A4 Phải</t>
  </si>
  <si>
    <t>A5 Phải</t>
  </si>
  <si>
    <t>A8 Phải</t>
  </si>
  <si>
    <t>A9 Phải</t>
  </si>
  <si>
    <t>thang 1 phải</t>
  </si>
  <si>
    <t>Thang 6 Phải</t>
  </si>
  <si>
    <t>7 Phải</t>
  </si>
  <si>
    <t>D5 Phải</t>
  </si>
  <si>
    <t>D PHẢI</t>
  </si>
  <si>
    <t>thang A3 PHẢI</t>
  </si>
  <si>
    <t>thang B3 PHẢI</t>
  </si>
  <si>
    <t>C4 Phải</t>
  </si>
  <si>
    <t>D4 Phải</t>
  </si>
  <si>
    <t>thang A6 PHẢI</t>
  </si>
  <si>
    <t>thang A4 PHẢI</t>
  </si>
  <si>
    <t>thang B4 PHẢI</t>
  </si>
  <si>
    <t>thang A8 PHẢI</t>
  </si>
  <si>
    <t>Thang B8 PHẢI</t>
  </si>
  <si>
    <t>thang B6 PHẢI</t>
  </si>
  <si>
    <t>B7 Phải</t>
  </si>
  <si>
    <t>B8 Phải</t>
  </si>
  <si>
    <t>4 giữa</t>
  </si>
  <si>
    <t>3 giữa</t>
  </si>
  <si>
    <t>1 giữa</t>
  </si>
  <si>
    <t>thang 05 Phải</t>
  </si>
  <si>
    <t>thang 04 phải</t>
  </si>
  <si>
    <t>thang 5 Giữa</t>
  </si>
  <si>
    <t>PL10 Phải</t>
  </si>
  <si>
    <t>THANG 6 PHẢI</t>
  </si>
  <si>
    <t>thang 1 PHẢI</t>
  </si>
  <si>
    <t>thang 2 -DN1 TRÁI</t>
  </si>
  <si>
    <t>thang 2 TRÁI</t>
  </si>
  <si>
    <t>Thang 1 trái</t>
  </si>
  <si>
    <t>PL5 phải</t>
  </si>
  <si>
    <t>Pl03 Trái</t>
  </si>
  <si>
    <t>Pl02 Trái</t>
  </si>
  <si>
    <t>5 Phải</t>
  </si>
  <si>
    <t>B4 Phải</t>
  </si>
  <si>
    <t>PL8 Phải</t>
  </si>
  <si>
    <t>PL7 PHẢI</t>
  </si>
  <si>
    <t>thang A6 phải</t>
  </si>
  <si>
    <t>PL02 Phải</t>
  </si>
  <si>
    <t>Pl01 Phải</t>
  </si>
  <si>
    <t>Pl04 PHẢI</t>
  </si>
  <si>
    <t>Pl04 Phải</t>
  </si>
  <si>
    <t>pl1 phải</t>
  </si>
  <si>
    <t>Pl04 Trái</t>
  </si>
  <si>
    <t>Pl05 Trái</t>
  </si>
  <si>
    <t>4 Phải</t>
  </si>
  <si>
    <t>thang 5 Phải</t>
  </si>
  <si>
    <t>thang P7 PHẢI</t>
  </si>
  <si>
    <t>6 Phải</t>
  </si>
  <si>
    <t>Thang 3 phải</t>
  </si>
  <si>
    <t>Thang 3 PHẢI</t>
  </si>
  <si>
    <t>PL7 phải</t>
  </si>
  <si>
    <t>PL04 Phải</t>
  </si>
  <si>
    <t>pl3 PHẢI</t>
  </si>
  <si>
    <t>PL5 Phải</t>
  </si>
  <si>
    <t>PL5 PHẢI</t>
  </si>
  <si>
    <t>T2 Phải</t>
  </si>
  <si>
    <t>T5 Phải</t>
  </si>
  <si>
    <t>THANG 20 phải</t>
  </si>
  <si>
    <t>THANG 15 phải</t>
  </si>
  <si>
    <t>Thang 03 Phải</t>
  </si>
  <si>
    <t>THANG 14 Phải</t>
  </si>
  <si>
    <t>THANG 19 Phải</t>
  </si>
  <si>
    <t>Thang 07 Phải</t>
  </si>
  <si>
    <t>Thang A1 Phải</t>
  </si>
  <si>
    <t>Thang A5 Phải</t>
  </si>
  <si>
    <t>Thang B1 Phải</t>
  </si>
  <si>
    <t>Thang B5 Phải</t>
  </si>
  <si>
    <t>thang 7 Giữa</t>
  </si>
  <si>
    <t>Thang Phải PHẢI</t>
  </si>
  <si>
    <t>Thang2 Phải</t>
  </si>
  <si>
    <t>THANG H PHẢI</t>
  </si>
  <si>
    <t>1 trái</t>
  </si>
  <si>
    <t>thang 6 trái</t>
  </si>
  <si>
    <t>thang 5 trái</t>
  </si>
  <si>
    <t>Pl02 PHẢI</t>
  </si>
  <si>
    <t>PL2 Trái</t>
  </si>
  <si>
    <t>THANG 1 Phải</t>
  </si>
  <si>
    <t>THANG 2 phải</t>
  </si>
  <si>
    <t>5 phải</t>
  </si>
  <si>
    <t>Hầm B1 Ngoài thang</t>
  </si>
  <si>
    <t>A4 phải</t>
  </si>
  <si>
    <t>B2 phải</t>
  </si>
  <si>
    <t>B3 phải</t>
  </si>
  <si>
    <t>A3 phải</t>
  </si>
  <si>
    <t>Thang A4 Phải</t>
  </si>
  <si>
    <t>Thang B4 Phải</t>
  </si>
  <si>
    <t>Thang 6A Phải</t>
  </si>
  <si>
    <t>Thang 6B Phải</t>
  </si>
  <si>
    <t>A2 Phải</t>
  </si>
  <si>
    <t>THANG 7 Phải</t>
  </si>
  <si>
    <t>Thang 4 PHẢI</t>
  </si>
  <si>
    <t>C1 PL3 Phải</t>
  </si>
  <si>
    <t>thang 7 Phải</t>
  </si>
  <si>
    <t>PL6 phải</t>
  </si>
  <si>
    <t>PL 4 Phải</t>
  </si>
  <si>
    <t>Hết HD</t>
  </si>
  <si>
    <t>thang PL1 Trái</t>
  </si>
  <si>
    <t>THANG 3 Phải</t>
  </si>
  <si>
    <t>thang 10 Phải</t>
  </si>
  <si>
    <t>A6 phải</t>
  </si>
  <si>
    <t>B4 phải</t>
  </si>
  <si>
    <t>Thang 6 phải</t>
  </si>
  <si>
    <t>Thang S3 phải</t>
  </si>
  <si>
    <t>thang M3 phải</t>
  </si>
  <si>
    <t>Thang A2 phải</t>
  </si>
  <si>
    <t>Thang B2 phải</t>
  </si>
  <si>
    <t>PL6 Phải</t>
  </si>
  <si>
    <t>PL11 Phải</t>
  </si>
  <si>
    <t>PL9 Phải</t>
  </si>
  <si>
    <t>Thang D TRÁI</t>
  </si>
  <si>
    <t>Thang 6 VP Phải</t>
  </si>
  <si>
    <t>Thang 3 sảnh B PHẢI</t>
  </si>
  <si>
    <t>B3 Phải</t>
  </si>
  <si>
    <t>C1 PHẢI</t>
  </si>
  <si>
    <t>PL1-B PHẢI</t>
  </si>
  <si>
    <t>T2 PHẢI</t>
  </si>
  <si>
    <t>thang 2 -DN2 TRÁI</t>
  </si>
  <si>
    <t>thang 2 -DN3 PHẢI</t>
  </si>
  <si>
    <t>THANG 2 MÀN PHẢI</t>
  </si>
  <si>
    <t>THANG 3 MÀN PHẢI</t>
  </si>
  <si>
    <t>6.84</t>
  </si>
  <si>
    <r>
      <rPr>
        <b/>
        <sz val="10"/>
        <color rgb="FF0000FF"/>
        <rFont val="Times New Roman"/>
        <family val="1"/>
      </rPr>
      <t xml:space="preserve">DANH SÁCH TOÀ NHÀ  - HỆ THỐNG LCD BUILDING
</t>
    </r>
    <r>
      <rPr>
        <b/>
        <sz val="10"/>
        <color rgb="FFFF6600"/>
        <rFont val="Times New Roman"/>
        <family val="1"/>
      </rPr>
      <t>LIST BUILDING  - LCD (TV)</t>
    </r>
  </si>
  <si>
    <t>MÃ TOÀ NHÀ CŨ
(Location's code)</t>
  </si>
  <si>
    <t>QUẬN (District)</t>
  </si>
  <si>
    <t>VỊ TRÍ LẮP ĐẶT MÀN HÌNH 
(DP's Position)</t>
  </si>
  <si>
    <t>THÔNG TIN CHI TIẾT VỀ ĐỊA ĐIỂM
(Location's Detailed Information)</t>
  </si>
  <si>
    <t>SỐ LƯỢT KHÁN GIẢ MỤC TIÊU NHẬN DIỆN THƯƠNG HIỆU QUẢNG CÁO/ NGÀY 
(Brand Reach/ day)</t>
  </si>
  <si>
    <t>THỜI GIAN HOẠT ĐỘNG CỦA MÀN HÌNH (DP's operation hours)</t>
  </si>
  <si>
    <t>SỐ LƯỢNG MÀN HÌNH
(DP's No.)</t>
  </si>
  <si>
    <t>TẦNG 
(Floor)</t>
  </si>
  <si>
    <t>SGBLD201</t>
  </si>
  <si>
    <t>Petro Việt Nam Tower - A-B-C</t>
  </si>
  <si>
    <t>HỒ CHÍ MINH</t>
  </si>
  <si>
    <t>1-5 Le Duan</t>
  </si>
  <si>
    <t>7:00 - 12:00</t>
  </si>
  <si>
    <t>Off</t>
  </si>
  <si>
    <t>hàng cấp thấp</t>
  </si>
  <si>
    <t>SGBLD201-1</t>
  </si>
  <si>
    <t>Petro Việt Nam Tower - D - E -F</t>
  </si>
  <si>
    <t>SGBLD201-2</t>
  </si>
  <si>
    <t>Petro Việt Nam Tower G- H</t>
  </si>
  <si>
    <t>SGBLD146</t>
  </si>
  <si>
    <t>Centec Tower</t>
  </si>
  <si>
    <t>72 - 74 Nguyen Thi Minh Khai</t>
  </si>
  <si>
    <t>bia, băng vệ sinh</t>
  </si>
  <si>
    <t>SGBLD147</t>
  </si>
  <si>
    <t>Maritime Bank</t>
  </si>
  <si>
    <t>180 - 192 Nguyen Cong Tru</t>
  </si>
  <si>
    <t>ngân hàng (ngoại trừ  Maritime Bank), băng vệ sinh,bất động sản, bảo hiểm ngoại trừ MSB</t>
  </si>
  <si>
    <t>SGBLD049</t>
  </si>
  <si>
    <t>HTV</t>
  </si>
  <si>
    <t>14 Dinh Tien Hoang</t>
  </si>
  <si>
    <t>8:00 - 20:00</t>
  </si>
  <si>
    <t>hàng cấp thấp, băng vệ sinh</t>
  </si>
  <si>
    <t>SGBLD865</t>
  </si>
  <si>
    <t>Sailing Tower - Office</t>
  </si>
  <si>
    <t>111A Pasteur</t>
  </si>
  <si>
    <t>băng vệ sinh, bất động sản, ngân hàng (trừ VIB)</t>
  </si>
  <si>
    <t>SGAPT088</t>
  </si>
  <si>
    <t>Sailing Tower - Apartment</t>
  </si>
  <si>
    <t>băng vệ sinh, bất động sản</t>
  </si>
  <si>
    <t>băng vệ sinh</t>
  </si>
  <si>
    <t>SGBLD108</t>
  </si>
  <si>
    <t>A&amp;B Tower</t>
  </si>
  <si>
    <t>76 Le Lai</t>
  </si>
  <si>
    <t>SGBLD733</t>
  </si>
  <si>
    <t>MB Sunny Tower</t>
  </si>
  <si>
    <t>259 Tran Hung Dao</t>
  </si>
  <si>
    <t>ngân hàng (ngoại trừ MB), băng vệ sinh</t>
  </si>
  <si>
    <t>SGBLD028</t>
  </si>
  <si>
    <t>Saigon Riverside</t>
  </si>
  <si>
    <t>2A - 4A Ton Duc Thang</t>
  </si>
  <si>
    <t xml:space="preserve"> bất động sản, hàng cấp thấp, băng vệ sinh, nhà hàng</t>
  </si>
  <si>
    <t>SGBLD182</t>
  </si>
  <si>
    <t>Diamond Plaza Office</t>
  </si>
  <si>
    <t>34 Le Duan</t>
  </si>
  <si>
    <t xml:space="preserve"> bất động sản, hàng cấp thấp, băng vệ sinh, siêu thị</t>
  </si>
  <si>
    <t>SGBLD1016</t>
  </si>
  <si>
    <t>12 Nguyễn Thị Minh Khai</t>
  </si>
  <si>
    <t>07:00 - 19:00</t>
  </si>
  <si>
    <t>07:00 -12:00</t>
  </si>
  <si>
    <t>SGBLD217</t>
  </si>
  <si>
    <t>Harbour View</t>
  </si>
  <si>
    <t>35 Nguyen Hue</t>
  </si>
  <si>
    <t>SGBLD016</t>
  </si>
  <si>
    <t>Saigon Finance Center</t>
  </si>
  <si>
    <t>9 Dinh Tien Hoang</t>
  </si>
  <si>
    <t>bất động sản, ngân hàng, chứng khoán, bảo hiểm, hàng cấp thấp, băng vệ sinh, ứng dụng điện thoại (ngoại trừt: HSBC, Dong A, bảo hiểm ACE )</t>
  </si>
  <si>
    <t>SGBLD896</t>
  </si>
  <si>
    <t>Samco Võ Văn Kiệt</t>
  </si>
  <si>
    <t>326 Vo Van Kiet</t>
  </si>
  <si>
    <t>xe hơi ngoài Samco</t>
  </si>
  <si>
    <t>SGBLD738</t>
  </si>
  <si>
    <t>President Place</t>
  </si>
  <si>
    <t>93 Nguyen Du</t>
  </si>
  <si>
    <t>điện thoại di động, TV (ngoại trừ: Sony), máy lạnh, tủ lạnh, máy rửa chén, ứng dụng điện thoại, ngân hàng (ngoại trừ Hanabank), băng vệ sinh</t>
  </si>
  <si>
    <t>SGBLD137</t>
  </si>
  <si>
    <t>Bảo Việt</t>
  </si>
  <si>
    <t>233 Dong Khoi</t>
  </si>
  <si>
    <t>ngân hàng, tài chính, bất động sản, bảo hiểm, chứng khoán, băng vệ sinh</t>
  </si>
  <si>
    <t>SGBLD130</t>
  </si>
  <si>
    <t>HMC Tower</t>
  </si>
  <si>
    <t>193 Dinh Tien Hoang</t>
  </si>
  <si>
    <t>ngân hàng (ngoại trừ Vietinbank), băng vệ sinh</t>
  </si>
  <si>
    <t>Shopping mall</t>
  </si>
  <si>
    <t>SGBLD651</t>
  </si>
  <si>
    <t>242 Cống Quỳnh</t>
  </si>
  <si>
    <t>242 Cong Quynh</t>
  </si>
  <si>
    <t>ngân hàng (ngoại trừ SCB), băng vệ sinh</t>
  </si>
  <si>
    <t>SGBLD057</t>
  </si>
  <si>
    <t>Abacus</t>
  </si>
  <si>
    <t>58 Ngyen Dinh Chieu</t>
  </si>
  <si>
    <t>bất động sản, xây dựng, ngân hàng</t>
  </si>
  <si>
    <t>SGBLD550</t>
  </si>
  <si>
    <t>PVFCCo</t>
  </si>
  <si>
    <t>43 Mac Dinh Chi</t>
  </si>
  <si>
    <t>SGBLD194</t>
  </si>
  <si>
    <t>Empire Tower</t>
  </si>
  <si>
    <t>26 Hàm Nghi</t>
  </si>
  <si>
    <t>SGBLD936</t>
  </si>
  <si>
    <t>Kiểm toán nhà nước KV4</t>
  </si>
  <si>
    <t>49 Pasteur</t>
  </si>
  <si>
    <t>SGCOM002</t>
  </si>
  <si>
    <t>Zen Plaza</t>
  </si>
  <si>
    <t>54-56 Nguyen Trai</t>
  </si>
  <si>
    <t>máy lạnh, hàng cấp thấp, băng vệ sinh, siêu thị, bất động sản, bảo hiểm (ngoại trừ Daiichi, Nikem), xe hơi, xe máy ( ngoại trừ HONDA)</t>
  </si>
  <si>
    <t>SGBLD632</t>
  </si>
  <si>
    <t>TMS Tower</t>
  </si>
  <si>
    <t>172 Hai Ba Trung</t>
  </si>
  <si>
    <t>7:30 - 19:30</t>
  </si>
  <si>
    <t>7:30 - 12:00</t>
  </si>
  <si>
    <t>bất động sản</t>
  </si>
  <si>
    <t>SGBLD737</t>
  </si>
  <si>
    <t>52bis Phạm Hồng Thái</t>
  </si>
  <si>
    <t>52 Bis Pham Hong Thai</t>
  </si>
  <si>
    <t>SGBLD885</t>
  </si>
  <si>
    <t>Ngân hàng TMCP Xây Dựng</t>
  </si>
  <si>
    <t>10 Ly Tu Trong</t>
  </si>
  <si>
    <t>ngân hàng, băng vệ sinh</t>
  </si>
  <si>
    <t>SGBLD142</t>
  </si>
  <si>
    <t>Agrex</t>
  </si>
  <si>
    <t>58 Vo Van Tan</t>
  </si>
  <si>
    <t>ngân hàng (ngoại trừ Techcombank), bia (ngoại trừ SABMiller), băng vệ sinh</t>
  </si>
  <si>
    <t>SGBLD953</t>
  </si>
  <si>
    <t>27B Nguyễn Đình Chiểu - Block A,B</t>
  </si>
  <si>
    <t>27B Nguyễn Đình Chiểu</t>
  </si>
  <si>
    <t>SGBLD954</t>
  </si>
  <si>
    <t>27B Nguyễn Đình Chiểu- Block C</t>
  </si>
  <si>
    <t>SGBLD502</t>
  </si>
  <si>
    <t>The Address</t>
  </si>
  <si>
    <t>60 Nguyen Dinh Chieu</t>
  </si>
  <si>
    <t>SGBLD069</t>
  </si>
  <si>
    <t>Star Building</t>
  </si>
  <si>
    <t>33 ter Mac Dinh Chi</t>
  </si>
  <si>
    <t>SGBLD282</t>
  </si>
  <si>
    <t>Han Nam</t>
  </si>
  <si>
    <t>65 Nguyen Du</t>
  </si>
  <si>
    <t>SGBLD695</t>
  </si>
  <si>
    <t>Viet Dragon</t>
  </si>
  <si>
    <t>141 Nguyen Du</t>
  </si>
  <si>
    <t>xây dựng</t>
  </si>
  <si>
    <t>SGBLD061</t>
  </si>
  <si>
    <t>VFC Tower</t>
  </si>
  <si>
    <t>29 Ton Duc Thang</t>
  </si>
  <si>
    <t>rượu, xe hơi, vỏ lốp xe, bảo hiểm (ngoại trừ: Pjico)</t>
  </si>
  <si>
    <t>SGBLD967</t>
  </si>
  <si>
    <t>Đô Thành</t>
  </si>
  <si>
    <t>1A Phạm Ngọc Thạch</t>
  </si>
  <si>
    <t>SGBLD138</t>
  </si>
  <si>
    <t>Resco Tower</t>
  </si>
  <si>
    <t>94-96 Nguyen Du</t>
  </si>
  <si>
    <t>SGBLD871</t>
  </si>
  <si>
    <t>24 Nguyễn Bỉnh Khiêm</t>
  </si>
  <si>
    <t>24 Nguyen Binh Khiem</t>
  </si>
  <si>
    <t>băng vệ sinh, bất động sản (ngoại trừ CityLand)</t>
  </si>
  <si>
    <t>SGBLD168</t>
  </si>
  <si>
    <t>Capital Place</t>
  </si>
  <si>
    <t>6 Thai Van Lung</t>
  </si>
  <si>
    <t>SGBLD127</t>
  </si>
  <si>
    <t>Bến Thành Land</t>
  </si>
  <si>
    <t>172-174 Ky Con</t>
  </si>
  <si>
    <t>SGAPT358</t>
  </si>
  <si>
    <t>Vinhomes Ba Son - Aqua 1A</t>
  </si>
  <si>
    <t>2 Ton Duc Thang</t>
  </si>
  <si>
    <t>SGAPT359</t>
  </si>
  <si>
    <t>Vinhomes Ba Son - Aqua 1B</t>
  </si>
  <si>
    <t>SGAPT360</t>
  </si>
  <si>
    <t>Vinhomes Ba Son - Aqua 2A</t>
  </si>
  <si>
    <t>SGAPT361</t>
  </si>
  <si>
    <t>Vinhomes Ba Son - Aqua 2B</t>
  </si>
  <si>
    <t>SGAPT362</t>
  </si>
  <si>
    <t>Vinhomes Ba Son - Aqua 3A</t>
  </si>
  <si>
    <t>Số 2 Tôn Đức Thăng</t>
  </si>
  <si>
    <t>SGAPT363</t>
  </si>
  <si>
    <t>Vinhomes Ba Son - Aqua 3B</t>
  </si>
  <si>
    <t>SGAPT364</t>
  </si>
  <si>
    <t>Vinhomes Ba Son - Aqua 4A</t>
  </si>
  <si>
    <t>SGAPT366</t>
  </si>
  <si>
    <t>Vinhomes Ba Son - Lux 6A</t>
  </si>
  <si>
    <t>2 Tôn Đức Thắng</t>
  </si>
  <si>
    <t>SGAPT367</t>
  </si>
  <si>
    <t>Vinhomes Ba Son - Lux 6B</t>
  </si>
  <si>
    <t>SGBLD223</t>
  </si>
  <si>
    <t>Fosco</t>
  </si>
  <si>
    <t>6 Phung Khac Khoan</t>
  </si>
  <si>
    <t>SGBLD110</t>
  </si>
  <si>
    <t>Vietnam Business Center</t>
  </si>
  <si>
    <t>57-59 Ho Tung Mau</t>
  </si>
  <si>
    <t>SGBLD857</t>
  </si>
  <si>
    <t>90 Pasteur</t>
  </si>
  <si>
    <t>7:00 -12:00</t>
  </si>
  <si>
    <t>SGBLD992</t>
  </si>
  <si>
    <t>37 Ký Con</t>
  </si>
  <si>
    <t>SGBLD500</t>
  </si>
  <si>
    <t>FIT</t>
  </si>
  <si>
    <t>276 Nguyen Dinh Chieu</t>
  </si>
  <si>
    <t>SGBLD237</t>
  </si>
  <si>
    <t>IBC</t>
  </si>
  <si>
    <t>1 Me Linh Square</t>
  </si>
  <si>
    <t>SGBLD119</t>
  </si>
  <si>
    <t>Đakao Center</t>
  </si>
  <si>
    <t>35 Mac Dinh Chi</t>
  </si>
  <si>
    <t>SGBLD136</t>
  </si>
  <si>
    <t>Huy Minh</t>
  </si>
  <si>
    <t>7 Ly Tu Trong</t>
  </si>
  <si>
    <t>SGBLD027</t>
  </si>
  <si>
    <t>Sunshine</t>
  </si>
  <si>
    <t>74C Nguyen Van Cu</t>
  </si>
  <si>
    <t>SGBLD975</t>
  </si>
  <si>
    <t>Smart View</t>
  </si>
  <si>
    <t>161C Trần Hưng Đạo</t>
  </si>
  <si>
    <t>SGBLD1001</t>
  </si>
  <si>
    <t>166 Nguyễn Công Trứ</t>
  </si>
  <si>
    <t>SGBLD0096</t>
  </si>
  <si>
    <t>SGBLD1113</t>
  </si>
  <si>
    <t>NCT building</t>
  </si>
  <si>
    <t>168 Nguyễn Công Trứ</t>
  </si>
  <si>
    <t>SGCOM031-1</t>
  </si>
  <si>
    <t>SGAPT500</t>
  </si>
  <si>
    <t>Central Garden - A</t>
  </si>
  <si>
    <t>255 Ben Chuong Duong</t>
  </si>
  <si>
    <t>SGCOM031-2</t>
  </si>
  <si>
    <t>SGAPT501</t>
  </si>
  <si>
    <t>Central Garden - B</t>
  </si>
  <si>
    <t>SGCOM031-3</t>
  </si>
  <si>
    <t>SGAPT505</t>
  </si>
  <si>
    <t>Central Garden - M</t>
  </si>
  <si>
    <t>SGBLD1019</t>
  </si>
  <si>
    <t>Win Home Mai Thị Lựu</t>
  </si>
  <si>
    <t>25A Mai Thị Lựu</t>
  </si>
  <si>
    <t>SGAPT188</t>
  </si>
  <si>
    <t>Vinhomes Đồng Khởi</t>
  </si>
  <si>
    <t>72 Le Thanh Ton</t>
  </si>
  <si>
    <t>SGBLD990</t>
  </si>
  <si>
    <t>Savico Trần Hưng Đạo</t>
  </si>
  <si>
    <t>555 Trần Hưng Đạo</t>
  </si>
  <si>
    <t>SGBLD677</t>
  </si>
  <si>
    <t>Tòa nhà HSC</t>
  </si>
  <si>
    <t>162 Dien Bien Phu</t>
  </si>
  <si>
    <t>SGBLD867</t>
  </si>
  <si>
    <t>Loyal Building</t>
  </si>
  <si>
    <t>151-151 Bis Vo Thi Sau</t>
  </si>
  <si>
    <t>SGCOM072</t>
  </si>
  <si>
    <t>Lim 2 Tower</t>
  </si>
  <si>
    <t>158 Võ Văn Tần</t>
  </si>
  <si>
    <t>ngân hàng (ngoại trừ Vietbank), nha khoa và bệnh viện, bất động sản, băng vệ sinh</t>
  </si>
  <si>
    <t>SGCOM033</t>
  </si>
  <si>
    <t>An Phú Plaza</t>
  </si>
  <si>
    <t>117-119 Ly Chinh Thang</t>
  </si>
  <si>
    <t>bất động sản, băng vệ sinh, siêu thị</t>
  </si>
  <si>
    <t>SGBLD693</t>
  </si>
  <si>
    <t>Báo Người Lao Động</t>
  </si>
  <si>
    <t>123-127 Vo Van Tan</t>
  </si>
  <si>
    <t>SGBLD1002</t>
  </si>
  <si>
    <t>Lapen Asset</t>
  </si>
  <si>
    <t>99 NTMK</t>
  </si>
  <si>
    <t>SCIC</t>
  </si>
  <si>
    <t>SGBLD091</t>
  </si>
  <si>
    <t>16 Truong Dinh</t>
  </si>
  <si>
    <t>SGBLD955</t>
  </si>
  <si>
    <t>Sở Xây Dựng - Khu cao tầng</t>
  </si>
  <si>
    <t>60 Truong Dinh</t>
  </si>
  <si>
    <t>SGBLD956</t>
  </si>
  <si>
    <t>Sở Xây Dựng - Khu Thấp tầng</t>
  </si>
  <si>
    <t>SGBLD863</t>
  </si>
  <si>
    <t>Pjico</t>
  </si>
  <si>
    <t>186 Dien Bien Phu</t>
  </si>
  <si>
    <t>bảo hiểm</t>
  </si>
  <si>
    <t>SGBLD116</t>
  </si>
  <si>
    <t>Phượng Long</t>
  </si>
  <si>
    <t>506 Nguyen Dinh Chieu</t>
  </si>
  <si>
    <t>SGBLD877</t>
  </si>
  <si>
    <t>258 Nam Kỳ Khởi Nghĩa</t>
  </si>
  <si>
    <t>SGBLD622</t>
  </si>
  <si>
    <t>DC Tower</t>
  </si>
  <si>
    <t>111D Ly Chinh Thang</t>
  </si>
  <si>
    <t>SGBLD191</t>
  </si>
  <si>
    <t>E-Star</t>
  </si>
  <si>
    <t>147-149 Vo Van Tan</t>
  </si>
  <si>
    <t>chứng khoán</t>
  </si>
  <si>
    <t>SGBLD171</t>
  </si>
  <si>
    <t xml:space="preserve">Lê Đình </t>
  </si>
  <si>
    <t>11bis Nguyen Gia Thieu</t>
  </si>
  <si>
    <t xml:space="preserve">  Tên Cũ PVC Sài Gòn, Không treo bảo hiểm trừ Pru</t>
  </si>
  <si>
    <t>SGBLD864</t>
  </si>
  <si>
    <t>Bitexco Nam Long</t>
  </si>
  <si>
    <t>63A Vo Van Tan</t>
  </si>
  <si>
    <t>SGBLD093</t>
  </si>
  <si>
    <t>Tân Hoàng Minh</t>
  </si>
  <si>
    <t>290 NKKN</t>
  </si>
  <si>
    <t>ngân hàng (ngoại trừ VPBank), băng vệ sinh</t>
  </si>
  <si>
    <t>SGBLD645</t>
  </si>
  <si>
    <t>Sonata</t>
  </si>
  <si>
    <t>Phú Nhuận</t>
  </si>
  <si>
    <t>55 Truong Quoc Dung</t>
  </si>
  <si>
    <t>SGBLD509</t>
  </si>
  <si>
    <t>Báo Phụ Nữ</t>
  </si>
  <si>
    <t>311 Dien Bien Phu</t>
  </si>
  <si>
    <t>SGBLD086</t>
  </si>
  <si>
    <t>Tiến Vinh</t>
  </si>
  <si>
    <t>281 Nguyen Thien Thuat</t>
  </si>
  <si>
    <t>SGBLD225</t>
  </si>
  <si>
    <t>Winner Land</t>
  </si>
  <si>
    <t>76 CMT8</t>
  </si>
  <si>
    <t>SGBLD1000</t>
  </si>
  <si>
    <t>383 Võ Văn Tần</t>
  </si>
  <si>
    <t>SGBLD1014</t>
  </si>
  <si>
    <t>596 Nguyễn Đình Chiểu</t>
  </si>
  <si>
    <t>596 Nguyễn Đình Chiều</t>
  </si>
  <si>
    <t>SGBLD993</t>
  </si>
  <si>
    <t>Kho Bạc Q.3</t>
  </si>
  <si>
    <t>140 Nguyễn Thị Minh Khai</t>
  </si>
  <si>
    <t>SGAPT039</t>
  </si>
  <si>
    <t>107 Trương Định</t>
  </si>
  <si>
    <t>SGCOM006</t>
  </si>
  <si>
    <t>Pavillon Tower</t>
  </si>
  <si>
    <t>53-55 Ba Huyen Thanh Quan</t>
  </si>
  <si>
    <t>SGBLD216</t>
  </si>
  <si>
    <t>Lộc Lê 2</t>
  </si>
  <si>
    <t>454A Nguyễn Thị Minh Khai</t>
  </si>
  <si>
    <t xml:space="preserve">bất động sản, đồ gia dụng </t>
  </si>
  <si>
    <t>SGBLD213</t>
  </si>
  <si>
    <t>Ree Tower</t>
  </si>
  <si>
    <t>9 Doan Van Bo</t>
  </si>
  <si>
    <t>máy lạnh, tủ lạnh, hàng cấp thấp, bất động sản (ngoại trừ: Panasonic, Ree )</t>
  </si>
  <si>
    <t>SGBLD708</t>
  </si>
  <si>
    <t>Cảng Sài Gòn</t>
  </si>
  <si>
    <t>3 Nguyen Tat Thanh</t>
  </si>
  <si>
    <t>Lottery Tower</t>
  </si>
  <si>
    <t>SGBLD889</t>
  </si>
  <si>
    <t>77 Tran Nhan Ton</t>
  </si>
  <si>
    <t>ngân hàng (ngoại trừ BIDV, MHB), bảo hiểm (Prudential, AIA), băng vệ sinh</t>
  </si>
  <si>
    <t>SGBLD696</t>
  </si>
  <si>
    <t>Tản Đà (Khu VP)</t>
  </si>
  <si>
    <t>86 Tan Da</t>
  </si>
  <si>
    <t>ngân hàng (ngoại trừ ANZ), bất động sản</t>
  </si>
  <si>
    <t>SGCOM023</t>
  </si>
  <si>
    <t>Hùng Vương Plaza</t>
  </si>
  <si>
    <t>126 Hùng Vương</t>
  </si>
  <si>
    <t>siêu thị</t>
  </si>
  <si>
    <t>SGBLD866</t>
  </si>
  <si>
    <t>Kho bạc Q.5</t>
  </si>
  <si>
    <t>384-386 Tran Hung Dao, P.11</t>
  </si>
  <si>
    <t>SGCOM076</t>
  </si>
  <si>
    <t>Ngọc Phương Nam</t>
  </si>
  <si>
    <t>277 Bis Âu Dương Lân</t>
  </si>
  <si>
    <t>SGBLD697</t>
  </si>
  <si>
    <t>Nguyễn Lâm</t>
  </si>
  <si>
    <t>133 Duong Ba Trac</t>
  </si>
  <si>
    <t>ngân hàng (ngoại trừ:Vietcombank)</t>
  </si>
  <si>
    <t>SGAPT342</t>
  </si>
  <si>
    <t>Chánh Hưng - Block A</t>
  </si>
  <si>
    <t>KDC Bông Sao, Tạ Quang Bửu</t>
  </si>
  <si>
    <t>SGAPT343</t>
  </si>
  <si>
    <t>Chánh Hưng - Block B</t>
  </si>
  <si>
    <t>114 An Dương Vương</t>
  </si>
  <si>
    <t>SGAPT345</t>
  </si>
  <si>
    <t>The Avila Block B</t>
  </si>
  <si>
    <t>SGAPT338</t>
  </si>
  <si>
    <t>City Gate - Block A1</t>
  </si>
  <si>
    <t>Đại lộ Võ Văn Kiệt</t>
  </si>
  <si>
    <t>SGAPT339</t>
  </si>
  <si>
    <t>City Gate - Block A2</t>
  </si>
  <si>
    <t>SGAPT340</t>
  </si>
  <si>
    <t>City Gate - Block B1</t>
  </si>
  <si>
    <t>SGAPT341</t>
  </si>
  <si>
    <t>City Gate - Block B2</t>
  </si>
  <si>
    <t>SGAPT105</t>
  </si>
  <si>
    <t>Carina 01</t>
  </si>
  <si>
    <t>Dong Tay Highway</t>
  </si>
  <si>
    <t>Carina 02</t>
  </si>
  <si>
    <t>SGAPT106</t>
  </si>
  <si>
    <t>Carina 03</t>
  </si>
  <si>
    <t>SGAPT107</t>
  </si>
  <si>
    <t>Phú Lợi 1 - A</t>
  </si>
  <si>
    <t>SGAPT090</t>
  </si>
  <si>
    <t>Pham The Hien</t>
  </si>
  <si>
    <t>SGAPT092</t>
  </si>
  <si>
    <t>Phú Lợi 1 - B</t>
  </si>
  <si>
    <t>SGAPT093</t>
  </si>
  <si>
    <t>Phú Lợi 1 - C</t>
  </si>
  <si>
    <t>SGAPT094</t>
  </si>
  <si>
    <t>Phú Lợi 1 - D</t>
  </si>
  <si>
    <t>SGAPT095</t>
  </si>
  <si>
    <t>Phú Lợi 1 - E</t>
  </si>
  <si>
    <t>SGAPT096</t>
  </si>
  <si>
    <t>Phú Lợi 1 - F</t>
  </si>
  <si>
    <t>SGCOM081</t>
  </si>
  <si>
    <t>Vạn Hạnh Mall</t>
  </si>
  <si>
    <t>11 Sư Vạn Hạnh</t>
  </si>
  <si>
    <t>9:00 - 21:00</t>
  </si>
  <si>
    <t>SGBLD112</t>
  </si>
  <si>
    <t>Tenimex</t>
  </si>
  <si>
    <t>111-121 Ngô Gia Tự</t>
  </si>
  <si>
    <t xml:space="preserve">ngân hàng (ngoại trừ Vietinbank), băng vệ sinh </t>
  </si>
  <si>
    <t>SGBLD1003</t>
  </si>
  <si>
    <t>Trung Nam</t>
  </si>
  <si>
    <t>7A/80 Thành Thái</t>
  </si>
  <si>
    <t>SGAPT037</t>
  </si>
  <si>
    <t>Nguyễn Kim</t>
  </si>
  <si>
    <t>Nguyen Kim</t>
  </si>
  <si>
    <t>SGBLD613</t>
  </si>
  <si>
    <t>Flemington</t>
  </si>
  <si>
    <t>184 Le Dai Hanh</t>
  </si>
  <si>
    <t>bất động sản, siêu thị</t>
  </si>
  <si>
    <t>SGCOM010</t>
  </si>
  <si>
    <t>Lữ Gia Plaza</t>
  </si>
  <si>
    <t>70 Lữ Gia</t>
  </si>
  <si>
    <t>SGAPT268</t>
  </si>
  <si>
    <t>The Garden - Block A</t>
  </si>
  <si>
    <t>Tân Phú</t>
  </si>
  <si>
    <t>295 Tân Kỳ Tân Quý</t>
  </si>
  <si>
    <t>SGBLD991</t>
  </si>
  <si>
    <t>Bcons Building</t>
  </si>
  <si>
    <t>Bình Thạnh</t>
  </si>
  <si>
    <t>4A/167A Đường D1</t>
  </si>
  <si>
    <t>SGCOM001</t>
  </si>
  <si>
    <t>Morning Star</t>
  </si>
  <si>
    <t>Xô Viết Nghệ Tĩnh</t>
  </si>
  <si>
    <t>SGBLD973</t>
  </si>
  <si>
    <t>Sài Gòn Pearl</t>
  </si>
  <si>
    <t>92 Nguyễn Hữu Cảnh</t>
  </si>
  <si>
    <t>bất động sản, băng vệ sinh</t>
  </si>
  <si>
    <t>SGBLD512</t>
  </si>
  <si>
    <t>Etunnel</t>
  </si>
  <si>
    <t>L11-L12 Mieu Noi</t>
  </si>
  <si>
    <t>SGAPT368</t>
  </si>
  <si>
    <t>Wilton Tower - T1</t>
  </si>
  <si>
    <t>1W Đien Bien Phu</t>
  </si>
  <si>
    <t>SGAPT369</t>
  </si>
  <si>
    <t>Wilton Tower T2</t>
  </si>
  <si>
    <t>SGBLD1131</t>
  </si>
  <si>
    <t>SGBLD0036</t>
  </si>
  <si>
    <t>mã GF</t>
  </si>
  <si>
    <t>Wilton Tower - Office</t>
  </si>
  <si>
    <t>09:00 - 20:00</t>
  </si>
  <si>
    <t>SGBLD238</t>
  </si>
  <si>
    <t>Melody Tower</t>
  </si>
  <si>
    <t>422-424 Ung Văn Khiêm</t>
  </si>
  <si>
    <t>SGAPT0301</t>
  </si>
  <si>
    <t>Phạm Viết Chánh - Block A</t>
  </si>
  <si>
    <t>79A Phạm Viết Chánh</t>
  </si>
  <si>
    <t>SGAPT0302</t>
  </si>
  <si>
    <t>Phạm Viết Chánh - Block B</t>
  </si>
  <si>
    <t>SGAPT283</t>
  </si>
  <si>
    <t>Phạm Viết Chánh - Block C</t>
  </si>
  <si>
    <t>SGAPT284</t>
  </si>
  <si>
    <t>Phạm Viết Chánh - Block D</t>
  </si>
  <si>
    <t>SGBLD988</t>
  </si>
  <si>
    <t>158 Nguyễn Xí</t>
  </si>
  <si>
    <t>SGCOM047</t>
  </si>
  <si>
    <t>Saigon Pearl - Topaz 1A</t>
  </si>
  <si>
    <t>92 Nguyen Huu Canh</t>
  </si>
  <si>
    <t>SGCOM047-1</t>
  </si>
  <si>
    <t>SGAPT535</t>
  </si>
  <si>
    <t>Saigon Pearl - Topaz 1B</t>
  </si>
  <si>
    <t>SGCOM048</t>
  </si>
  <si>
    <t>Saigon Pearl - Topaz 2A</t>
  </si>
  <si>
    <t>SGCOM048-1</t>
  </si>
  <si>
    <t>SGAPT536</t>
  </si>
  <si>
    <t>Saigon Pearl - Topaz 2B</t>
  </si>
  <si>
    <t>SGBLD984</t>
  </si>
  <si>
    <t>Royal Building</t>
  </si>
  <si>
    <t>225 Nguyễn Xí</t>
  </si>
  <si>
    <t>SGAPT052</t>
  </si>
  <si>
    <t>HUD Apartment</t>
  </si>
  <si>
    <t>159 Dien Bien Phu</t>
  </si>
  <si>
    <t>SGAPT162</t>
  </si>
  <si>
    <t>41Bis Điện Biên Phủ - Block A</t>
  </si>
  <si>
    <t>649/11 Dien Bien Phu</t>
  </si>
  <si>
    <t>SGAPT194</t>
  </si>
  <si>
    <t>41Bis Điện Biên Phủ - Block B</t>
  </si>
  <si>
    <t>SGAPT195</t>
  </si>
  <si>
    <t>41Bis Điện Biên Phủ - Block C</t>
  </si>
  <si>
    <t>SGBLD1022</t>
  </si>
  <si>
    <t>102 Nguyễn Xí</t>
  </si>
  <si>
    <t>SGBLD1013</t>
  </si>
  <si>
    <t>B&amp;L Tower</t>
  </si>
  <si>
    <t>119-121 Ung Văn Khiêm</t>
  </si>
  <si>
    <t>SGBLD1009</t>
  </si>
  <si>
    <t>Hoàng Minh</t>
  </si>
  <si>
    <t>100 Nguyễn Xí</t>
  </si>
  <si>
    <t>07:00 - 18:00</t>
  </si>
  <si>
    <t>SGAPT164</t>
  </si>
  <si>
    <t>Hà Đô - Block 1</t>
  </si>
  <si>
    <t>Gò Vấp</t>
  </si>
  <si>
    <t>Nguyen Van Cong</t>
  </si>
  <si>
    <t>SGAPT165</t>
  </si>
  <si>
    <t>Hà Đô - Block 2.</t>
  </si>
  <si>
    <t>SGAPT166</t>
  </si>
  <si>
    <t>Hà Đô - Block 3</t>
  </si>
  <si>
    <t>SGAPT167</t>
  </si>
  <si>
    <t>Hà Đô - Block 4</t>
  </si>
  <si>
    <t>SGAPT168</t>
  </si>
  <si>
    <t>Hà Đô - Block 5</t>
  </si>
  <si>
    <t>SGAPT272</t>
  </si>
  <si>
    <t>Thái An 6 - Block A</t>
  </si>
  <si>
    <t>221/1 Phan Huy Ích</t>
  </si>
  <si>
    <t>SGAPT272-1</t>
  </si>
  <si>
    <t>SGAPT530</t>
  </si>
  <si>
    <t>Thái An 6 - Block B</t>
  </si>
  <si>
    <t>SGBLD121</t>
  </si>
  <si>
    <t>Golden Bee</t>
  </si>
  <si>
    <t>607-609 Nguyễn Kiệm</t>
  </si>
  <si>
    <t>ngân hàng (ngoại trừ Techcombank), băng vệ sinh</t>
  </si>
  <si>
    <t>SGBLD971</t>
  </si>
  <si>
    <t>Sohude Tower</t>
  </si>
  <si>
    <t>331 Nguyễn Trọng Tuyển</t>
  </si>
  <si>
    <t>SGBLD979</t>
  </si>
  <si>
    <t>VMG</t>
  </si>
  <si>
    <t>96-98 Đào Duy Anh</t>
  </si>
  <si>
    <t>SGBLD983</t>
  </si>
  <si>
    <t>Trường Phúc</t>
  </si>
  <si>
    <t>42/5 Nguyễn Văn Trổi</t>
  </si>
  <si>
    <t>SGCOM027-1</t>
  </si>
  <si>
    <t>SGBLD1069</t>
  </si>
  <si>
    <t>Pico Plaza-Office</t>
  </si>
  <si>
    <t>Tân Bình</t>
  </si>
  <si>
    <t>20 Cộng Hòa</t>
  </si>
  <si>
    <t>8:00 - 21:00</t>
  </si>
  <si>
    <t>SGCOM027</t>
  </si>
  <si>
    <t>Pico Plaza</t>
  </si>
  <si>
    <t>SGBLD044</t>
  </si>
  <si>
    <t>SCETPA</t>
  </si>
  <si>
    <t>19A Cong Hoa</t>
  </si>
  <si>
    <t>bảo hiểm (ngoại trừ  Prudential)</t>
  </si>
  <si>
    <t>SGBLD1006</t>
  </si>
  <si>
    <t>Thành Thành Nam</t>
  </si>
  <si>
    <t>253 Hoàng Văn Thụ</t>
  </si>
  <si>
    <t xml:space="preserve">bất động sản, du lịch, khu nghỉ dưỡng, nhà hàng, giáo dục, ngành năng lượng, đường </t>
  </si>
  <si>
    <t>SGCOM015</t>
  </si>
  <si>
    <t>Menas-TTTM</t>
  </si>
  <si>
    <t>60A Truong Son</t>
  </si>
  <si>
    <t>7:00 - 21:30</t>
  </si>
  <si>
    <t>SGCOM015-1</t>
  </si>
  <si>
    <t>Menas- Office</t>
  </si>
  <si>
    <t>SGBLD045</t>
  </si>
  <si>
    <t>Hải Âu</t>
  </si>
  <si>
    <t>39B Trường Sơn</t>
  </si>
  <si>
    <t>7.00 - 12.00</t>
  </si>
  <si>
    <t>SGBLD976</t>
  </si>
  <si>
    <t>Hà Đô Airport Building</t>
  </si>
  <si>
    <t>2 Hồng Hà</t>
  </si>
  <si>
    <t>1 Bach Dang</t>
  </si>
  <si>
    <t>SGAPT068</t>
  </si>
  <si>
    <t>SG Airport Plaza - Bluesky 1</t>
  </si>
  <si>
    <t>SGAPT058</t>
  </si>
  <si>
    <t>SG Airport Plaza - Bluesky 2</t>
  </si>
  <si>
    <t>SGAPT067</t>
  </si>
  <si>
    <t>SG Airport Plaza - Bluesky 3</t>
  </si>
  <si>
    <t>SGBLD970</t>
  </si>
  <si>
    <t>FE Credit</t>
  </si>
  <si>
    <t>144 Cộng Hòa</t>
  </si>
  <si>
    <t>ngân hàng</t>
  </si>
  <si>
    <t>SGBLD935</t>
  </si>
  <si>
    <t>Sumikura</t>
  </si>
  <si>
    <t>18H Cong Hoa</t>
  </si>
  <si>
    <t>ngân hàng (ngoại trừ NCB), máy lạnh, tủ lạnh, máy giặt</t>
  </si>
  <si>
    <t>SGBLD621</t>
  </si>
  <si>
    <t>Hà Đô</t>
  </si>
  <si>
    <t>SGBLD015</t>
  </si>
  <si>
    <t>Etown 3</t>
  </si>
  <si>
    <t>364 Cộng Hoà</t>
  </si>
  <si>
    <t>máy lạnh, tủ lạnh, máy giặt, hàng cấp thấp, bất động sản (ngoại trừ: Panasonic, Ree)</t>
  </si>
  <si>
    <t>SGBLD943</t>
  </si>
  <si>
    <t>Yên Thế</t>
  </si>
  <si>
    <t>2A Yen The</t>
  </si>
  <si>
    <t>SGBLD149</t>
  </si>
  <si>
    <t>GMG</t>
  </si>
  <si>
    <t>112-118 Lý Thường Kiệt</t>
  </si>
  <si>
    <t>SGBLD985</t>
  </si>
  <si>
    <t>Betrimex</t>
  </si>
  <si>
    <t>512 Lý Thường Kiệt</t>
  </si>
  <si>
    <t>SGBLD280</t>
  </si>
  <si>
    <t>Golden Lotus</t>
  </si>
  <si>
    <t>121-123 Bach Dang</t>
  </si>
  <si>
    <t>SGBLD900</t>
  </si>
  <si>
    <t>Annex Building</t>
  </si>
  <si>
    <t>309B-311 Nguyen Van Troi</t>
  </si>
  <si>
    <t>nhà hàng</t>
  </si>
  <si>
    <t>SGBLD981</t>
  </si>
  <si>
    <t>Win Home 20 Phan Đình Giót</t>
  </si>
  <si>
    <t>20 Phan Đình Giót</t>
  </si>
  <si>
    <t>SGBLD704</t>
  </si>
  <si>
    <t>24 Trường Sơn</t>
  </si>
  <si>
    <t>24 Truong Son</t>
  </si>
  <si>
    <t>SGAPT314</t>
  </si>
  <si>
    <t>Carillon 3</t>
  </si>
  <si>
    <t>171 C Hoàng Hoa Thám</t>
  </si>
  <si>
    <t>SGBLD505</t>
  </si>
  <si>
    <t>40 Hoàng Việt</t>
  </si>
  <si>
    <t>40 Hoang Viet</t>
  </si>
  <si>
    <t>viễn thông</t>
  </si>
  <si>
    <t>SGBLD797</t>
  </si>
  <si>
    <t>Long Mã</t>
  </si>
  <si>
    <t>602-602 A Cong Hoa</t>
  </si>
  <si>
    <t>SGAPT009</t>
  </si>
  <si>
    <t>Bàu Cát - Block A</t>
  </si>
  <si>
    <t>Hong Lac</t>
  </si>
  <si>
    <t>SGAPT009-1</t>
  </si>
  <si>
    <t>SGAPT523</t>
  </si>
  <si>
    <t>Bàu Cát - Block B</t>
  </si>
  <si>
    <t>Central Plaza</t>
  </si>
  <si>
    <t>SGAPT271</t>
  </si>
  <si>
    <t>Phúc Yên 2</t>
  </si>
  <si>
    <t>33 Phan Huy Ích</t>
  </si>
  <si>
    <t>SGAPT108</t>
  </si>
  <si>
    <t>Carillon - Block A</t>
  </si>
  <si>
    <t>171 A Hoàng Hoa Thám</t>
  </si>
  <si>
    <t>SGAPT133</t>
  </si>
  <si>
    <t>Carillon - Block B</t>
  </si>
  <si>
    <t>SGBLD1027</t>
  </si>
  <si>
    <t>80 Bạch Đằng</t>
  </si>
  <si>
    <t>685 Âu Cơ</t>
  </si>
  <si>
    <t>SGAPT285</t>
  </si>
  <si>
    <t>Oriental - Block A</t>
  </si>
  <si>
    <t>SGAPT286</t>
  </si>
  <si>
    <t>Oriental - Block B</t>
  </si>
  <si>
    <t>SGAPT287</t>
  </si>
  <si>
    <t>Oriental - Block C</t>
  </si>
  <si>
    <t>SGAPT288</t>
  </si>
  <si>
    <t>Oriental - Block D</t>
  </si>
  <si>
    <t>SGAPT280</t>
  </si>
  <si>
    <t>Idico Tân Phú - Block A</t>
  </si>
  <si>
    <t>262/13 Lũy Bán Bích</t>
  </si>
  <si>
    <t>SGAPT281</t>
  </si>
  <si>
    <t>Idico Tân Phú - Block B</t>
  </si>
  <si>
    <t>SGAPT172</t>
  </si>
  <si>
    <t>Khang Gia Tân Hương - Block A</t>
  </si>
  <si>
    <t>377 Tan Huong</t>
  </si>
  <si>
    <t>SGAPT193</t>
  </si>
  <si>
    <t>Khang Gia Tân Hương - Block B</t>
  </si>
  <si>
    <t>SGCOM028</t>
  </si>
  <si>
    <t>Pandora City</t>
  </si>
  <si>
    <t>1/1 Truong Chinh</t>
  </si>
  <si>
    <t>8:00 - 21:45</t>
  </si>
  <si>
    <t>siêu thị, cơ điện lạnh, bất động sản</t>
  </si>
  <si>
    <t>SGAPT335</t>
  </si>
  <si>
    <t>Celadon - Block D1</t>
  </si>
  <si>
    <t>81 N1 Bờ Bao Tân Thắng</t>
  </si>
  <si>
    <t>SGAPT336</t>
  </si>
  <si>
    <t>Celadon - Block D2</t>
  </si>
  <si>
    <t>SGAPT337</t>
  </si>
  <si>
    <t>Celadon - Block D3</t>
  </si>
  <si>
    <t>SGAPT370</t>
  </si>
  <si>
    <t>Celadon - Block E4</t>
  </si>
  <si>
    <t>36 Bờ Bao Tân Thắng</t>
  </si>
  <si>
    <t>SGAPT371</t>
  </si>
  <si>
    <t>Celadon - Block E5</t>
  </si>
  <si>
    <t>SGAPT372</t>
  </si>
  <si>
    <t>Celadon - Block E6</t>
  </si>
  <si>
    <t>SGAPT373</t>
  </si>
  <si>
    <t>Celadon - Block E7</t>
  </si>
  <si>
    <t>SGAPT020</t>
  </si>
  <si>
    <t>Lotus Garden - Block A</t>
  </si>
  <si>
    <t>36 Trịnh Đình Thảo</t>
  </si>
  <si>
    <t>SGAPT020-1</t>
  </si>
  <si>
    <t>SGAPT515</t>
  </si>
  <si>
    <t>Lotus Garden - Block B</t>
  </si>
  <si>
    <t>SGAPT032</t>
  </si>
  <si>
    <t>Sacomreal 584 - Block A</t>
  </si>
  <si>
    <t>254A Luy Ban Bich</t>
  </si>
  <si>
    <t>SGAPT032-1</t>
  </si>
  <si>
    <t>SGAPT510</t>
  </si>
  <si>
    <t>Sacomreal 584 - Block B</t>
  </si>
  <si>
    <t>SGAPT032-2</t>
  </si>
  <si>
    <t>SGAPT511</t>
  </si>
  <si>
    <t>Sacomreal 584 - Block C</t>
  </si>
  <si>
    <t>SGAPT032-3</t>
  </si>
  <si>
    <t>SGAPT512</t>
  </si>
  <si>
    <t>Sacomreal 584 - Block D</t>
  </si>
  <si>
    <t>SGAPT254</t>
  </si>
  <si>
    <t>Sơn Kỳ 1 - Block A</t>
  </si>
  <si>
    <t>Đường CN13-DC8-DC13</t>
  </si>
  <si>
    <t>SGAPT255</t>
  </si>
  <si>
    <t>Sơn Kỳ 1 - Block B</t>
  </si>
  <si>
    <t>SGAPT256</t>
  </si>
  <si>
    <t>Sơn Kỳ 1 - Block C</t>
  </si>
  <si>
    <t>Đường CN13- DC8 - DC13</t>
  </si>
  <si>
    <t>SGAPT257</t>
  </si>
  <si>
    <t>Sơn Kỳ 1 - Block D</t>
  </si>
  <si>
    <t>SGAPT258</t>
  </si>
  <si>
    <t>Sơn Kỳ 1 - Block E</t>
  </si>
  <si>
    <t>SGAPT259</t>
  </si>
  <si>
    <t>Sơn Kỳ 1 - Block F</t>
  </si>
  <si>
    <t>SGBLD1033</t>
  </si>
  <si>
    <t>Etown Central 1-6</t>
  </si>
  <si>
    <t>11 Đoàn Văn Bơ</t>
  </si>
  <si>
    <t>SGBLD1033-1</t>
  </si>
  <si>
    <t>Etown Central 7-8-9</t>
  </si>
  <si>
    <t>SGBLD1028</t>
  </si>
  <si>
    <t>520 CMT8</t>
  </si>
  <si>
    <t>520 Cách Mạng Tháng Tám</t>
  </si>
  <si>
    <t>SGBLD1037</t>
  </si>
  <si>
    <t>VP Bộ Tài Nguyên Môi Trường tại TPHCM</t>
  </si>
  <si>
    <t>200 Lý Chính Thắng</t>
  </si>
  <si>
    <t>SGBLD1031</t>
  </si>
  <si>
    <t>IMC Tower</t>
  </si>
  <si>
    <t>62 Trần Quang Khải</t>
  </si>
  <si>
    <t>Galaxy, CJ v.v ( CGV)</t>
  </si>
  <si>
    <t>SGAPT331</t>
  </si>
  <si>
    <t>Kingston Office</t>
  </si>
  <si>
    <t>223-223B Hoàng Văn Thụ</t>
  </si>
  <si>
    <t>SGAPT330</t>
  </si>
  <si>
    <t>Kingston Apartment</t>
  </si>
  <si>
    <t>SGAPT401</t>
  </si>
  <si>
    <t>Millennium - Apartment Block A</t>
  </si>
  <si>
    <t>132 Bến Vân Đồn</t>
  </si>
  <si>
    <t>bất động sản, ngân hàng (ngoại trừ Tech)</t>
  </si>
  <si>
    <t>SGAPT402</t>
  </si>
  <si>
    <t>Millennium - Apartment Block B</t>
  </si>
  <si>
    <t>SGAPT399</t>
  </si>
  <si>
    <t>Millennium - Officetel Block A</t>
  </si>
  <si>
    <t>SGAPT400</t>
  </si>
  <si>
    <t>Millennium - Officetel Block B</t>
  </si>
  <si>
    <t>30 Yersin</t>
  </si>
  <si>
    <t>SGBLD1036</t>
  </si>
  <si>
    <t>SGBLD1039</t>
  </si>
  <si>
    <t>SaBay Đồng Nai</t>
  </si>
  <si>
    <t>05 Đồng Nai</t>
  </si>
  <si>
    <t>SGAPT379</t>
  </si>
  <si>
    <t>Xi Grand Court-Block A1</t>
  </si>
  <si>
    <t>256-258 Lý Thường Kiệt</t>
  </si>
  <si>
    <t>SGAPT380</t>
  </si>
  <si>
    <t>Xi Grand Court-Block A2</t>
  </si>
  <si>
    <t>SGAPT381</t>
  </si>
  <si>
    <t>Xi Grand Court-Block B</t>
  </si>
  <si>
    <t>SGAPT382</t>
  </si>
  <si>
    <t>Xi Grand Court-Block C</t>
  </si>
  <si>
    <t>SGAPT398</t>
  </si>
  <si>
    <t>Felix Home</t>
  </si>
  <si>
    <t>44 Nguyễn Văn Dung</t>
  </si>
  <si>
    <t>SGBLD1042</t>
  </si>
  <si>
    <t>348/7 Ung Văn Khiêm</t>
  </si>
  <si>
    <t>348/7-348/9 Ung Văn Khiêm</t>
  </si>
  <si>
    <t>SGAPT417</t>
  </si>
  <si>
    <t>Mỹ Phúc Block B1</t>
  </si>
  <si>
    <t>192 Phạm Đức Sơn</t>
  </si>
  <si>
    <t>bất động sản trừ City Land</t>
  </si>
  <si>
    <t>SGAPT418</t>
  </si>
  <si>
    <t>Mỹ Phúc Block B2</t>
  </si>
  <si>
    <t>SGBLD1045</t>
  </si>
  <si>
    <t>Khang Media</t>
  </si>
  <si>
    <t>28 Nguyễn Văn Thủ</t>
  </si>
  <si>
    <t>SGBLD1043</t>
  </si>
  <si>
    <t>Little Saigon</t>
  </si>
  <si>
    <t>2-4-6 Đồng Khởi</t>
  </si>
  <si>
    <t>SGBLD1021</t>
  </si>
  <si>
    <t>D &amp; D Tower</t>
  </si>
  <si>
    <t>458 Nguyễn Thị Minh Khai</t>
  </si>
  <si>
    <t>SGBLD1047</t>
  </si>
  <si>
    <t>Amazing Center</t>
  </si>
  <si>
    <t>51 Yên Thế</t>
  </si>
  <si>
    <t>SGBLD1049</t>
  </si>
  <si>
    <t>39 Nguyễn Bỉnh Khiêm</t>
  </si>
  <si>
    <t>SGBLD1048</t>
  </si>
  <si>
    <t>Myen Building</t>
  </si>
  <si>
    <t>59 Tô Hiệu</t>
  </si>
  <si>
    <t>SGAPT463</t>
  </si>
  <si>
    <t>Richstar Block R1A</t>
  </si>
  <si>
    <t>278 Hoa Binh</t>
  </si>
  <si>
    <t>bất động sản trừ Novaland</t>
  </si>
  <si>
    <t>SGAPT464</t>
  </si>
  <si>
    <t>Richstar Block R1B</t>
  </si>
  <si>
    <t>SGAPT465</t>
  </si>
  <si>
    <t>Richstar Block R2</t>
  </si>
  <si>
    <t>SGAPT466</t>
  </si>
  <si>
    <t>Richstar Block R3</t>
  </si>
  <si>
    <t>SGAPT467</t>
  </si>
  <si>
    <t>Richstar Block R4</t>
  </si>
  <si>
    <t>SGAPT468</t>
  </si>
  <si>
    <t>Madison - Apartment</t>
  </si>
  <si>
    <t>15 Thi Sach</t>
  </si>
  <si>
    <t>SGAPT469</t>
  </si>
  <si>
    <t>Madison - Officetel</t>
  </si>
  <si>
    <t>SGBLD1054</t>
  </si>
  <si>
    <t>214 Phan Dang Luu</t>
  </si>
  <si>
    <t>ngân hàng, trang sức</t>
  </si>
  <si>
    <t>SGAPT459</t>
  </si>
  <si>
    <t>Thới Bình</t>
  </si>
  <si>
    <t>49/52 Au Co</t>
  </si>
  <si>
    <t>SGBLD1051</t>
  </si>
  <si>
    <t>K&amp;M Tower</t>
  </si>
  <si>
    <t>33 Ung Van Khiem</t>
  </si>
  <si>
    <t>SGBLD1055</t>
  </si>
  <si>
    <t>Chi Cục Thuế Quận 1</t>
  </si>
  <si>
    <t>8 Nguyen van Thu</t>
  </si>
  <si>
    <t>SGBLD1044</t>
  </si>
  <si>
    <t>Vina Building</t>
  </si>
  <si>
    <t>131 Xo Viet Nghe Tinh</t>
  </si>
  <si>
    <t>SGAPT470</t>
  </si>
  <si>
    <t>Saigon Garden Hill</t>
  </si>
  <si>
    <t>77 Trần Bình TRọng</t>
  </si>
  <si>
    <t>SGBLD1053</t>
  </si>
  <si>
    <t>158/14 Trần Huy Liệu</t>
  </si>
  <si>
    <t>SGAPT482</t>
  </si>
  <si>
    <t>Osimi Tower - Block A</t>
  </si>
  <si>
    <t>688/57 Lê Đức Thọ</t>
  </si>
  <si>
    <t>SGAPT483</t>
  </si>
  <si>
    <t>Osimi Tower - Block B</t>
  </si>
  <si>
    <t>SGAPT484</t>
  </si>
  <si>
    <t>Osimi Tower - Block C</t>
  </si>
  <si>
    <t>SGBLD1058</t>
  </si>
  <si>
    <t>Trung Tâm Dạy Nghề Thái Sơn</t>
  </si>
  <si>
    <t>364/1A Phan Văn Trị</t>
  </si>
  <si>
    <t>SGBLD1062</t>
  </si>
  <si>
    <t>151/1/2 Nguyễn Văn Trỗi</t>
  </si>
  <si>
    <t>151/1/2 Nguyen Van Troi</t>
  </si>
  <si>
    <t>SGBLD1061</t>
  </si>
  <si>
    <t>QCOOP Tower</t>
  </si>
  <si>
    <t>302 Nguyễn Văn Đậu</t>
  </si>
  <si>
    <t>SGAPT391</t>
  </si>
  <si>
    <t>Tara Residence - Khải Hoàn</t>
  </si>
  <si>
    <t>1A Tạ Quang Bửu</t>
  </si>
  <si>
    <t>SGAPT392</t>
  </si>
  <si>
    <t>Tara Residence - Kinh Đô</t>
  </si>
  <si>
    <t>SGCOM084</t>
  </si>
  <si>
    <t>Tara Residence - Đại Đồng</t>
  </si>
  <si>
    <t>SGCOM085</t>
  </si>
  <si>
    <t>Tara Residence - Đại Nam</t>
  </si>
  <si>
    <t>SGBLD1063</t>
  </si>
  <si>
    <t>Friendship Tower VP</t>
  </si>
  <si>
    <t>31 Le Duan</t>
  </si>
  <si>
    <t>SGBLD1063-1</t>
  </si>
  <si>
    <t>Friendship Tower Hội Nghị</t>
  </si>
  <si>
    <t>SGBLD1067</t>
  </si>
  <si>
    <t>Victory House</t>
  </si>
  <si>
    <t>19-21-23 Đinh Bộ Lĩnh</t>
  </si>
  <si>
    <t>SGBLD1064</t>
  </si>
  <si>
    <t>Yeah 1 Tower</t>
  </si>
  <si>
    <t>191 NKKN</t>
  </si>
  <si>
    <t>SGBLD1070</t>
  </si>
  <si>
    <t>16 Lê Quý Đôn</t>
  </si>
  <si>
    <t>07:00 - 12:00</t>
  </si>
  <si>
    <t>SGBLD934</t>
  </si>
  <si>
    <t>77 Lê Trung Nghĩa</t>
  </si>
  <si>
    <t>SGBLD1071</t>
  </si>
  <si>
    <t>104 Mai Thị Lựu</t>
  </si>
  <si>
    <t>104 Mai Thị Lưu</t>
  </si>
  <si>
    <t>SGBLD1072</t>
  </si>
  <si>
    <t>666/10/1-3-5 Ba Tháng Hai</t>
  </si>
  <si>
    <t>SGAPT566</t>
  </si>
  <si>
    <t>Kingdom Đông Dương - Block A</t>
  </si>
  <si>
    <t>334 Tô Hiến Thành</t>
  </si>
  <si>
    <t>SGAPT567</t>
  </si>
  <si>
    <t>Kingdom Đông Dương - Block B</t>
  </si>
  <si>
    <t>SGAPT568</t>
  </si>
  <si>
    <t>Kingdom Đông Dương - Block C</t>
  </si>
  <si>
    <t>SGAPT574</t>
  </si>
  <si>
    <t>Res Green Tower</t>
  </si>
  <si>
    <t>7A Thoại Ngọc Hầu</t>
  </si>
  <si>
    <t>06:30 - 21:00</t>
  </si>
  <si>
    <t>SGBLD597</t>
  </si>
  <si>
    <t>Sun Wah Tower</t>
  </si>
  <si>
    <t>115 Nguyễn Huệ</t>
  </si>
  <si>
    <t>bất động sản, bảo hiểm</t>
  </si>
  <si>
    <t>SGBLD661</t>
  </si>
  <si>
    <t>17 Lê Duẫn</t>
  </si>
  <si>
    <t>SGBLD556</t>
  </si>
  <si>
    <t>VTP - OCS</t>
  </si>
  <si>
    <t>8 Nguyễn Huệ</t>
  </si>
  <si>
    <t>SGBLD751</t>
  </si>
  <si>
    <t>Harvest Center</t>
  </si>
  <si>
    <t>12 Lê Thánh Tôn</t>
  </si>
  <si>
    <t>SGCOM042</t>
  </si>
  <si>
    <t>Now Zone Plaza</t>
  </si>
  <si>
    <t>235 Nguyễn Văn Cừ</t>
  </si>
  <si>
    <t>9:30 - 21:00</t>
  </si>
  <si>
    <t>SGBLD798</t>
  </si>
  <si>
    <t>Hoàng Triều</t>
  </si>
  <si>
    <t>3G Phổ Quang</t>
  </si>
  <si>
    <t>SGBLD1025</t>
  </si>
  <si>
    <t>Win Home Đinh Bộ Lĩnh</t>
  </si>
  <si>
    <t>56 Đinh Bộ Lĩnh</t>
  </si>
  <si>
    <t>SGBLD161</t>
  </si>
  <si>
    <t>Mỹ Thịnh</t>
  </si>
  <si>
    <t>137 Le Quang Dinh</t>
  </si>
  <si>
    <t>bất động sản, xây dựng</t>
  </si>
  <si>
    <t>SGBLD667</t>
  </si>
  <si>
    <t>BIDV Bùi Thị Xuân</t>
  </si>
  <si>
    <t>85 Bui Thi Xuan</t>
  </si>
  <si>
    <t>ngân hàng (ngoại trừ BIDV), băng vệ sinh</t>
  </si>
  <si>
    <t>SGBLD166</t>
  </si>
  <si>
    <t>Đương Đại</t>
  </si>
  <si>
    <t>9B Thai Van Lung</t>
  </si>
  <si>
    <t>bất động sản, thiết kế</t>
  </si>
  <si>
    <t>SGBLD088</t>
  </si>
  <si>
    <t>Platinum</t>
  </si>
  <si>
    <t>145 Dien Bien Phu</t>
  </si>
  <si>
    <t>SGBLD688</t>
  </si>
  <si>
    <t>CJ</t>
  </si>
  <si>
    <t>6 Lê Thánh Tôn</t>
  </si>
  <si>
    <t>Mã GF</t>
  </si>
  <si>
    <t>SGBLD968</t>
  </si>
  <si>
    <t>The Manor - Office</t>
  </si>
  <si>
    <t>37 Nguyễn Hữu Cảnh</t>
  </si>
  <si>
    <t>bất động  sản</t>
  </si>
  <si>
    <t>SGAPT244</t>
  </si>
  <si>
    <t>The Manor - Apartment</t>
  </si>
  <si>
    <t>SGBLD0017</t>
  </si>
  <si>
    <t>SGBLD966</t>
  </si>
  <si>
    <t>Royal Tower</t>
  </si>
  <si>
    <t>235 Nguyễn Văn Cừ, P. 4</t>
  </si>
  <si>
    <t>SGAPT0100</t>
  </si>
  <si>
    <t>SGAPT241</t>
  </si>
  <si>
    <t>The Useful - Block A</t>
  </si>
  <si>
    <t>654 Lạc Long Quân, P. 9</t>
  </si>
  <si>
    <t>SGAPT0101</t>
  </si>
  <si>
    <t>SGAPT242</t>
  </si>
  <si>
    <t>The Useful - Block B</t>
  </si>
  <si>
    <t>SGBLD1082</t>
  </si>
  <si>
    <t>GIC Nguyễn Gia Trí</t>
  </si>
  <si>
    <t>36A Nguễn Gia Trí</t>
  </si>
  <si>
    <t>SGBLD1088</t>
  </si>
  <si>
    <t>Sonatus Building</t>
  </si>
  <si>
    <t>15 Lê Thánh Tôn</t>
  </si>
  <si>
    <t>sữa (ngoại trừ Dutch Lady)</t>
  </si>
  <si>
    <t>SGBLD1076</t>
  </si>
  <si>
    <t>Văn Phòng Đất Xanh</t>
  </si>
  <si>
    <t>2W Ung Văn Khiêm</t>
  </si>
  <si>
    <t>07:00 -19:00</t>
  </si>
  <si>
    <t>SGBLD0001</t>
  </si>
  <si>
    <t>SGBLD713</t>
  </si>
  <si>
    <t>Etown 2</t>
  </si>
  <si>
    <t>364 Cộng Hòa</t>
  </si>
  <si>
    <t>tủ lạnh, máy giặt</t>
  </si>
  <si>
    <t>SGBLD1100</t>
  </si>
  <si>
    <t>SGBLD0018</t>
  </si>
  <si>
    <t>Centre Point - Block A</t>
  </si>
  <si>
    <t>106 Nguyễn Văn Trổi</t>
  </si>
  <si>
    <t>OFF</t>
  </si>
  <si>
    <t>SGBLD1101</t>
  </si>
  <si>
    <t>SGBLD0019</t>
  </si>
  <si>
    <t>Centre Point - Block B</t>
  </si>
  <si>
    <t>SGBLD1102</t>
  </si>
  <si>
    <t>SGBLD0034</t>
  </si>
  <si>
    <t>Petronas Tower</t>
  </si>
  <si>
    <t>SGCOM094</t>
  </si>
  <si>
    <t>SGSPM0023</t>
  </si>
  <si>
    <t>Aeon Tân Phú Block B</t>
  </si>
  <si>
    <t>Số 30 Bờ Bao Tân Thắng, Phường Sơn Kỳ</t>
  </si>
  <si>
    <t>SGCOM095</t>
  </si>
  <si>
    <t>SGSPM0024</t>
  </si>
  <si>
    <t>Aeon Tân Phú Block C</t>
  </si>
  <si>
    <t>SGCOM096</t>
  </si>
  <si>
    <t>SGSPM0025</t>
  </si>
  <si>
    <t>Aeon Tân Phú Block K</t>
  </si>
  <si>
    <t>SGBLD1103</t>
  </si>
  <si>
    <t>SGBLD0047</t>
  </si>
  <si>
    <t>222 Building</t>
  </si>
  <si>
    <t>222 Điện Biên Phủ</t>
  </si>
  <si>
    <t>SGAPT595</t>
  </si>
  <si>
    <t>SGAPT0055</t>
  </si>
  <si>
    <t>Emerald precinct- Block A1</t>
  </si>
  <si>
    <t>Số 88, đường N1, P.Sơn Kỳ</t>
  </si>
  <si>
    <t>bất động sản (ngoại  trừ Gamuda Land)</t>
  </si>
  <si>
    <t>SGAPT596</t>
  </si>
  <si>
    <t>SGAPT0056</t>
  </si>
  <si>
    <t>Emerald precinct- Block A2</t>
  </si>
  <si>
    <t>SGAPT597</t>
  </si>
  <si>
    <t>SGAPT0057</t>
  </si>
  <si>
    <t>Emerald precinct- Block B1</t>
  </si>
  <si>
    <t>SGAPT598</t>
  </si>
  <si>
    <t>SGAPT0058</t>
  </si>
  <si>
    <t>Emerald precinct- Block B2</t>
  </si>
  <si>
    <t>SGAPT599</t>
  </si>
  <si>
    <t>SGAPT0059</t>
  </si>
  <si>
    <t>Emerald precinct- Block C</t>
  </si>
  <si>
    <t>SGAPT600</t>
  </si>
  <si>
    <t>SGAPT0060</t>
  </si>
  <si>
    <t>Emerald precinct- Block D</t>
  </si>
  <si>
    <t>SGAPT601</t>
  </si>
  <si>
    <t>SGAPT0061</t>
  </si>
  <si>
    <t>Emerald precinct- Block E1</t>
  </si>
  <si>
    <t>SGAPT602</t>
  </si>
  <si>
    <t>SGAPT0062</t>
  </si>
  <si>
    <t>Emerald precinct- Block E2</t>
  </si>
  <si>
    <t>SGAPT603</t>
  </si>
  <si>
    <t>SGAPT0063</t>
  </si>
  <si>
    <t>Emerald precinct- Block F</t>
  </si>
  <si>
    <t>SGAPT675</t>
  </si>
  <si>
    <t>SGAPT0380</t>
  </si>
  <si>
    <t>Chung cư DIAMOND RIVERSIDE - Block A</t>
  </si>
  <si>
    <t>1646 Võ Văn Kiệt</t>
  </si>
  <si>
    <t>bất động sản, trừ Cty Xây Dựng 577</t>
  </si>
  <si>
    <t>SGAPT676</t>
  </si>
  <si>
    <t>SGAPT0381</t>
  </si>
  <si>
    <t>Chung cư DIAMOND RIVERSIDE - Block D</t>
  </si>
  <si>
    <t>SGAPT677</t>
  </si>
  <si>
    <t>SGAPT0382</t>
  </si>
  <si>
    <t>Chung cư DIAMOND RIVERSIDE - Block B1</t>
  </si>
  <si>
    <t>SGAPT678</t>
  </si>
  <si>
    <t>SGAPT0383</t>
  </si>
  <si>
    <t>Chung cư DIAMOND RIVERSIDE - Block B2</t>
  </si>
  <si>
    <t>SGAPT679</t>
  </si>
  <si>
    <t>SGAPT0384</t>
  </si>
  <si>
    <t>Chung cư DIAMOND RIVERSIDE - Block C1</t>
  </si>
  <si>
    <t>SGAPT680</t>
  </si>
  <si>
    <t>SGAPT0385</t>
  </si>
  <si>
    <t>Chung cư DIAMOND RIVERSIDE - Block C2</t>
  </si>
  <si>
    <t>SGCOM097</t>
  </si>
  <si>
    <t>SGSPM0026</t>
  </si>
  <si>
    <t>Chung cư DIAMOND RIVERSIDE - TTTM - Hồ Bơi</t>
  </si>
  <si>
    <t>SGBLD1104</t>
  </si>
  <si>
    <t>SGBLD0051</t>
  </si>
  <si>
    <t>PVFC</t>
  </si>
  <si>
    <t>19 Phạm Ngọc Thạch</t>
  </si>
  <si>
    <t>SGAPT673</t>
  </si>
  <si>
    <t>SGAPT0370</t>
  </si>
  <si>
    <t>MayFair</t>
  </si>
  <si>
    <t>102 A - B Cống Quỳnh</t>
  </si>
  <si>
    <t>SGBLD1098</t>
  </si>
  <si>
    <t>SGAPT0086</t>
  </si>
  <si>
    <t>Lafayette Tower</t>
  </si>
  <si>
    <t>8A Phùng Khắc Khoan</t>
  </si>
  <si>
    <t>SGBLD1105</t>
  </si>
  <si>
    <t>SGBLD0054</t>
  </si>
  <si>
    <t>Prudential Plaza Tower</t>
  </si>
  <si>
    <t>2 - 4 Bến Cần Giuộc</t>
  </si>
  <si>
    <t>bảo hiểm (ngoại trừ Pru)</t>
  </si>
  <si>
    <t>SGBLD1127</t>
  </si>
  <si>
    <t>SGBLD0137</t>
  </si>
  <si>
    <t>D-Heard</t>
  </si>
  <si>
    <t>371 Nguyễn Văn Kiệm, Gò Vấp,HCM</t>
  </si>
  <si>
    <t>SGBLD1106</t>
  </si>
  <si>
    <t>SGBLD0066</t>
  </si>
  <si>
    <t>Gilimex (bên ngoài tầng hầm)</t>
  </si>
  <si>
    <t>24C Phan Đăng Lưu, P.6</t>
  </si>
  <si>
    <t>SGBLD1107</t>
  </si>
  <si>
    <t>SGBLD0067</t>
  </si>
  <si>
    <t>Phú Nhuận Plaza</t>
  </si>
  <si>
    <t>82 Trần Huy Liệu, Phường 15</t>
  </si>
  <si>
    <t>SGBLD1108</t>
  </si>
  <si>
    <t>SGBLD0070</t>
  </si>
  <si>
    <t>Dragon Eyes</t>
  </si>
  <si>
    <t>Nguyễn Văn Công</t>
  </si>
  <si>
    <t>SGBLD1109</t>
  </si>
  <si>
    <t>SGBLD0075</t>
  </si>
  <si>
    <t>Satra Building</t>
  </si>
  <si>
    <t>275B Phạm Ngũ Lão</t>
  </si>
  <si>
    <t>ngân hàng (Trừ VP Bank)</t>
  </si>
  <si>
    <t>SGAPT621</t>
  </si>
  <si>
    <t>SGAPT0178</t>
  </si>
  <si>
    <t>CC Hope Garden - Block A</t>
  </si>
  <si>
    <t>102 Phan Huy Ích</t>
  </si>
  <si>
    <t>SGAPT622</t>
  </si>
  <si>
    <t>SGAPT0179</t>
  </si>
  <si>
    <t>CC Hope Garden - Block B</t>
  </si>
  <si>
    <t>SGBLD1110</t>
  </si>
  <si>
    <t>SGBLD0088</t>
  </si>
  <si>
    <t>Pax Sky Trương Định</t>
  </si>
  <si>
    <t>15-17 Trương Định</t>
  </si>
  <si>
    <t>SGBLD1111</t>
  </si>
  <si>
    <t>SGBLD0089</t>
  </si>
  <si>
    <t>UBND Quận Phú Nhuận</t>
  </si>
  <si>
    <t>159 Nguyễn Văn Trỗi</t>
  </si>
  <si>
    <t>SGAPT627</t>
  </si>
  <si>
    <t>SGAPT0193</t>
  </si>
  <si>
    <t>M One- Gia Định</t>
  </si>
  <si>
    <t>12 Nguyễn Bỉnh Khiêm, Phường 1</t>
  </si>
  <si>
    <t>SGAPT630</t>
  </si>
  <si>
    <t>SGAPT0196</t>
  </si>
  <si>
    <t>CC Splendor Block A</t>
  </si>
  <si>
    <t>27 Nguyễn Văn Dung, P.6</t>
  </si>
  <si>
    <t>SGAPT631</t>
  </si>
  <si>
    <t>SGAPT0197</t>
  </si>
  <si>
    <t>CC Splendor Block B</t>
  </si>
  <si>
    <t>SGBLD1114</t>
  </si>
  <si>
    <t>SGBLD0100</t>
  </si>
  <si>
    <t>Cao ốc Sacomreal</t>
  </si>
  <si>
    <t>47 Hòa Bình</t>
  </si>
  <si>
    <t>SGBLD1116</t>
  </si>
  <si>
    <t>SGBLD0111</t>
  </si>
  <si>
    <t>Choy's building</t>
  </si>
  <si>
    <t>61A Trần Quang Diệu, P.13</t>
  </si>
  <si>
    <t>SGAPT642</t>
  </si>
  <si>
    <t>SGAPT0211</t>
  </si>
  <si>
    <t>CC Nguyễn Tri Phương - Block A</t>
  </si>
  <si>
    <t>7A Đường Thành Thái</t>
  </si>
  <si>
    <t>SGAPT643</t>
  </si>
  <si>
    <t>SGAPT0212</t>
  </si>
  <si>
    <t>CC Nguyễn Tri Phương - Block B</t>
  </si>
  <si>
    <t>SGAPT644</t>
  </si>
  <si>
    <t>SGAPT0226</t>
  </si>
  <si>
    <t>Chung cư Bà Hom - Block A</t>
  </si>
  <si>
    <t>Số 62 Bà Hom</t>
  </si>
  <si>
    <t>SGAPT645</t>
  </si>
  <si>
    <t>SGAPT0227</t>
  </si>
  <si>
    <t>Chung cư Bà Hom - Block B</t>
  </si>
  <si>
    <t>SGBLD1117</t>
  </si>
  <si>
    <t>SGBLD0113</t>
  </si>
  <si>
    <t>SV Tech</t>
  </si>
  <si>
    <t>2A Phan Thúc Duyện , Phường 4</t>
  </si>
  <si>
    <t>SGAPT651</t>
  </si>
  <si>
    <t>SGAPT0273</t>
  </si>
  <si>
    <t>Chung Cư Peridot</t>
  </si>
  <si>
    <t>226/51 Đường An Dương Vương, P.16</t>
  </si>
  <si>
    <t>SGAPT652</t>
  </si>
  <si>
    <t>SGAPT0274</t>
  </si>
  <si>
    <t>Chung Cư Nguyễn Biểu - Block A</t>
  </si>
  <si>
    <t>109 Nguyễn Biểu</t>
  </si>
  <si>
    <t>SGAPT653</t>
  </si>
  <si>
    <t>SGAPT0275</t>
  </si>
  <si>
    <t>Chung Cư Nguyễn Biểu - Block B</t>
  </si>
  <si>
    <t>Hủy Hết HĐ</t>
  </si>
  <si>
    <t>SGAPT654</t>
  </si>
  <si>
    <t>SGAPT0276</t>
  </si>
  <si>
    <t>Chung Cư Nguyễn Biểu - Block C</t>
  </si>
  <si>
    <t>SGBLD1118</t>
  </si>
  <si>
    <t>SGBLD0115</t>
  </si>
  <si>
    <t>Parkside Residence</t>
  </si>
  <si>
    <t>166 - 168 Nam Kỳ Khởi Nghĩa</t>
  </si>
  <si>
    <t>SGAPT655</t>
  </si>
  <si>
    <t>SGAPT0279</t>
  </si>
  <si>
    <t>Chung Cư Him Lam Nam Khánh Lô F</t>
  </si>
  <si>
    <t>59 Đường số 817A Tạ Quảng Bửu</t>
  </si>
  <si>
    <t>SGAPT656</t>
  </si>
  <si>
    <t>SGAPT0283</t>
  </si>
  <si>
    <t>Chung Cư Sơn Kỳ 2 - Block A</t>
  </si>
  <si>
    <t>Đường DC6 - Sơn Kỳ</t>
  </si>
  <si>
    <t>SGAPT657</t>
  </si>
  <si>
    <t>SGAPT0284</t>
  </si>
  <si>
    <t>Chung Cư Sơn Kỳ 2 - Block B</t>
  </si>
  <si>
    <t>SGBLD1122</t>
  </si>
  <si>
    <t>SGBLD0126</t>
  </si>
  <si>
    <t>Win Home Sư_Vạn Hạnh</t>
  </si>
  <si>
    <t>459 Sư Vạn Hạnh</t>
  </si>
  <si>
    <t>SGBLD1123</t>
  </si>
  <si>
    <t>SGBLD0127</t>
  </si>
  <si>
    <t>Win Home Building_82 Ung Văn Khiêm</t>
  </si>
  <si>
    <t>82 Ung Văn Khiêm</t>
  </si>
  <si>
    <t>SGAPT660</t>
  </si>
  <si>
    <t>SGAPT0353</t>
  </si>
  <si>
    <t>Chung Cư Phan Văn Trị</t>
  </si>
  <si>
    <t>Phan Văn Trị</t>
  </si>
  <si>
    <t>SGBLD1129</t>
  </si>
  <si>
    <t>SGBLD0139</t>
  </si>
  <si>
    <t>GOLD STAR BUILDING</t>
  </si>
  <si>
    <t>Lý Thường Kiệt</t>
  </si>
  <si>
    <t>SGAPT669</t>
  </si>
  <si>
    <t>SGAPT0364</t>
  </si>
  <si>
    <t>Chung cư Đặng văn ngữ A</t>
  </si>
  <si>
    <t>44 Đặng Văn ngữ</t>
  </si>
  <si>
    <t>SGAPT670</t>
  </si>
  <si>
    <t>SGAPT0365</t>
  </si>
  <si>
    <t>Chung cư Đặng văn ngữ B</t>
  </si>
  <si>
    <t>SGAPT671</t>
  </si>
  <si>
    <t>SGAPT0366</t>
  </si>
  <si>
    <t>Chung cư Nguyễn Văn Đậu - Block A</t>
  </si>
  <si>
    <t>Nguyễn Thượng Hiền</t>
  </si>
  <si>
    <t>SGAPT672</t>
  </si>
  <si>
    <t>SGAPT0367</t>
  </si>
  <si>
    <t>Chung cư Nguyễn Văn Đậu - Block B</t>
  </si>
  <si>
    <t>SGBLD1126</t>
  </si>
  <si>
    <t>SGBLD0134</t>
  </si>
  <si>
    <t>Sky Building(slim)</t>
  </si>
  <si>
    <t>41 Nguyễn Phi Khanh , Q1</t>
  </si>
  <si>
    <t>SGBLD987</t>
  </si>
  <si>
    <t>Galleria Metro 6</t>
  </si>
  <si>
    <t>59 XLHN</t>
  </si>
  <si>
    <t>SGBLD886</t>
  </si>
  <si>
    <t>Trung tâm Bồi Dưỡng Báo Phụ Nữ</t>
  </si>
  <si>
    <t>20 Nguyen Dang Giai</t>
  </si>
  <si>
    <t>SGCOM052</t>
  </si>
  <si>
    <t>Cantavil Premier - Parkson</t>
  </si>
  <si>
    <t>1 Xa lộ Hà Nội</t>
  </si>
  <si>
    <t>siêu thị, bất động sản, băng vệ sinh</t>
  </si>
  <si>
    <t>SGCOM053</t>
  </si>
  <si>
    <t>Cantavil Premier - Office</t>
  </si>
  <si>
    <t>SGAPT251</t>
  </si>
  <si>
    <t>Bộ Công An - Block A1</t>
  </si>
  <si>
    <t>83 Đường số 3</t>
  </si>
  <si>
    <t>SGAPT251-1</t>
  </si>
  <si>
    <t>SGAPT502</t>
  </si>
  <si>
    <t>Bộ Công An - Block A2</t>
  </si>
  <si>
    <t>SGAPT252</t>
  </si>
  <si>
    <t>Bộ Công An - Block B1</t>
  </si>
  <si>
    <t>SGAPT252-2</t>
  </si>
  <si>
    <t>SGAPT503</t>
  </si>
  <si>
    <t>Bộ Công An - Block B2</t>
  </si>
  <si>
    <t>SGAPT253</t>
  </si>
  <si>
    <t>Bộ Công An - Block C1</t>
  </si>
  <si>
    <t>SGAPT253-3</t>
  </si>
  <si>
    <t>SGAPT504</t>
  </si>
  <si>
    <t>Bộ Công An - Block C2</t>
  </si>
  <si>
    <t>SGAPT246</t>
  </si>
  <si>
    <t>Tropic Garden - Block A1</t>
  </si>
  <si>
    <t>49 Đường số 66, Nguyễn Văn Hưởng</t>
  </si>
  <si>
    <t>SGAPT247</t>
  </si>
  <si>
    <t>Tropic Garden - Block A2</t>
  </si>
  <si>
    <t>SGAPT157</t>
  </si>
  <si>
    <t>Thịnh Vượng</t>
  </si>
  <si>
    <t>531 Nguyễn Duy Trinh</t>
  </si>
  <si>
    <t>SGAPT273</t>
  </si>
  <si>
    <t>La Astoria - Block A</t>
  </si>
  <si>
    <t>383 Nguyễn Duy Trinh</t>
  </si>
  <si>
    <t>SGAPT274</t>
  </si>
  <si>
    <t>La Astoria - Block B</t>
  </si>
  <si>
    <t>SGAPT158</t>
  </si>
  <si>
    <t>Thủ Thiêm Xanh - Block 1</t>
  </si>
  <si>
    <t>1, Duong so 63</t>
  </si>
  <si>
    <t>SGAPT159</t>
  </si>
  <si>
    <t>Thủ Thiêm Xanh - Block 2</t>
  </si>
  <si>
    <t>SGAPT266</t>
  </si>
  <si>
    <t>Parc Spring - Block A</t>
  </si>
  <si>
    <t>537 Nguyễn Duy Trinh</t>
  </si>
  <si>
    <t>SGAPT267</t>
  </si>
  <si>
    <t>Parc Spring - Block C</t>
  </si>
  <si>
    <t>SGAPT035</t>
  </si>
  <si>
    <t>Petroland Quận 2 - Block A</t>
  </si>
  <si>
    <t>Binh Trung Dong Residential Quarter</t>
  </si>
  <si>
    <t>SGAPT035-1</t>
  </si>
  <si>
    <t>SGAPT513</t>
  </si>
  <si>
    <t>Petroland Quận 2 - Block B</t>
  </si>
  <si>
    <t>SGAPT035-2</t>
  </si>
  <si>
    <t>SGAPT514</t>
  </si>
  <si>
    <t>Petroland Quận 2 - Block C</t>
  </si>
  <si>
    <t>SGAPT073</t>
  </si>
  <si>
    <t>Hoang Anh River View - Block A1</t>
  </si>
  <si>
    <t>37 Nguyễn Văn Hưởng</t>
  </si>
  <si>
    <t>SGAPT078</t>
  </si>
  <si>
    <t>Hoang Anh River View - Block A2</t>
  </si>
  <si>
    <t>SGAPT079</t>
  </si>
  <si>
    <t>Hoang Anh River View - Block B1</t>
  </si>
  <si>
    <t>SGAPT080</t>
  </si>
  <si>
    <t>Hoang Anh River View - Block B2</t>
  </si>
  <si>
    <t>SGAPT081</t>
  </si>
  <si>
    <t>Hoang Anh River View - Block C1</t>
  </si>
  <si>
    <t>SGAPT082</t>
  </si>
  <si>
    <t>Hoang Anh River View - Block C2</t>
  </si>
  <si>
    <t>SGAPT276</t>
  </si>
  <si>
    <t>Cantavil - Block D1</t>
  </si>
  <si>
    <t>1 Song Hành</t>
  </si>
  <si>
    <t>SGAPT277</t>
  </si>
  <si>
    <t>Cantavil - Block D2</t>
  </si>
  <si>
    <t>SGAPT023</t>
  </si>
  <si>
    <t>Thủ Thiêm Star - Block 1</t>
  </si>
  <si>
    <t>SGAPT190</t>
  </si>
  <si>
    <t>Thủ Thiêm Star - Block 2</t>
  </si>
  <si>
    <t>SGAPT191</t>
  </si>
  <si>
    <t>Thủ Thiêm Star - Block 3</t>
  </si>
  <si>
    <t>SGAPT553</t>
  </si>
  <si>
    <t>Linden Residences, Empire City - T1A</t>
  </si>
  <si>
    <t>Khu Đô Thị Thủ Thiêm</t>
  </si>
  <si>
    <t>SGAPT554</t>
  </si>
  <si>
    <t>Linden Residences, Empire City - T1B</t>
  </si>
  <si>
    <t>SGAPT555</t>
  </si>
  <si>
    <t>Linden Residences, Empire City - T2A</t>
  </si>
  <si>
    <t>SGAPT556</t>
  </si>
  <si>
    <t>Linden Residences, Empire City - T2B</t>
  </si>
  <si>
    <t>SGBLD709</t>
  </si>
  <si>
    <t>Sacom Chíp Sáng</t>
  </si>
  <si>
    <t>D1 Street, Hitech Park</t>
  </si>
  <si>
    <t>SGAPT262</t>
  </si>
  <si>
    <t>Flora Anh Đào - Block A</t>
  </si>
  <si>
    <t>623E Đỗ Xuân Hợp</t>
  </si>
  <si>
    <t>SGAPT263</t>
  </si>
  <si>
    <t>Flora Anh Đào - Block B</t>
  </si>
  <si>
    <t>SGAPT317</t>
  </si>
  <si>
    <t>The Art- Block Beethoven A1</t>
  </si>
  <si>
    <t>523A Đỗ Xuân Hợp</t>
  </si>
  <si>
    <t>SGAPT318</t>
  </si>
  <si>
    <t>The Art- Block Beethoven A2</t>
  </si>
  <si>
    <t>SGAPT322</t>
  </si>
  <si>
    <t>The Art- Block Picasso B1</t>
  </si>
  <si>
    <t>523A, Đỗ Xuân Hợp</t>
  </si>
  <si>
    <t>SGAPT323</t>
  </si>
  <si>
    <t>The Art- Block Picasso B2</t>
  </si>
  <si>
    <t>SGAPT324</t>
  </si>
  <si>
    <t>The Art- Block Picasso B3</t>
  </si>
  <si>
    <t>SGAPT319</t>
  </si>
  <si>
    <t>The Art- Block Mozart C1</t>
  </si>
  <si>
    <t>SGAPT320</t>
  </si>
  <si>
    <t>The Art- Block Mozart C2</t>
  </si>
  <si>
    <t>SGAPT321</t>
  </si>
  <si>
    <t>The Art- Block Mozart C3</t>
  </si>
  <si>
    <t>SGAPT315</t>
  </si>
  <si>
    <t>The Art - Block Leonardo Da Vinci D1</t>
  </si>
  <si>
    <t>SGAPT316</t>
  </si>
  <si>
    <t>The Art - Block Leonardo Da Vinci D2</t>
  </si>
  <si>
    <t>SGAPT171</t>
  </si>
  <si>
    <t>Ehome 2 - Block 1</t>
  </si>
  <si>
    <t>Do Xuan Hop</t>
  </si>
  <si>
    <t>SGAPT173</t>
  </si>
  <si>
    <t>Ehome 2 - Block 2</t>
  </si>
  <si>
    <t>SGAPT174</t>
  </si>
  <si>
    <t>Ehome 2 - Block 3</t>
  </si>
  <si>
    <t>SGAPT175</t>
  </si>
  <si>
    <t>Ehome 2 - Block 4</t>
  </si>
  <si>
    <t>SGAPT176</t>
  </si>
  <si>
    <t>Ehome 2 - Block 5</t>
  </si>
  <si>
    <t>SGAPT113</t>
  </si>
  <si>
    <t>Phố Đông 1</t>
  </si>
  <si>
    <t>Dien Phuc Thanh Residence</t>
  </si>
  <si>
    <t>SGAPT114</t>
  </si>
  <si>
    <t>Phố Đông 2</t>
  </si>
  <si>
    <t>SGCOM059</t>
  </si>
  <si>
    <t>Vincom Thủ Đức</t>
  </si>
  <si>
    <t>Thủ Đức</t>
  </si>
  <si>
    <t>216 Vo Van Ngan</t>
  </si>
  <si>
    <t>bất động sản, trung tâm thương mại, xe hơi</t>
  </si>
  <si>
    <t>SGCOM045</t>
  </si>
  <si>
    <t>Trường Thọ Block - A1</t>
  </si>
  <si>
    <t>36A 4 Street</t>
  </si>
  <si>
    <t>SGCOM046-1</t>
  </si>
  <si>
    <t>SGAPT507</t>
  </si>
  <si>
    <t>Trường Thọ Block - B2</t>
  </si>
  <si>
    <t>SGAPT297</t>
  </si>
  <si>
    <t>Gia Phúc - Block A</t>
  </si>
  <si>
    <t>94 Tô Vĩnh Diện</t>
  </si>
  <si>
    <t>SGAPT298</t>
  </si>
  <si>
    <t>Gia Phúc - Block B</t>
  </si>
  <si>
    <t>SGAPT386</t>
  </si>
  <si>
    <t>Petrovietnam Landmark Block D</t>
  </si>
  <si>
    <t>69 Mai Chí Thọ</t>
  </si>
  <si>
    <t>SGCOM086</t>
  </si>
  <si>
    <t>GigaMall</t>
  </si>
  <si>
    <t>240-242 Phạm Văn Đồng</t>
  </si>
  <si>
    <t>08:00 -21:30</t>
  </si>
  <si>
    <t>trung tâm thương mại</t>
  </si>
  <si>
    <t>SGAPT387</t>
  </si>
  <si>
    <t>Opal Garden Block A</t>
  </si>
  <si>
    <t>Đường 20</t>
  </si>
  <si>
    <t>SGAPT388</t>
  </si>
  <si>
    <t>Opal Garden Block B</t>
  </si>
  <si>
    <t>SGAPT389</t>
  </si>
  <si>
    <t>Opal Garden Block C</t>
  </si>
  <si>
    <t>SGAPT390</t>
  </si>
  <si>
    <t>Opal Garden Block D</t>
  </si>
  <si>
    <t>SGAPT407</t>
  </si>
  <si>
    <t>Sadora Block A</t>
  </si>
  <si>
    <t>2 Đường số 13</t>
  </si>
  <si>
    <t>SGAPT408</t>
  </si>
  <si>
    <t>Sadora Block B</t>
  </si>
  <si>
    <t>SGAPT409</t>
  </si>
  <si>
    <t>Sadora Block C</t>
  </si>
  <si>
    <t>SGAPT410</t>
  </si>
  <si>
    <t>Sadora Block D</t>
  </si>
  <si>
    <t>SGAPT433</t>
  </si>
  <si>
    <t>Flora Kikyo</t>
  </si>
  <si>
    <t>bất động sản trừ EZ Land</t>
  </si>
  <si>
    <t>SGBLD1057</t>
  </si>
  <si>
    <t>Trung Tâm Phân Tích Thí Nghiệm</t>
  </si>
  <si>
    <t>Lô E2B-5, Duong D1, Khu CNC</t>
  </si>
  <si>
    <t>SGBLD1056</t>
  </si>
  <si>
    <t>Viện Điều Hành Dầu Khí</t>
  </si>
  <si>
    <t>SGAPT449</t>
  </si>
  <si>
    <t>Thủ Thiêm Garden Block A</t>
  </si>
  <si>
    <t>269 Đường Liên Phường</t>
  </si>
  <si>
    <t>SGAPT450</t>
  </si>
  <si>
    <t>Thủ Thiêm Garden Block B</t>
  </si>
  <si>
    <t>SGAPT479</t>
  </si>
  <si>
    <t>Masteri An Phú - Block A</t>
  </si>
  <si>
    <t>179 XLHN</t>
  </si>
  <si>
    <t>bất động sản và ngân hàng ngoài tech</t>
  </si>
  <si>
    <t>SGAPT480</t>
  </si>
  <si>
    <t>Masteri An Phú - Block B</t>
  </si>
  <si>
    <t>SGAPT481</t>
  </si>
  <si>
    <t>Masteri An Phú - Office</t>
  </si>
  <si>
    <t>SGAPT429</t>
  </si>
  <si>
    <t>Chương Dương Home Block A1</t>
  </si>
  <si>
    <t>34 đường số 12</t>
  </si>
  <si>
    <t>SGAPT430</t>
  </si>
  <si>
    <t>Chương Dương Home Block A2</t>
  </si>
  <si>
    <t>SGAPT431</t>
  </si>
  <si>
    <t>Chương Dương Home Block B</t>
  </si>
  <si>
    <t>SGAPT432</t>
  </si>
  <si>
    <t>Chương Dương Home Block C1</t>
  </si>
  <si>
    <t>SGAPT493</t>
  </si>
  <si>
    <t>Man Thiện C3-1</t>
  </si>
  <si>
    <t>Man Thiện, KP6</t>
  </si>
  <si>
    <t>SGAPT494</t>
  </si>
  <si>
    <t>Man Thiện C3-2</t>
  </si>
  <si>
    <t>SGAPT495</t>
  </si>
  <si>
    <t>Man Thiện C4-1</t>
  </si>
  <si>
    <t>SGAPT496</t>
  </si>
  <si>
    <t>Man Thiện C4-2</t>
  </si>
  <si>
    <t>SGBLD1035</t>
  </si>
  <si>
    <t>566 QL13</t>
  </si>
  <si>
    <t>566 Quoc Lo 13</t>
  </si>
  <si>
    <t>SGAPT486</t>
  </si>
  <si>
    <t>Flora Novia Block A</t>
  </si>
  <si>
    <t>Ngã 4 Đào Trinh Nhất- Phạm Văn Đồng</t>
  </si>
  <si>
    <t>SGAPT487</t>
  </si>
  <si>
    <t>Flora Novia Block B</t>
  </si>
  <si>
    <t>SGAPT546</t>
  </si>
  <si>
    <t>Thủ Thiêm Dragon - Block A</t>
  </si>
  <si>
    <t>55 Quách Giai</t>
  </si>
  <si>
    <t>SGAPT547</t>
  </si>
  <si>
    <t>Thủ Thiêm Dragon - Block B</t>
  </si>
  <si>
    <t>SGAPT561</t>
  </si>
  <si>
    <t>Centum Wealth - Block A1</t>
  </si>
  <si>
    <t>2A Phan Chu Trinh</t>
  </si>
  <si>
    <t>SGAPT562</t>
  </si>
  <si>
    <t>Centum Wealth - Block A2</t>
  </si>
  <si>
    <t>SGAPT563</t>
  </si>
  <si>
    <t>Centum Wealth - Block A3</t>
  </si>
  <si>
    <t>SGAPT575</t>
  </si>
  <si>
    <t>Opal Boulevard - Block A1</t>
  </si>
  <si>
    <t>Đại lộ Phạm Văn Đồng</t>
  </si>
  <si>
    <t>bất động sản (trừ Đất Xanh)</t>
  </si>
  <si>
    <t>SGAPT576</t>
  </si>
  <si>
    <t>Opal Boulevard - Block A2</t>
  </si>
  <si>
    <t>SGBLD1092</t>
  </si>
  <si>
    <t>IOS Phạm Văn Đồng</t>
  </si>
  <si>
    <t>Số 29 đường 18</t>
  </si>
  <si>
    <t>SGAPT604</t>
  </si>
  <si>
    <t>SGAPT0064</t>
  </si>
  <si>
    <t>The Nassim - tháp A</t>
  </si>
  <si>
    <t>Số 30 Đường số 11, P.Thảo Điền</t>
  </si>
  <si>
    <t>SGAPT605</t>
  </si>
  <si>
    <t>SGAPT0065</t>
  </si>
  <si>
    <t>The Nassim - tháp B</t>
  </si>
  <si>
    <t>SGAPT606</t>
  </si>
  <si>
    <t>SGAPT0066</t>
  </si>
  <si>
    <t>The Nassim - tháp C</t>
  </si>
  <si>
    <t>SGAPT607</t>
  </si>
  <si>
    <t>SGAPT0067</t>
  </si>
  <si>
    <t>The Nassim - tháp D</t>
  </si>
  <si>
    <t>SGAPT608</t>
  </si>
  <si>
    <t>SGAPT0071</t>
  </si>
  <si>
    <t>Vinhomes Grand Park - Tháp S1-01</t>
  </si>
  <si>
    <t>Nguyễn Xiển - Phường Long Bình</t>
  </si>
  <si>
    <t>bất động sản + Quản lý tòa nhà ( trừ Vinhomes)</t>
  </si>
  <si>
    <t>SGAPT609</t>
  </si>
  <si>
    <t>SGAPT0072</t>
  </si>
  <si>
    <t>Vinhomes Grand Park - Tháp S1-02</t>
  </si>
  <si>
    <t>SGAPT610</t>
  </si>
  <si>
    <t>SGAPT0073</t>
  </si>
  <si>
    <t>Vinhomes Grand Park - Tháp S1-03</t>
  </si>
  <si>
    <t>SGAPT611</t>
  </si>
  <si>
    <t>SGAPT0074</t>
  </si>
  <si>
    <t>Vinhomes Grand Park - Tháp S1-05</t>
  </si>
  <si>
    <t>SGAPT612</t>
  </si>
  <si>
    <t>SGAPT0075</t>
  </si>
  <si>
    <t>Vinhomes Grand Park - Tháp S1-06</t>
  </si>
  <si>
    <t>SGAPT613</t>
  </si>
  <si>
    <t>SGAPT0076</t>
  </si>
  <si>
    <t>Vinhomes Grand Park - Tháp S1-07</t>
  </si>
  <si>
    <t>SGAPT614</t>
  </si>
  <si>
    <t>SGAPT0077</t>
  </si>
  <si>
    <t>Vinhomes Grand Park - Tháp S2-01</t>
  </si>
  <si>
    <t>SGAPT682</t>
  </si>
  <si>
    <t>SGAPT0389</t>
  </si>
  <si>
    <t>Vinhomes Grand Park - Tháp S2-02</t>
  </si>
  <si>
    <t>Đường Nguyễn Xiển</t>
  </si>
  <si>
    <t>SGAPT615</t>
  </si>
  <si>
    <t>SGAPT0078</t>
  </si>
  <si>
    <t>Vinhomes Grand Park - Tháp S2-03</t>
  </si>
  <si>
    <t>SGAPT681</t>
  </si>
  <si>
    <t>SGAPT0388</t>
  </si>
  <si>
    <t>Vinhomes Grand Park - Tháp S2-05</t>
  </si>
  <si>
    <t>SGAPT616</t>
  </si>
  <si>
    <t>SGAPT0079</t>
  </si>
  <si>
    <t>Vinhomes Grand Park - Tháp S3-01</t>
  </si>
  <si>
    <t>SGAPT683</t>
  </si>
  <si>
    <t>SGAPT0390</t>
  </si>
  <si>
    <t>Vinhomes Grand Park - Tháp S3-02</t>
  </si>
  <si>
    <t>SGAPT617</t>
  </si>
  <si>
    <t>SGAPT0080</t>
  </si>
  <si>
    <t>Vinhomes Grand Park - Tháp S3-03</t>
  </si>
  <si>
    <t>SGAPT684</t>
  </si>
  <si>
    <t>SGAPT0391</t>
  </si>
  <si>
    <t>Vinhomes Grand Park - Tháp S3-05</t>
  </si>
  <si>
    <t>SGAPT618</t>
  </si>
  <si>
    <t>SGAPT0081</t>
  </si>
  <si>
    <t>Vinhomes Grand Park - Tháp S5-02</t>
  </si>
  <si>
    <t>SGAPT685</t>
  </si>
  <si>
    <t>SGAPT0394</t>
  </si>
  <si>
    <t>Vinhomes Grand Park - Tháp S5-01A</t>
  </si>
  <si>
    <t>SGAPT686</t>
  </si>
  <si>
    <t>SGAPT0395</t>
  </si>
  <si>
    <t>Vinhomes Grand Park - Tháp S5-01B</t>
  </si>
  <si>
    <t>SGAPT687</t>
  </si>
  <si>
    <t>SGAPT0396</t>
  </si>
  <si>
    <t>Vinhomes Grand Park - Tháp S5-03</t>
  </si>
  <si>
    <t>SGAPT619</t>
  </si>
  <si>
    <t>SGAPT0134</t>
  </si>
  <si>
    <t>Chung Cư City Home</t>
  </si>
  <si>
    <t>Khu Dân Cư Cát Lái, Phường Cát Lái</t>
  </si>
  <si>
    <t>SGAPT620</t>
  </si>
  <si>
    <t>SGAPT0165</t>
  </si>
  <si>
    <t>Chung cư Lan Phương MHBR Tower</t>
  </si>
  <si>
    <t>104 Hồ Văn Tư, Khu phố 2, P. Trường Thọ</t>
  </si>
  <si>
    <t>SGAPT625</t>
  </si>
  <si>
    <t>SGAPT0191</t>
  </si>
  <si>
    <t>CC Stown Thủ Đức- Block A</t>
  </si>
  <si>
    <t>2A Đường Bình Chiểu, Bình Chiểu</t>
  </si>
  <si>
    <t>SGAPT626</t>
  </si>
  <si>
    <t>SGAPT0192</t>
  </si>
  <si>
    <t>CC Stown Thủ Đức- Block B</t>
  </si>
  <si>
    <t>SGAPT628</t>
  </si>
  <si>
    <t>SGAPT0194</t>
  </si>
  <si>
    <t>CC An Khang - Block A (Ngoài sảnh)</t>
  </si>
  <si>
    <t>28-30 đường 19, khu phố 5, phường An Phú</t>
  </si>
  <si>
    <t>SGAPT629</t>
  </si>
  <si>
    <t>SGAPT0195</t>
  </si>
  <si>
    <t>CC An Khang - Block B (Ngoài sảnh)</t>
  </si>
  <si>
    <t>SGBLD1121</t>
  </si>
  <si>
    <t>SGBLD0125</t>
  </si>
  <si>
    <t>Win Home Tower_150 Trần Não</t>
  </si>
  <si>
    <t>150 Trần Não</t>
  </si>
  <si>
    <t>SGAPT646</t>
  </si>
  <si>
    <t>SGAPT0250</t>
  </si>
  <si>
    <t>CC Lương Định Của</t>
  </si>
  <si>
    <t>Lương ĐỊnh Của</t>
  </si>
  <si>
    <t>SGAPT027</t>
  </si>
  <si>
    <t>Hoàng Tháp Plaza</t>
  </si>
  <si>
    <t>Bình Chánh</t>
  </si>
  <si>
    <t>69, No 5 Street</t>
  </si>
  <si>
    <t>SGAPT001</t>
  </si>
  <si>
    <t>Conic Đông Nam Á - A</t>
  </si>
  <si>
    <t>Lot13B KDC Conic</t>
  </si>
  <si>
    <t>SGAPT001-1</t>
  </si>
  <si>
    <t>SGAPT533</t>
  </si>
  <si>
    <t>Conic Đông Nam Á - B</t>
  </si>
  <si>
    <t>SGAPT001-2</t>
  </si>
  <si>
    <t>SGAPT534</t>
  </si>
  <si>
    <t>Conic Đông Nam Á - C</t>
  </si>
  <si>
    <t>Conic Garden - Block B</t>
  </si>
  <si>
    <t>SGAPT033-1</t>
  </si>
  <si>
    <t>SGAPT531</t>
  </si>
  <si>
    <t>CC1 Jovita- Block A1</t>
  </si>
  <si>
    <t>SGAPT293</t>
  </si>
  <si>
    <t>Lô 11B, Xã Bình Hưng</t>
  </si>
  <si>
    <t>SGAPT293-1</t>
  </si>
  <si>
    <t>SGAPT537</t>
  </si>
  <si>
    <t>CC1 Jovita- Block A2</t>
  </si>
  <si>
    <t>SGAPT295</t>
  </si>
  <si>
    <t>CC1 Jovita - Block B1</t>
  </si>
  <si>
    <t>SGAPT295-1</t>
  </si>
  <si>
    <t>SGAPT539</t>
  </si>
  <si>
    <t>CC1 Jovita - Block B2</t>
  </si>
  <si>
    <t>SGAPT294</t>
  </si>
  <si>
    <t>CC1 Jovita - Block C1</t>
  </si>
  <si>
    <t>SGAPT294-1</t>
  </si>
  <si>
    <t>SGAPT541</t>
  </si>
  <si>
    <t>CC1 Jovita - Block C2</t>
  </si>
  <si>
    <t>SGAPT296</t>
  </si>
  <si>
    <t>CC1 Jovita - Block D1</t>
  </si>
  <si>
    <t>SGAPT296-1</t>
  </si>
  <si>
    <t>CC1 Jovita - Block D2</t>
  </si>
  <si>
    <t>SGCOM079</t>
  </si>
  <si>
    <t>Aeon Mall Bình Tân</t>
  </si>
  <si>
    <t>Bình Tân</t>
  </si>
  <si>
    <t>số 1 , đường 17A</t>
  </si>
  <si>
    <t>8:00- 22:00</t>
  </si>
  <si>
    <t>SGAPT137</t>
  </si>
  <si>
    <t>Nhất Lan 3 - Block A</t>
  </si>
  <si>
    <t>Quoc lo 1A</t>
  </si>
  <si>
    <t>SGAPT138</t>
  </si>
  <si>
    <t>Nhất Lan 3 - Block B</t>
  </si>
  <si>
    <t>SGAPT142</t>
  </si>
  <si>
    <t>Nhất Lan 2 - Block A</t>
  </si>
  <si>
    <t>SGAPT143</t>
  </si>
  <si>
    <t>Nhất Lan 2 - Block B</t>
  </si>
  <si>
    <t>SGAPT146</t>
  </si>
  <si>
    <t>Thái Sơn 1 - Block A</t>
  </si>
  <si>
    <t>SGAPT147</t>
  </si>
  <si>
    <t>Thái Sơn 1 - Block B</t>
  </si>
  <si>
    <t>SGAPT148</t>
  </si>
  <si>
    <t>Thái Sơn 2 - Block A</t>
  </si>
  <si>
    <t>SGAPT149</t>
  </si>
  <si>
    <t>Thái Sơn 2 - Block B</t>
  </si>
  <si>
    <t>SGAPT238</t>
  </si>
  <si>
    <t>Green Hills - Block A</t>
  </si>
  <si>
    <t>Lô 5, KDC Vĩnh Lộc, P. Bình Hưng</t>
  </si>
  <si>
    <t>SGAPT238-1</t>
  </si>
  <si>
    <t>SGAPT538</t>
  </si>
  <si>
    <t>Green Hills - Block B</t>
  </si>
  <si>
    <t>SGAPT238-2</t>
  </si>
  <si>
    <t>SGAPT540</t>
  </si>
  <si>
    <t>Green Hills - Block C</t>
  </si>
  <si>
    <t>Nguyễn Văn Linh</t>
  </si>
  <si>
    <t>SGAPT460</t>
  </si>
  <si>
    <t>Ehome 3 - Block A0</t>
  </si>
  <si>
    <t>Hồ Học Lãm</t>
  </si>
  <si>
    <t>SGAPT461</t>
  </si>
  <si>
    <t>Ehome 3 Block A10</t>
  </si>
  <si>
    <t>Ho Hoc Lam</t>
  </si>
  <si>
    <t>SGAPT462</t>
  </si>
  <si>
    <t>Ehome 3 Block A11</t>
  </si>
  <si>
    <t>SGAPT434</t>
  </si>
  <si>
    <t>Saigonhomes Block A</t>
  </si>
  <si>
    <t>819 Huong Lo 2</t>
  </si>
  <si>
    <t>SGAPT435</t>
  </si>
  <si>
    <t>Saigonhomes Block B</t>
  </si>
  <si>
    <t>SGAPT477</t>
  </si>
  <si>
    <t>Tân Mai Block B1</t>
  </si>
  <si>
    <t>900 QL1A</t>
  </si>
  <si>
    <t>SGAPT478</t>
  </si>
  <si>
    <t>Tân Mai Block B2</t>
  </si>
  <si>
    <t>SGAPT488</t>
  </si>
  <si>
    <t>Flora Mizuki MP1</t>
  </si>
  <si>
    <t>KDT Mizuki, Dương so 1, Binh Hung</t>
  </si>
  <si>
    <t>bất động sản (ngoại trừ: Nam Long)</t>
  </si>
  <si>
    <t>SGAPT489</t>
  </si>
  <si>
    <t>Flora Mizuki MP2</t>
  </si>
  <si>
    <t>SGAPT490</t>
  </si>
  <si>
    <t>Flora Mizuki MP3</t>
  </si>
  <si>
    <t>SGAPT491</t>
  </si>
  <si>
    <t>Flora Mizuki MP4</t>
  </si>
  <si>
    <t>SGAPT492</t>
  </si>
  <si>
    <t>Flora Mizuki MP5</t>
  </si>
  <si>
    <t>SGAPT543</t>
  </si>
  <si>
    <t>Moonlight Boulevard - Block A</t>
  </si>
  <si>
    <t>510 Kinh Dương Vương</t>
  </si>
  <si>
    <t>SGAPT544</t>
  </si>
  <si>
    <t>Moonlight Boulevard - Block B</t>
  </si>
  <si>
    <t>SGAPT545</t>
  </si>
  <si>
    <t>Moonlight Boulevard - Block C</t>
  </si>
  <si>
    <t>SGCOM092</t>
  </si>
  <si>
    <t>SGSPM0006</t>
  </si>
  <si>
    <t>TTTM Satra Centre Mall</t>
  </si>
  <si>
    <t>24C/6 Phạm Hùng</t>
  </si>
  <si>
    <t>SGAPT659</t>
  </si>
  <si>
    <t>SGAPT0312</t>
  </si>
  <si>
    <t>Chung Cư Conic Đình Khiêm - Block B</t>
  </si>
  <si>
    <t>SGBLD1119</t>
  </si>
  <si>
    <t>SGBLD0123</t>
  </si>
  <si>
    <t>SISC Building</t>
  </si>
  <si>
    <t>27-29-31 đường số 9, KDC Trung Sơn</t>
  </si>
  <si>
    <t>SGAPT665</t>
  </si>
  <si>
    <t>SGAPT0358</t>
  </si>
  <si>
    <t>Chung Cư Bình Trị Đông B - Block A</t>
  </si>
  <si>
    <t>Khu dân cư Bình Trị Đông, Phường Bình Trị Đông B</t>
  </si>
  <si>
    <t>SGAPT666</t>
  </si>
  <si>
    <t>SGAPT0359</t>
  </si>
  <si>
    <t>Chung Cư Bình Trị Đông B - Block B</t>
  </si>
  <si>
    <t>SGAPT667</t>
  </si>
  <si>
    <t>SGAPT0360</t>
  </si>
  <si>
    <t>Chung Cư Bình Trị Đông B - Block C</t>
  </si>
  <si>
    <t>SGAPT668</t>
  </si>
  <si>
    <t>SGAPT0361</t>
  </si>
  <si>
    <t>Chung cư An Lạc - Block A</t>
  </si>
  <si>
    <t>28 Bùi Tư Toàn, P.An Lạc</t>
  </si>
  <si>
    <t>SGAPT674</t>
  </si>
  <si>
    <t>SGAPT0377</t>
  </si>
  <si>
    <t>Chung cư An Lạc - Block B</t>
  </si>
  <si>
    <t>SGBLD874</t>
  </si>
  <si>
    <t>Petroland Quận 7 - Office</t>
  </si>
  <si>
    <t>12 Tan Trao</t>
  </si>
  <si>
    <t>SGAPT101</t>
  </si>
  <si>
    <t>Petroland Quận 7 - Apartment</t>
  </si>
  <si>
    <t>SGBLD074</t>
  </si>
  <si>
    <t>Saigon Paragon</t>
  </si>
  <si>
    <t>3 Nguyen Luong Bang</t>
  </si>
  <si>
    <t>8:00 - 21:30</t>
  </si>
  <si>
    <t>siêu thị, bất động sản, hàng cấp thấp, băng vệ sinh</t>
  </si>
  <si>
    <t>SGCOM019</t>
  </si>
  <si>
    <t>Crescent Mall</t>
  </si>
  <si>
    <t>103 Ton Dat Tien</t>
  </si>
  <si>
    <t>9:00 - 21:30</t>
  </si>
  <si>
    <t>trung tâm thương mại, siêu thị, bất động sản, hàng cấp thấp, nhà hàng</t>
  </si>
  <si>
    <t>SGBLD706</t>
  </si>
  <si>
    <t>Petrolimex SG</t>
  </si>
  <si>
    <t>118 Huynh Tan Phat</t>
  </si>
  <si>
    <t>SGAPT346</t>
  </si>
  <si>
    <t>M-One - Block T1A</t>
  </si>
  <si>
    <t>35/17 Bế Văn Cấm</t>
  </si>
  <si>
    <t>SGAPT347</t>
  </si>
  <si>
    <t>M-One - Block T1B</t>
  </si>
  <si>
    <t>SGAPT348</t>
  </si>
  <si>
    <t>M-One Block T2</t>
  </si>
  <si>
    <t>SGAPT349</t>
  </si>
  <si>
    <t>Jamona City - Block A1</t>
  </si>
  <si>
    <t>Đào Trí</t>
  </si>
  <si>
    <t>bất động sản trừ TTC</t>
  </si>
  <si>
    <t>SGAPT350</t>
  </si>
  <si>
    <t>Jamona City - Block A2</t>
  </si>
  <si>
    <t>SGAPT351</t>
  </si>
  <si>
    <t>Jamona City - Block B1</t>
  </si>
  <si>
    <t>SGAPT352</t>
  </si>
  <si>
    <t>Jamona City - Block B2</t>
  </si>
  <si>
    <t>SGBLD124</t>
  </si>
  <si>
    <t>400 Nguyễn Thị Thập</t>
  </si>
  <si>
    <t>400 Nguyen Thi Thap</t>
  </si>
  <si>
    <t>SGBLD034</t>
  </si>
  <si>
    <t>Sky View</t>
  </si>
  <si>
    <t>Lot CR 3-6,3-7 Tan Phu</t>
  </si>
  <si>
    <t>SGAPT178</t>
  </si>
  <si>
    <t>The Era Town - Block A2</t>
  </si>
  <si>
    <t>15 Nguyễn Lương Bằng</t>
  </si>
  <si>
    <t>SGAPT179</t>
  </si>
  <si>
    <t>The Era Town - Block A3</t>
  </si>
  <si>
    <t>SGAPT180</t>
  </si>
  <si>
    <t>The Era Town - Block A4</t>
  </si>
  <si>
    <t>SGAPT181</t>
  </si>
  <si>
    <t>The Era Town - Block A5</t>
  </si>
  <si>
    <t>SGAPT202</t>
  </si>
  <si>
    <t>An Vien 3 - Block 1</t>
  </si>
  <si>
    <t>73-75 Tran Trong Cung</t>
  </si>
  <si>
    <t>SGAPT204</t>
  </si>
  <si>
    <t>An Vien 3 - Block 3</t>
  </si>
  <si>
    <t>SGAPT203</t>
  </si>
  <si>
    <t>An Vien 3 - Block 2</t>
  </si>
  <si>
    <t>SGAPT041</t>
  </si>
  <si>
    <t>Phú Mỹ Thuận - Block A</t>
  </si>
  <si>
    <t>Nhà Bè</t>
  </si>
  <si>
    <t>42/2 Nguyen Binh</t>
  </si>
  <si>
    <t>SGAPT041-1</t>
  </si>
  <si>
    <t>SGAPT525</t>
  </si>
  <si>
    <t>Phú Mỹ Thuận - Block B</t>
  </si>
  <si>
    <t>SGAPT041-2</t>
  </si>
  <si>
    <t>SGAPT526</t>
  </si>
  <si>
    <t>Phú Mỹ Thuận - Block C</t>
  </si>
  <si>
    <t>SGAPT041-3</t>
  </si>
  <si>
    <t>SGAPT528</t>
  </si>
  <si>
    <t>Phú Mỹ Thuận - Block D</t>
  </si>
  <si>
    <t>SGAPT212</t>
  </si>
  <si>
    <t>Hưng Phát - Block 4</t>
  </si>
  <si>
    <t>2 Le Van Luong</t>
  </si>
  <si>
    <t>SGAPT209</t>
  </si>
  <si>
    <t>Hưng Phát - Block 1</t>
  </si>
  <si>
    <t>SGAPT210</t>
  </si>
  <si>
    <t>Hưng Phát - Block 2</t>
  </si>
  <si>
    <t>SGAPT211</t>
  </si>
  <si>
    <t>Hưng Phát - Block 3</t>
  </si>
  <si>
    <t>SGAPT403</t>
  </si>
  <si>
    <t>Res III - Block C1</t>
  </si>
  <si>
    <t>6 Nguyễn Lương Bằng</t>
  </si>
  <si>
    <t>SGAPT404</t>
  </si>
  <si>
    <t>Res III - Block C2</t>
  </si>
  <si>
    <t>SGAPT421</t>
  </si>
  <si>
    <t>Scenic Valley - Block A</t>
  </si>
  <si>
    <t>bất động sản trừ PMH</t>
  </si>
  <si>
    <t>SGAPT422</t>
  </si>
  <si>
    <t>Scenic Valley - Block B</t>
  </si>
  <si>
    <t>SGAPT423</t>
  </si>
  <si>
    <t>Scenic Valley - Block C</t>
  </si>
  <si>
    <t>SGAPT451</t>
  </si>
  <si>
    <t>Sonata Residence</t>
  </si>
  <si>
    <t>41 Nguyễn Thị Thập</t>
  </si>
  <si>
    <t>SGBLD1041</t>
  </si>
  <si>
    <t>Win Home Trần Xuân Soạn</t>
  </si>
  <si>
    <t>793/4/1 Trần Xuân Soạn</t>
  </si>
  <si>
    <t>SGAPT452</t>
  </si>
  <si>
    <t>TN Nguyễn Thị Thập</t>
  </si>
  <si>
    <t>21B Nguyễn Thị Thập</t>
  </si>
  <si>
    <t>SGAPT557</t>
  </si>
  <si>
    <t>Phú Gia - Block A</t>
  </si>
  <si>
    <t>Tổ 17, Ấp 1, Phú Xuân</t>
  </si>
  <si>
    <t>SGAPT558</t>
  </si>
  <si>
    <t>Phú Gia - Block B</t>
  </si>
  <si>
    <t>SGAPT559</t>
  </si>
  <si>
    <t>Phú Gia - Block C</t>
  </si>
  <si>
    <t>SGAPT560</t>
  </si>
  <si>
    <t>Phú Gia - Block D</t>
  </si>
  <si>
    <t>SGAPT623</t>
  </si>
  <si>
    <t>SGAPT0183</t>
  </si>
  <si>
    <t>Chung cư Lacasa-A</t>
  </si>
  <si>
    <t>89 Hoàng Quốc Việt, Quận 7, Tp Hồ Chí Minh.</t>
  </si>
  <si>
    <t>bất động sản, phim bạo lực</t>
  </si>
  <si>
    <t>SGAPT624</t>
  </si>
  <si>
    <t>SGAPT0184</t>
  </si>
  <si>
    <t>Chung cư Lacasa-B</t>
  </si>
  <si>
    <t>SGBLD1124</t>
  </si>
  <si>
    <t>SGBLD0128</t>
  </si>
  <si>
    <t>Win Home Building_Huỳnh Tấn Phát</t>
  </si>
  <si>
    <t>75/7B Huỳnh Tấn Phát</t>
  </si>
  <si>
    <t>SGBLD1128</t>
  </si>
  <si>
    <t>SGBLD0138</t>
  </si>
  <si>
    <t>PMD Building</t>
  </si>
  <si>
    <t>85 Hoàng Văn Thái, P. Tân Phú</t>
  </si>
  <si>
    <t>SGCOM020</t>
  </si>
  <si>
    <t>Building 9</t>
  </si>
  <si>
    <t>3 Quang Trung Software Park</t>
  </si>
  <si>
    <t>SGBLD998</t>
  </si>
  <si>
    <t>QTSC Building 1</t>
  </si>
  <si>
    <t>CVPM Quang Trung</t>
  </si>
  <si>
    <t>SGBLD153</t>
  </si>
  <si>
    <t>ICT Tower</t>
  </si>
  <si>
    <t>Lot 46 CVPMQT</t>
  </si>
  <si>
    <t>SGBLD702</t>
  </si>
  <si>
    <t>Helios</t>
  </si>
  <si>
    <t>6A Quang Trung Software Park</t>
  </si>
  <si>
    <t>SGAPT376</t>
  </si>
  <si>
    <t>First Home Thạnh Lộc Block A</t>
  </si>
  <si>
    <t>Thạnh Lộc 27</t>
  </si>
  <si>
    <t>SGAPT377</t>
  </si>
  <si>
    <t>First Home Thạnh Lộc Block B</t>
  </si>
  <si>
    <t>SGAPT303</t>
  </si>
  <si>
    <t>Võ Đình</t>
  </si>
  <si>
    <t>TA 15, Lê Văn Khương</t>
  </si>
  <si>
    <t>SGAPT055</t>
  </si>
  <si>
    <t>Green Hills</t>
  </si>
  <si>
    <t>Quang Trung Software Park</t>
  </si>
  <si>
    <t>SGAPT393</t>
  </si>
  <si>
    <t>Depot Block A1</t>
  </si>
  <si>
    <t>Dương Thị Giang</t>
  </si>
  <si>
    <t>SGAPT394</t>
  </si>
  <si>
    <t>Depot Block A2</t>
  </si>
  <si>
    <t>SGAPT395</t>
  </si>
  <si>
    <t>Depot Block B</t>
  </si>
  <si>
    <t>SGAPT411</t>
  </si>
  <si>
    <t>Hà Đô Thới An</t>
  </si>
  <si>
    <t>Lê Thị Riêng</t>
  </si>
  <si>
    <t>SGAPT419</t>
  </si>
  <si>
    <t>The Parkland Block A</t>
  </si>
  <si>
    <t>Nguyễn Thị Búp</t>
  </si>
  <si>
    <t>bất động sản trừ Đất Xanh</t>
  </si>
  <si>
    <t>SGAPT420</t>
  </si>
  <si>
    <t>The Parkland Block B</t>
  </si>
  <si>
    <t>SGAPT439</t>
  </si>
  <si>
    <t>Thới An Block A</t>
  </si>
  <si>
    <t>SGAPT440</t>
  </si>
  <si>
    <t>Thới An Block B</t>
  </si>
  <si>
    <t>SGAPT441</t>
  </si>
  <si>
    <t>Thới An Block C</t>
  </si>
  <si>
    <t>SGAPT442</t>
  </si>
  <si>
    <t>Thới An Block D</t>
  </si>
  <si>
    <t>SGAPT443</t>
  </si>
  <si>
    <t>Thới An Block E</t>
  </si>
  <si>
    <t>SGAPT444</t>
  </si>
  <si>
    <t>Thới An Block F</t>
  </si>
  <si>
    <t>SGAPT445</t>
  </si>
  <si>
    <t>Thới An Block G</t>
  </si>
  <si>
    <t>SGAPT446</t>
  </si>
  <si>
    <t>Thới An Block H</t>
  </si>
  <si>
    <t>SGCOM087</t>
  </si>
  <si>
    <t>Tô Ký Block A</t>
  </si>
  <si>
    <t>Tô Ký</t>
  </si>
  <si>
    <t>SGCOM088</t>
  </si>
  <si>
    <t>Tô Ký Block B</t>
  </si>
  <si>
    <t>SGAPT471</t>
  </si>
  <si>
    <t>Prosper Plaza - Block A1</t>
  </si>
  <si>
    <t>22/14 Phan Văn Hớn</t>
  </si>
  <si>
    <t>SGAPT472</t>
  </si>
  <si>
    <t>Prosper Plaza - Block A2</t>
  </si>
  <si>
    <t>SGAPT473</t>
  </si>
  <si>
    <t>Prosper Plaza - Block B1</t>
  </si>
  <si>
    <t>SGAPT474</t>
  </si>
  <si>
    <t>Prosper Plaza - Block B2</t>
  </si>
  <si>
    <t>SGAPT475</t>
  </si>
  <si>
    <t>Prosper Plaza - Block C1</t>
  </si>
  <si>
    <t>SGAPT476</t>
  </si>
  <si>
    <t>Prosper Plaza - Block C2</t>
  </si>
  <si>
    <t>SGBLD1112</t>
  </si>
  <si>
    <t>SGBLD0094</t>
  </si>
  <si>
    <t>Kim Ngọc Building</t>
  </si>
  <si>
    <t>2025/2A, Quốc lộ 1A, Đông Hưng Thuận</t>
  </si>
  <si>
    <t>Ngân hàng trừ AgriBank</t>
  </si>
  <si>
    <t>SGAPT661</t>
  </si>
  <si>
    <t>SGAPT0354</t>
  </si>
  <si>
    <t>Chung cư 12 View - Block A1</t>
  </si>
  <si>
    <t>Tân Thới Nhất, P.8</t>
  </si>
  <si>
    <t>SGAPT662</t>
  </si>
  <si>
    <t>SGAPT0355</t>
  </si>
  <si>
    <t>Chung cư 12 View - Block A2</t>
  </si>
  <si>
    <t>SGAPT663</t>
  </si>
  <si>
    <t>SGAPT0356</t>
  </si>
  <si>
    <t>Chung cư 12 View - Block B1</t>
  </si>
  <si>
    <t>SGAPT664</t>
  </si>
  <si>
    <t>SGAPT0357</t>
  </si>
  <si>
    <t>Chung cư 12 View - Block B2</t>
  </si>
  <si>
    <t>BDAPT016</t>
  </si>
  <si>
    <t>Phú Đông Premier Block A</t>
  </si>
  <si>
    <t>BÌNH DƯƠNG</t>
  </si>
  <si>
    <t>Dĩ An</t>
  </si>
  <si>
    <t>BDAPT015</t>
  </si>
  <si>
    <t>Phú Đông Premier Block B</t>
  </si>
  <si>
    <t>BDAPT012</t>
  </si>
  <si>
    <t>Marina Tower Block A</t>
  </si>
  <si>
    <t>Thuận An</t>
  </si>
  <si>
    <t>Vĩnh Phú 1, QL13</t>
  </si>
  <si>
    <t>BDAPT013</t>
  </si>
  <si>
    <t>Marina Tower Block B</t>
  </si>
  <si>
    <t>BDAPT014</t>
  </si>
  <si>
    <t>Marina Tower Block C</t>
  </si>
  <si>
    <t>BDAPT005</t>
  </si>
  <si>
    <t>Becamex Block K1</t>
  </si>
  <si>
    <t>Bình Hòa</t>
  </si>
  <si>
    <t>KDC Việt Sing</t>
  </si>
  <si>
    <t>BDAPT006</t>
  </si>
  <si>
    <t>Becamex Block K2</t>
  </si>
  <si>
    <t>BDAPT007</t>
  </si>
  <si>
    <t>Becamex Block K3</t>
  </si>
  <si>
    <t>BDAPT002</t>
  </si>
  <si>
    <t>Canary Heights Block A</t>
  </si>
  <si>
    <t>5 Đại lộ Bình Dương</t>
  </si>
  <si>
    <t>BDAPT003</t>
  </si>
  <si>
    <t>Canary Heights Block B</t>
  </si>
  <si>
    <t>BDAPT004</t>
  </si>
  <si>
    <t>Canary Heights Block C</t>
  </si>
  <si>
    <t>SGAPT378</t>
  </si>
  <si>
    <t>Sen Hồng - Block A</t>
  </si>
  <si>
    <t>Bình Dương</t>
  </si>
  <si>
    <t>KP Bình Đường 2</t>
  </si>
  <si>
    <t>SGAPT396</t>
  </si>
  <si>
    <t>Sen Hồng - Block B</t>
  </si>
  <si>
    <t>KP Bình Đường 3</t>
  </si>
  <si>
    <t>SGAPT397</t>
  </si>
  <si>
    <t>Sen Hồng - Block C</t>
  </si>
  <si>
    <t>SGCOM083</t>
  </si>
  <si>
    <t>Aeon Mall Bình Dương Canary</t>
  </si>
  <si>
    <t>1 Đại Lộ Bình Dương</t>
  </si>
  <si>
    <t>09:00- 21:00</t>
  </si>
  <si>
    <t>BDAPT018</t>
  </si>
  <si>
    <t>The Habitat - Block B1</t>
  </si>
  <si>
    <t>Số 8, Đại lộ Hữu Nghị, Khu VSIP 1</t>
  </si>
  <si>
    <t>BDAPT019</t>
  </si>
  <si>
    <t>The Habitat - Block B2</t>
  </si>
  <si>
    <t>BDAPT020</t>
  </si>
  <si>
    <t>The Habitat - Block B3</t>
  </si>
  <si>
    <t>ĐỒNG NAI</t>
  </si>
  <si>
    <t>Biên Hòa</t>
  </si>
  <si>
    <t>53-55 Vo Thi Sau</t>
  </si>
  <si>
    <t>bất động sản, siêu thị, cgv, cj, galaxy..</t>
  </si>
  <si>
    <t>DAAPT002</t>
  </si>
  <si>
    <t>The Pegasus Plaza - Apartment</t>
  </si>
  <si>
    <t>DACOM001</t>
  </si>
  <si>
    <t>The Pegasus Plaza - Shopping Mall</t>
  </si>
  <si>
    <t>VTBLD001</t>
  </si>
  <si>
    <t>Lapen Vũng Tàu</t>
  </si>
  <si>
    <t>BÀ RỊA VŨNG TÀU</t>
  </si>
  <si>
    <t>Vũng Tàu</t>
  </si>
  <si>
    <t>33A đường 30/4</t>
  </si>
  <si>
    <t>VTAPT003</t>
  </si>
  <si>
    <t>PVC IC Diamond Block A</t>
  </si>
  <si>
    <t>VTAPT004</t>
  </si>
  <si>
    <t>PVC IC Diamond Block B</t>
  </si>
  <si>
    <t>VTCOM001</t>
  </si>
  <si>
    <t>Lam Sơn Square</t>
  </si>
  <si>
    <t>9 Le Loi</t>
  </si>
  <si>
    <t>BDAPT001</t>
  </si>
  <si>
    <t>Charm Plaza</t>
  </si>
  <si>
    <t>Ngã tư 550</t>
  </si>
  <si>
    <t>BDAPT021</t>
  </si>
  <si>
    <t>SGAPT0209</t>
  </si>
  <si>
    <t>CC An Bình - Block A</t>
  </si>
  <si>
    <t>KCN Bình Đường, P.An Bình</t>
  </si>
  <si>
    <t>BDAPT022</t>
  </si>
  <si>
    <t>SGAPT0210</t>
  </si>
  <si>
    <t>CC An Bình - Block B</t>
  </si>
  <si>
    <t>LDCOM001</t>
  </si>
  <si>
    <t>SGSPM0015</t>
  </si>
  <si>
    <t>Vincom Plaza – Bảo Lộc</t>
  </si>
  <si>
    <t>Lâm Đồng</t>
  </si>
  <si>
    <t>BẢO LỘC</t>
  </si>
  <si>
    <t>Bảo Lộc</t>
  </si>
  <si>
    <t>trung tâm thương mại, xe hơi</t>
  </si>
  <si>
    <t>KHCOM001</t>
  </si>
  <si>
    <t>SGSPM0016</t>
  </si>
  <si>
    <t>Vincom Plaza - Nha Trang</t>
  </si>
  <si>
    <t>Khánh Hòa</t>
  </si>
  <si>
    <t>NHA TRANG</t>
  </si>
  <si>
    <t>Nha Trang</t>
  </si>
  <si>
    <t>SGSPM0017</t>
  </si>
  <si>
    <t>SGCOM098</t>
  </si>
  <si>
    <t>Vincom Plaza - Long An</t>
  </si>
  <si>
    <t>LONG AN</t>
  </si>
  <si>
    <t>Long An</t>
  </si>
  <si>
    <t>SGAPT579</t>
  </si>
  <si>
    <t>City Asto-A</t>
  </si>
  <si>
    <t>Trung Tâm KĐT Cát Lái 152ha, Phường Cát Lái</t>
  </si>
  <si>
    <t>SGAPT580</t>
  </si>
  <si>
    <t>City Asto-B</t>
  </si>
  <si>
    <t>SGAPT548</t>
  </si>
  <si>
    <t>River Panorama-Block A</t>
  </si>
  <si>
    <t>Số 20-Lê Thị Chợ</t>
  </si>
  <si>
    <t>SGAPT549</t>
  </si>
  <si>
    <t>River Panorama-Block B</t>
  </si>
  <si>
    <t>SGAPT577</t>
  </si>
  <si>
    <t>Opal Boulevard - Block B1</t>
  </si>
  <si>
    <t>Phạm Văn Đồng</t>
  </si>
  <si>
    <t>SGAPT578</t>
  </si>
  <si>
    <t>Opal Boulevard - Block B2</t>
  </si>
  <si>
    <t>SGBLD1091</t>
  </si>
  <si>
    <t>IOS VĂN THÁNH</t>
  </si>
  <si>
    <t>602/2 ĐIỆN BIÊN PHỦ</t>
  </si>
  <si>
    <t>SGBLD1081</t>
  </si>
  <si>
    <t>MG-Nguyễn Hữu Cảnh</t>
  </si>
  <si>
    <t>29-D NGUYỄN HỮU CẢNH</t>
  </si>
  <si>
    <t>SGBLD1079</t>
  </si>
  <si>
    <t>MG- Phạm Văn Bạch</t>
  </si>
  <si>
    <t>345-PHẠM VĂN BẠCH</t>
  </si>
  <si>
    <t>SGBLD1077</t>
  </si>
  <si>
    <t>MG-Cửu Long</t>
  </si>
  <si>
    <t>6-10 CỬU LONG</t>
  </si>
  <si>
    <t>SGBLD1078</t>
  </si>
  <si>
    <t>MG-Lam Sơn</t>
  </si>
  <si>
    <t>38D-LAM SƠN</t>
  </si>
  <si>
    <t>SGAPT688</t>
  </si>
  <si>
    <t>SGAPT0407</t>
  </si>
  <si>
    <t>KT61</t>
  </si>
  <si>
    <t>Sky 89 - Block A</t>
  </si>
  <si>
    <t>89 Hoàng Quốc Việt, Phường Phú Thuận, Quận 7</t>
  </si>
  <si>
    <t>bất động sản (ngoại trừ An Gia Group)</t>
  </si>
  <si>
    <t>SGAPT689</t>
  </si>
  <si>
    <t>SGAPT0408</t>
  </si>
  <si>
    <t>Sky 89 - Block B</t>
  </si>
  <si>
    <t>SGAPT690</t>
  </si>
  <si>
    <t>SGAPT0409</t>
  </si>
  <si>
    <t>KT66</t>
  </si>
  <si>
    <t>CC Bông Sao - A1</t>
  </si>
  <si>
    <t>892 Đường Tạ Quang Bửu, Phường 5</t>
  </si>
  <si>
    <t>SGAPT691</t>
  </si>
  <si>
    <t>SGAPT0410</t>
  </si>
  <si>
    <t>CC Bông Sao - A2</t>
  </si>
  <si>
    <t>SGBLD1089</t>
  </si>
  <si>
    <t>Halo Building Núi Thành</t>
  </si>
  <si>
    <t>Office</t>
  </si>
  <si>
    <t>TÂN BÌNH</t>
  </si>
  <si>
    <t>60 Núi Thành, Phường 13, Q. Tân Bình</t>
  </si>
  <si>
    <t>SGBLD1090</t>
  </si>
  <si>
    <t>Halo Building Hồ Văn Huê</t>
  </si>
  <si>
    <t>PHÚ NHUẬN</t>
  </si>
  <si>
    <t>19 Hồ Văn Huê, Phường 19, Quận Phú Nhuận</t>
  </si>
  <si>
    <t>SGAPT581</t>
  </si>
  <si>
    <t>E Homes 3 Block A5</t>
  </si>
  <si>
    <t>Hồ Chí Minh</t>
  </si>
  <si>
    <t>BÌNH TÂN</t>
  </si>
  <si>
    <t>HỒ NGỌC LÃM-BÌNH TÂN-HCM</t>
  </si>
  <si>
    <t>SGAPT582</t>
  </si>
  <si>
    <t>E Homes 3 Block A6</t>
  </si>
  <si>
    <t>SGAPT583</t>
  </si>
  <si>
    <t>E Homes 3 Block B1</t>
  </si>
  <si>
    <t>SGAPT584</t>
  </si>
  <si>
    <t>KT63</t>
  </si>
  <si>
    <t>Chung cư ACB</t>
  </si>
  <si>
    <t>132 Ông Ích Khiêm, Phường 5, Quận 11, Thành phố Hồ Chí Minh</t>
  </si>
  <si>
    <t>SGBLD1096</t>
  </si>
  <si>
    <t>GFM0356</t>
  </si>
  <si>
    <t>Win Home Nguyễn Đình Chính</t>
  </si>
  <si>
    <t>Quận Phú Nhuận</t>
  </si>
  <si>
    <t>102 Nguyễn Đình Chính, P15</t>
  </si>
  <si>
    <t>DAAPT003</t>
  </si>
  <si>
    <t>CTV</t>
  </si>
  <si>
    <t>Sơn An Plaza-A</t>
  </si>
  <si>
    <t>ĐÒNG NAI</t>
  </si>
  <si>
    <t xml:space="preserve"> Biên Hòa</t>
  </si>
  <si>
    <t>77/2 đường Đồng Khởi, P. Tam Hòa</t>
  </si>
  <si>
    <t>DAAPT004</t>
  </si>
  <si>
    <t>Sơn An Plaza-B</t>
  </si>
  <si>
    <t>SGBLD1097</t>
  </si>
  <si>
    <t>GFM0019</t>
  </si>
  <si>
    <t>MIOS TOWER</t>
  </si>
  <si>
    <t>Quận Bình Thạnh,</t>
  </si>
  <si>
    <t>Số 121 Hoàng Hoa Thám, Phường 6</t>
  </si>
  <si>
    <t>SGBLD1130</t>
  </si>
  <si>
    <t>GFM0113</t>
  </si>
  <si>
    <t>CMC Building</t>
  </si>
  <si>
    <t>QUẬN 7</t>
  </si>
  <si>
    <t>Đ. 19, KCX Tân Thuận</t>
  </si>
  <si>
    <t>SGBLD1095</t>
  </si>
  <si>
    <t>GFM0115</t>
  </si>
  <si>
    <t xml:space="preserve">Tổng Công Ty Xây Dựng Thủy Lợi 4 </t>
  </si>
  <si>
    <t>BÌNH THẠNH</t>
  </si>
  <si>
    <t>286 Nguyễn Xí, Phường 26</t>
  </si>
  <si>
    <t>SGAPT695</t>
  </si>
  <si>
    <t>KT85</t>
  </si>
  <si>
    <t>Vinhomes Grand Park-S6-02</t>
  </si>
  <si>
    <t>QUẬN 9</t>
  </si>
  <si>
    <t>NGUYỄN  XIỄN</t>
  </si>
  <si>
    <t>SGAPT692</t>
  </si>
  <si>
    <t>Vinhomes Grand Park-S6-03</t>
  </si>
  <si>
    <t>SGAPT702</t>
  </si>
  <si>
    <t>Vinhomes Grand Park-S7-05</t>
  </si>
  <si>
    <t>SGAPT705</t>
  </si>
  <si>
    <t>Vinhomes Grand Park-S8-02</t>
  </si>
  <si>
    <t>SGAPT706</t>
  </si>
  <si>
    <t>Vinhomes Grand Park-S8-03</t>
  </si>
  <si>
    <t>SGAPT707</t>
  </si>
  <si>
    <t>Vinhomes Grand Park-S9-01</t>
  </si>
  <si>
    <t>SGAPT703</t>
  </si>
  <si>
    <t>Vinhomes Grand Park-S9-03</t>
  </si>
  <si>
    <t>SGBLD1086</t>
  </si>
  <si>
    <t>KT42</t>
  </si>
  <si>
    <t>GIC Trần Quang Khải</t>
  </si>
  <si>
    <t>156 Trần Quang Khải, P. Tân Định, Quận 1, TPHCM</t>
  </si>
  <si>
    <t>SGBLD1084</t>
  </si>
  <si>
    <t>KT67</t>
  </si>
  <si>
    <t>GIC Tô Hiến Thành</t>
  </si>
  <si>
    <t>327 - 329 Tô  Hiến Thành, P13, Quận 10, TPHCM</t>
  </si>
  <si>
    <t>SGBLD1085</t>
  </si>
  <si>
    <t>KT39</t>
  </si>
  <si>
    <t>GIC Cách Mạng Tháng Tám</t>
  </si>
  <si>
    <t>326 Cách Mạng Tháng Tám, P10, Quận 3, TPHCM</t>
  </si>
  <si>
    <t>SGBLD1087</t>
  </si>
  <si>
    <t>GIC Vạn Kiếp</t>
  </si>
  <si>
    <t>89 Vạn Kiếp, P3, Quận Bình Thạnh, TPHCM</t>
  </si>
  <si>
    <t>SGAPT716</t>
  </si>
  <si>
    <t>GFM0357</t>
  </si>
  <si>
    <t>Precia - Block A</t>
  </si>
  <si>
    <t>Thành phố Thủ Đức</t>
  </si>
  <si>
    <t>24 Nguyễn Thị Định, Phường An Phú</t>
  </si>
  <si>
    <t>SGAPT717</t>
  </si>
  <si>
    <t>Precia - Block B</t>
  </si>
  <si>
    <t>25 Nguyễn Thị Định, Phường An Phú</t>
  </si>
  <si>
    <t>TỔNG SỐ MÀN HÌNH DP(No. Of DPs)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</si>
</sst>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_);_(@_)"/>
    <numFmt numFmtId="166" formatCode="_(* #,##0.00_);_(* \(#,##0.00\);_(* &quot;-&quot;_);_(@_)"/>
  </numFmts>
  <fonts count="25">
    <font>
      <sz val="11"/>
      <color theme="1"/>
      <name val="Arial"/>
      <scheme val="minor"/>
    </font>
    <font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sz val="10"/>
      <color theme="0"/>
      <name val="Times New Roman"/>
      <family val="1"/>
    </font>
    <font>
      <sz val="11"/>
      <name val="Arial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&quot;Times New Roman&quot;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11"/>
      <color theme="1"/>
      <name val="Arial"/>
      <family val="2"/>
      <scheme val="minor"/>
    </font>
    <font>
      <sz val="11"/>
      <color rgb="FF000000"/>
      <name val="&quot;Times New Roman&quot;"/>
    </font>
    <font>
      <sz val="10"/>
      <color rgb="FF000000"/>
      <name val="Times New Roman"/>
      <family val="1"/>
    </font>
    <font>
      <sz val="10"/>
      <color rgb="FF001A33"/>
      <name val="Times New Roman"/>
      <family val="1"/>
    </font>
    <font>
      <sz val="11"/>
      <color rgb="FF000000"/>
      <name val="Arial"/>
      <family val="2"/>
    </font>
    <font>
      <b/>
      <sz val="10"/>
      <color rgb="FFFF6600"/>
      <name val="Times New Roman"/>
      <family val="1"/>
    </font>
    <font>
      <sz val="11"/>
      <name val="Calibri"/>
      <family val="2"/>
    </font>
    <font>
      <sz val="11"/>
      <color rgb="FFFFFFFF"/>
      <name val="&quot;Times New Roman&quot;"/>
    </font>
    <font>
      <b/>
      <sz val="10"/>
      <color theme="0"/>
      <name val="Times New Roman"/>
      <family val="1"/>
    </font>
    <font>
      <sz val="10"/>
      <color rgb="FF00000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2F5496"/>
        <bgColor rgb="FF2F5496"/>
      </patternFill>
    </fill>
    <fill>
      <patternFill patternType="solid">
        <fgColor rgb="FFC55A11"/>
        <bgColor rgb="FFC55A11"/>
      </patternFill>
    </fill>
    <fill>
      <patternFill patternType="solid">
        <fgColor rgb="FFFFFFFF"/>
        <bgColor rgb="FFFFFFFF"/>
      </patternFill>
    </fill>
    <fill>
      <patternFill patternType="solid">
        <fgColor rgb="FFF4B084"/>
        <bgColor rgb="FFF4B084"/>
      </patternFill>
    </fill>
    <fill>
      <patternFill patternType="solid">
        <fgColor rgb="FF00B0F0"/>
        <bgColor rgb="FF00B0F0"/>
      </patternFill>
    </fill>
    <fill>
      <patternFill patternType="solid">
        <fgColor rgb="FFFF9900"/>
        <bgColor rgb="FFFF9900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A5A5A5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5" fillId="0" borderId="8"/>
    <xf numFmtId="0" fontId="24" fillId="0" borderId="8"/>
  </cellStyleXfs>
  <cellXfs count="28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165" fontId="6" fillId="6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5" fontId="6" fillId="6" borderId="7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wrapText="1"/>
    </xf>
    <xf numFmtId="164" fontId="9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8" borderId="2" xfId="0" applyFont="1" applyFill="1" applyBorder="1" applyAlignment="1">
      <alignment horizontal="left"/>
    </xf>
    <xf numFmtId="0" fontId="14" fillId="8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4" fillId="8" borderId="2" xfId="0" applyFont="1" applyFill="1" applyBorder="1" applyAlignment="1">
      <alignment horizontal="center"/>
    </xf>
    <xf numFmtId="0" fontId="14" fillId="0" borderId="2" xfId="0" applyFont="1" applyBorder="1" applyAlignment="1"/>
    <xf numFmtId="0" fontId="14" fillId="0" borderId="2" xfId="0" applyFont="1" applyBorder="1" applyAlignment="1">
      <alignment horizontal="left"/>
    </xf>
    <xf numFmtId="0" fontId="14" fillId="8" borderId="2" xfId="0" applyFont="1" applyFill="1" applyBorder="1" applyAlignment="1">
      <alignment horizontal="right"/>
    </xf>
    <xf numFmtId="0" fontId="14" fillId="8" borderId="2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8" borderId="2" xfId="0" applyFont="1" applyFill="1" applyBorder="1" applyAlignment="1">
      <alignment wrapText="1"/>
    </xf>
    <xf numFmtId="0" fontId="1" fillId="8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3" fontId="1" fillId="8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wrapText="1"/>
    </xf>
    <xf numFmtId="0" fontId="1" fillId="8" borderId="2" xfId="0" applyFont="1" applyFill="1" applyBorder="1" applyAlignment="1">
      <alignment wrapText="1"/>
    </xf>
    <xf numFmtId="4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5" fillId="0" borderId="2" xfId="0" applyFont="1" applyBorder="1"/>
    <xf numFmtId="0" fontId="1" fillId="2" borderId="2" xfId="0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wrapText="1"/>
    </xf>
    <xf numFmtId="0" fontId="4" fillId="9" borderId="2" xfId="0" applyFont="1" applyFill="1" applyBorder="1" applyAlignment="1">
      <alignment horizontal="center" wrapText="1"/>
    </xf>
    <xf numFmtId="164" fontId="1" fillId="9" borderId="2" xfId="0" applyNumberFormat="1" applyFont="1" applyFill="1" applyBorder="1" applyAlignment="1">
      <alignment wrapText="1"/>
    </xf>
    <xf numFmtId="0" fontId="6" fillId="10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65" fontId="6" fillId="6" borderId="12" xfId="0" applyNumberFormat="1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8" borderId="2" xfId="0" applyFont="1" applyFill="1" applyBorder="1" applyAlignment="1">
      <alignment wrapText="1"/>
    </xf>
    <xf numFmtId="0" fontId="16" fillId="8" borderId="1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/>
    </xf>
    <xf numFmtId="41" fontId="1" fillId="2" borderId="2" xfId="0" applyNumberFormat="1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wrapText="1"/>
    </xf>
    <xf numFmtId="0" fontId="17" fillId="8" borderId="16" xfId="0" applyFont="1" applyFill="1" applyBorder="1" applyAlignment="1">
      <alignment horizontal="center"/>
    </xf>
    <xf numFmtId="0" fontId="17" fillId="8" borderId="16" xfId="0" applyFont="1" applyFill="1" applyBorder="1"/>
    <xf numFmtId="0" fontId="16" fillId="8" borderId="17" xfId="0" applyFont="1" applyFill="1" applyBorder="1" applyAlignment="1">
      <alignment horizontal="center"/>
    </xf>
    <xf numFmtId="0" fontId="17" fillId="8" borderId="18" xfId="0" applyFont="1" applyFill="1" applyBorder="1" applyAlignment="1">
      <alignment horizontal="center"/>
    </xf>
    <xf numFmtId="0" fontId="17" fillId="8" borderId="18" xfId="0" applyFont="1" applyFill="1" applyBorder="1"/>
    <xf numFmtId="0" fontId="1" fillId="8" borderId="2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8" fillId="0" borderId="2" xfId="0" applyFont="1" applyBorder="1"/>
    <xf numFmtId="1" fontId="1" fillId="2" borderId="2" xfId="0" applyNumberFormat="1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left"/>
    </xf>
    <xf numFmtId="0" fontId="13" fillId="2" borderId="19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8" borderId="21" xfId="0" applyFont="1" applyFill="1" applyBorder="1" applyAlignment="1">
      <alignment horizontal="center" wrapText="1"/>
    </xf>
    <xf numFmtId="0" fontId="16" fillId="8" borderId="22" xfId="0" applyFont="1" applyFill="1" applyBorder="1" applyAlignment="1">
      <alignment horizontal="center"/>
    </xf>
    <xf numFmtId="3" fontId="1" fillId="8" borderId="21" xfId="0" applyNumberFormat="1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164" fontId="1" fillId="2" borderId="21" xfId="0" applyNumberFormat="1" applyFont="1" applyFill="1" applyBorder="1" applyAlignment="1">
      <alignment horizontal="center" wrapText="1"/>
    </xf>
    <xf numFmtId="3" fontId="1" fillId="2" borderId="21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/>
    </xf>
    <xf numFmtId="41" fontId="1" fillId="2" borderId="21" xfId="0" applyNumberFormat="1" applyFont="1" applyFill="1" applyBorder="1" applyAlignment="1">
      <alignment horizontal="center" vertical="center"/>
    </xf>
    <xf numFmtId="0" fontId="16" fillId="8" borderId="23" xfId="0" applyFont="1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8" borderId="20" xfId="0" applyFont="1" applyFill="1" applyBorder="1" applyAlignment="1">
      <alignment wrapText="1"/>
    </xf>
    <xf numFmtId="0" fontId="14" fillId="8" borderId="17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 wrapText="1"/>
    </xf>
    <xf numFmtId="0" fontId="16" fillId="8" borderId="23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 wrapText="1"/>
    </xf>
    <xf numFmtId="3" fontId="1" fillId="8" borderId="20" xfId="0" applyNumberFormat="1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164" fontId="9" fillId="2" borderId="21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 wrapText="1"/>
    </xf>
    <xf numFmtId="3" fontId="1" fillId="2" borderId="20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center" vertical="center"/>
    </xf>
    <xf numFmtId="4" fontId="9" fillId="2" borderId="21" xfId="0" applyNumberFormat="1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 horizontal="center" vertical="center" wrapText="1"/>
    </xf>
    <xf numFmtId="41" fontId="1" fillId="2" borderId="20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wrapText="1"/>
    </xf>
    <xf numFmtId="0" fontId="1" fillId="8" borderId="25" xfId="0" applyFont="1" applyFill="1" applyBorder="1" applyAlignment="1">
      <alignment wrapText="1"/>
    </xf>
    <xf numFmtId="0" fontId="1" fillId="8" borderId="21" xfId="0" applyFont="1" applyFill="1" applyBorder="1" applyAlignment="1">
      <alignment horizontal="center" wrapText="1"/>
    </xf>
    <xf numFmtId="0" fontId="1" fillId="8" borderId="18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8" borderId="14" xfId="0" applyFont="1" applyFill="1" applyBorder="1" applyAlignment="1">
      <alignment horizontal="left"/>
    </xf>
    <xf numFmtId="0" fontId="14" fillId="8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right"/>
    </xf>
    <xf numFmtId="0" fontId="14" fillId="8" borderId="14" xfId="0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17" fillId="8" borderId="24" xfId="0" applyFont="1" applyFill="1" applyBorder="1" applyAlignment="1">
      <alignment horizontal="center"/>
    </xf>
    <xf numFmtId="0" fontId="17" fillId="8" borderId="24" xfId="0" applyFont="1" applyFill="1" applyBorder="1"/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6" fillId="8" borderId="22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4" fillId="8" borderId="17" xfId="0" applyFont="1" applyFill="1" applyBorder="1" applyAlignment="1">
      <alignment horizontal="center"/>
    </xf>
    <xf numFmtId="0" fontId="14" fillId="0" borderId="17" xfId="0" applyFont="1" applyBorder="1" applyAlignment="1"/>
    <xf numFmtId="0" fontId="14" fillId="8" borderId="17" xfId="0" applyFont="1" applyFill="1" applyBorder="1" applyAlignment="1">
      <alignment horizontal="left"/>
    </xf>
    <xf numFmtId="0" fontId="14" fillId="8" borderId="17" xfId="0" applyFont="1" applyFill="1" applyBorder="1" applyAlignment="1">
      <alignment horizontal="right"/>
    </xf>
    <xf numFmtId="3" fontId="9" fillId="2" borderId="21" xfId="0" applyNumberFormat="1" applyFont="1" applyFill="1" applyBorder="1" applyAlignment="1">
      <alignment horizontal="center"/>
    </xf>
    <xf numFmtId="0" fontId="14" fillId="8" borderId="17" xfId="0" applyFont="1" applyFill="1" applyBorder="1" applyAlignment="1">
      <alignment horizontal="center"/>
    </xf>
    <xf numFmtId="0" fontId="14" fillId="8" borderId="17" xfId="0" applyFont="1" applyFill="1" applyBorder="1" applyAlignment="1">
      <alignment horizontal="left"/>
    </xf>
    <xf numFmtId="0" fontId="14" fillId="8" borderId="17" xfId="0" applyFont="1" applyFill="1" applyBorder="1" applyAlignment="1">
      <alignment horizontal="center"/>
    </xf>
    <xf numFmtId="0" fontId="14" fillId="8" borderId="17" xfId="0" applyFont="1" applyFill="1" applyBorder="1" applyAlignment="1">
      <alignment horizontal="center"/>
    </xf>
    <xf numFmtId="0" fontId="14" fillId="8" borderId="17" xfId="0" applyFont="1" applyFill="1" applyBorder="1" applyAlignment="1">
      <alignment horizontal="right"/>
    </xf>
    <xf numFmtId="0" fontId="19" fillId="0" borderId="14" xfId="0" applyFont="1" applyBorder="1" applyAlignment="1"/>
    <xf numFmtId="0" fontId="16" fillId="8" borderId="17" xfId="0" applyFont="1" applyFill="1" applyBorder="1" applyAlignment="1">
      <alignment horizontal="center"/>
    </xf>
    <xf numFmtId="0" fontId="1" fillId="8" borderId="26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8" borderId="14" xfId="0" applyFont="1" applyFill="1" applyBorder="1" applyAlignment="1">
      <alignment horizontal="left"/>
    </xf>
    <xf numFmtId="0" fontId="10" fillId="8" borderId="14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3" fontId="10" fillId="8" borderId="14" xfId="0" applyNumberFormat="1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164" fontId="10" fillId="8" borderId="14" xfId="0" applyNumberFormat="1" applyFont="1" applyFill="1" applyBorder="1" applyAlignment="1">
      <alignment horizontal="center"/>
    </xf>
    <xf numFmtId="3" fontId="10" fillId="8" borderId="14" xfId="0" applyNumberFormat="1" applyFont="1" applyFill="1" applyBorder="1" applyAlignment="1">
      <alignment horizontal="center"/>
    </xf>
    <xf numFmtId="3" fontId="10" fillId="8" borderId="14" xfId="0" applyNumberFormat="1" applyFont="1" applyFill="1" applyBorder="1" applyAlignment="1">
      <alignment horizontal="center"/>
    </xf>
    <xf numFmtId="164" fontId="10" fillId="8" borderId="14" xfId="0" applyNumberFormat="1" applyFont="1" applyFill="1" applyBorder="1" applyAlignment="1">
      <alignment horizontal="center"/>
    </xf>
    <xf numFmtId="164" fontId="10" fillId="8" borderId="14" xfId="0" applyNumberFormat="1" applyFont="1" applyFill="1" applyBorder="1" applyAlignment="1">
      <alignment horizontal="center"/>
    </xf>
    <xf numFmtId="4" fontId="10" fillId="8" borderId="14" xfId="0" applyNumberFormat="1" applyFont="1" applyFill="1" applyBorder="1" applyAlignment="1">
      <alignment horizontal="center"/>
    </xf>
    <xf numFmtId="164" fontId="10" fillId="8" borderId="14" xfId="0" applyNumberFormat="1" applyFont="1" applyFill="1" applyBorder="1" applyAlignment="1">
      <alignment horizontal="center"/>
    </xf>
    <xf numFmtId="41" fontId="10" fillId="8" borderId="14" xfId="0" applyNumberFormat="1" applyFont="1" applyFill="1" applyBorder="1" applyAlignment="1">
      <alignment horizontal="center"/>
    </xf>
    <xf numFmtId="0" fontId="10" fillId="8" borderId="27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center"/>
    </xf>
    <xf numFmtId="0" fontId="16" fillId="8" borderId="17" xfId="0" applyFont="1" applyFill="1" applyBorder="1" applyAlignment="1"/>
    <xf numFmtId="0" fontId="16" fillId="8" borderId="0" xfId="0" applyFont="1" applyFill="1" applyAlignment="1">
      <alignment horizontal="center"/>
    </xf>
    <xf numFmtId="0" fontId="1" fillId="9" borderId="25" xfId="0" applyFont="1" applyFill="1" applyBorder="1" applyAlignment="1">
      <alignment horizontal="center" wrapText="1"/>
    </xf>
    <xf numFmtId="0" fontId="1" fillId="9" borderId="25" xfId="0" applyFont="1" applyFill="1" applyBorder="1" applyAlignment="1">
      <alignment wrapText="1"/>
    </xf>
    <xf numFmtId="0" fontId="16" fillId="5" borderId="17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center"/>
    </xf>
    <xf numFmtId="3" fontId="1" fillId="8" borderId="2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horizontal="left"/>
    </xf>
    <xf numFmtId="0" fontId="14" fillId="8" borderId="2" xfId="0" applyFont="1" applyFill="1" applyBorder="1" applyAlignment="1">
      <alignment horizontal="left"/>
    </xf>
    <xf numFmtId="3" fontId="4" fillId="9" borderId="2" xfId="0" applyNumberFormat="1" applyFont="1" applyFill="1" applyBorder="1" applyAlignment="1">
      <alignment horizontal="center" wrapText="1"/>
    </xf>
    <xf numFmtId="0" fontId="1" fillId="0" borderId="8" xfId="1" applyFont="1" applyAlignment="1">
      <alignment horizontal="center" vertical="center"/>
    </xf>
    <xf numFmtId="0" fontId="1" fillId="2" borderId="8" xfId="1" applyFont="1" applyFill="1" applyAlignment="1">
      <alignment horizontal="center" vertical="center"/>
    </xf>
    <xf numFmtId="0" fontId="0" fillId="0" borderId="8" xfId="1" applyFont="1"/>
    <xf numFmtId="0" fontId="2" fillId="2" borderId="8" xfId="1" applyFont="1" applyFill="1" applyAlignment="1">
      <alignment vertical="center" wrapText="1"/>
    </xf>
    <xf numFmtId="0" fontId="2" fillId="2" borderId="8" xfId="1" applyFont="1" applyFill="1" applyAlignment="1">
      <alignment horizontal="left" vertical="center" wrapText="1"/>
    </xf>
    <xf numFmtId="0" fontId="6" fillId="6" borderId="11" xfId="1" applyFont="1" applyFill="1" applyBorder="1" applyAlignment="1">
      <alignment horizontal="center" vertical="center" wrapText="1"/>
    </xf>
    <xf numFmtId="0" fontId="6" fillId="6" borderId="8" xfId="1" applyFont="1" applyFill="1" applyAlignment="1">
      <alignment horizontal="center" vertical="center" wrapText="1"/>
    </xf>
    <xf numFmtId="0" fontId="6" fillId="6" borderId="3" xfId="1" applyFont="1" applyFill="1" applyBorder="1" applyAlignment="1">
      <alignment horizontal="center" vertical="center" wrapText="1"/>
    </xf>
    <xf numFmtId="0" fontId="22" fillId="7" borderId="8" xfId="1" applyFont="1" applyFill="1" applyAlignment="1">
      <alignment horizontal="center" wrapText="1"/>
    </xf>
    <xf numFmtId="0" fontId="6" fillId="6" borderId="28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/>
    </xf>
    <xf numFmtId="0" fontId="6" fillId="7" borderId="8" xfId="1" applyFont="1" applyFill="1" applyAlignment="1">
      <alignment horizontal="center"/>
    </xf>
    <xf numFmtId="0" fontId="6" fillId="6" borderId="11" xfId="1" applyFont="1" applyFill="1" applyBorder="1"/>
    <xf numFmtId="0" fontId="6" fillId="6" borderId="13" xfId="1" applyFont="1" applyFill="1" applyBorder="1" applyAlignment="1">
      <alignment horizontal="center" vertical="center" wrapText="1"/>
    </xf>
    <xf numFmtId="0" fontId="6" fillId="6" borderId="12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/>
    </xf>
    <xf numFmtId="0" fontId="6" fillId="6" borderId="13" xfId="1" applyFont="1" applyFill="1" applyBorder="1"/>
    <xf numFmtId="18" fontId="6" fillId="6" borderId="13" xfId="1" applyNumberFormat="1" applyFont="1" applyFill="1" applyBorder="1" applyAlignment="1">
      <alignment horizontal="center" vertical="center" wrapText="1"/>
    </xf>
    <xf numFmtId="0" fontId="1" fillId="8" borderId="2" xfId="1" applyFont="1" applyFill="1" applyBorder="1" applyAlignment="1">
      <alignment horizontal="center" wrapText="1"/>
    </xf>
    <xf numFmtId="0" fontId="1" fillId="8" borderId="2" xfId="1" applyFont="1" applyFill="1" applyBorder="1" applyAlignment="1">
      <alignment wrapText="1"/>
    </xf>
    <xf numFmtId="164" fontId="1" fillId="2" borderId="2" xfId="1" applyNumberFormat="1" applyFont="1" applyFill="1" applyBorder="1" applyAlignment="1">
      <alignment horizontal="center" vertical="center"/>
    </xf>
    <xf numFmtId="3" fontId="1" fillId="2" borderId="2" xfId="1" applyNumberFormat="1" applyFont="1" applyFill="1" applyBorder="1" applyAlignment="1">
      <alignment horizontal="center" vertical="center" wrapText="1"/>
    </xf>
    <xf numFmtId="166" fontId="1" fillId="2" borderId="2" xfId="1" applyNumberFormat="1" applyFont="1" applyFill="1" applyBorder="1" applyAlignment="1">
      <alignment horizontal="center" vertical="center"/>
    </xf>
    <xf numFmtId="41" fontId="1" fillId="2" borderId="2" xfId="1" applyNumberFormat="1" applyFont="1" applyFill="1" applyBorder="1" applyAlignment="1">
      <alignment horizontal="center" vertical="center"/>
    </xf>
    <xf numFmtId="0" fontId="1" fillId="8" borderId="26" xfId="1" applyFont="1" applyFill="1" applyBorder="1" applyAlignment="1">
      <alignment horizontal="center" wrapText="1"/>
    </xf>
    <xf numFmtId="43" fontId="1" fillId="2" borderId="2" xfId="1" applyNumberFormat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wrapText="1"/>
    </xf>
    <xf numFmtId="0" fontId="1" fillId="11" borderId="2" xfId="1" applyFont="1" applyFill="1" applyBorder="1" applyAlignment="1">
      <alignment horizontal="center" wrapText="1"/>
    </xf>
    <xf numFmtId="0" fontId="1" fillId="8" borderId="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wrapText="1"/>
    </xf>
    <xf numFmtId="14" fontId="1" fillId="8" borderId="2" xfId="1" applyNumberFormat="1" applyFont="1" applyFill="1" applyBorder="1" applyAlignment="1">
      <alignment horizontal="center" wrapText="1"/>
    </xf>
    <xf numFmtId="3" fontId="1" fillId="2" borderId="2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3" fontId="1" fillId="0" borderId="2" xfId="1" applyNumberFormat="1" applyFont="1" applyBorder="1" applyAlignment="1">
      <alignment horizontal="center" vertical="center"/>
    </xf>
    <xf numFmtId="0" fontId="1" fillId="8" borderId="2" xfId="1" applyFont="1" applyFill="1" applyBorder="1" applyAlignment="1">
      <alignment horizontal="right" wrapText="1"/>
    </xf>
    <xf numFmtId="0" fontId="1" fillId="8" borderId="21" xfId="1" applyFont="1" applyFill="1" applyBorder="1" applyAlignment="1">
      <alignment horizontal="center" wrapText="1"/>
    </xf>
    <xf numFmtId="0" fontId="1" fillId="9" borderId="2" xfId="1" applyFont="1" applyFill="1" applyBorder="1" applyAlignment="1">
      <alignment wrapText="1"/>
    </xf>
    <xf numFmtId="164" fontId="1" fillId="9" borderId="2" xfId="1" applyNumberFormat="1" applyFont="1" applyFill="1" applyBorder="1" applyAlignment="1">
      <alignment wrapText="1"/>
    </xf>
    <xf numFmtId="0" fontId="13" fillId="8" borderId="8" xfId="1" applyFont="1" applyFill="1" applyAlignment="1">
      <alignment wrapText="1"/>
    </xf>
    <xf numFmtId="0" fontId="1" fillId="8" borderId="8" xfId="1" applyFont="1" applyFill="1" applyAlignment="1">
      <alignment horizontal="center" wrapText="1"/>
    </xf>
    <xf numFmtId="0" fontId="1" fillId="2" borderId="8" xfId="1" applyFont="1" applyFill="1" applyAlignment="1">
      <alignment horizontal="left" vertical="center" wrapText="1"/>
    </xf>
    <xf numFmtId="0" fontId="5" fillId="2" borderId="8" xfId="1" applyFont="1" applyFill="1" applyAlignment="1">
      <alignment horizontal="left" vertical="center" wrapText="1"/>
    </xf>
    <xf numFmtId="0" fontId="6" fillId="6" borderId="38" xfId="1" applyFont="1" applyFill="1" applyBorder="1" applyAlignment="1">
      <alignment horizontal="center" vertical="center" wrapText="1"/>
    </xf>
    <xf numFmtId="0" fontId="23" fillId="7" borderId="38" xfId="1" applyFont="1" applyFill="1" applyBorder="1" applyAlignment="1">
      <alignment horizontal="center" vertical="center" wrapText="1"/>
    </xf>
    <xf numFmtId="0" fontId="23" fillId="7" borderId="8" xfId="1" applyFont="1" applyFill="1" applyAlignment="1">
      <alignment horizontal="center" vertical="center" wrapText="1"/>
    </xf>
    <xf numFmtId="0" fontId="1" fillId="8" borderId="26" xfId="1" applyFont="1" applyFill="1" applyBorder="1" applyAlignment="1">
      <alignment wrapText="1"/>
    </xf>
    <xf numFmtId="0" fontId="10" fillId="8" borderId="8" xfId="1" applyFont="1" applyFill="1" applyAlignment="1">
      <alignment horizontal="center"/>
    </xf>
    <xf numFmtId="0" fontId="4" fillId="9" borderId="2" xfId="1" applyFont="1" applyFill="1" applyBorder="1" applyAlignment="1">
      <alignment horizontal="center" wrapText="1"/>
    </xf>
    <xf numFmtId="0" fontId="23" fillId="7" borderId="11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wrapText="1"/>
    </xf>
    <xf numFmtId="0" fontId="6" fillId="6" borderId="39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wrapText="1"/>
    </xf>
    <xf numFmtId="0" fontId="1" fillId="2" borderId="2" xfId="1" applyFont="1" applyFill="1" applyBorder="1" applyAlignment="1">
      <alignment horizontal="right" wrapText="1"/>
    </xf>
    <xf numFmtId="0" fontId="1" fillId="3" borderId="2" xfId="1" applyFont="1" applyFill="1" applyBorder="1" applyAlignment="1">
      <alignment horizontal="right" wrapText="1"/>
    </xf>
    <xf numFmtId="0" fontId="1" fillId="11" borderId="2" xfId="1" applyFont="1" applyFill="1" applyBorder="1" applyAlignment="1">
      <alignment horizontal="right" wrapText="1"/>
    </xf>
    <xf numFmtId="0" fontId="1" fillId="0" borderId="2" xfId="1" applyFont="1" applyBorder="1" applyAlignment="1">
      <alignment horizontal="center" wrapText="1"/>
    </xf>
    <xf numFmtId="0" fontId="23" fillId="7" borderId="13" xfId="1" applyFont="1" applyFill="1" applyBorder="1" applyAlignment="1">
      <alignment horizontal="center" vertical="top" wrapText="1"/>
    </xf>
    <xf numFmtId="0" fontId="22" fillId="7" borderId="8" xfId="1" applyFont="1" applyFill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0" fontId="4" fillId="9" borderId="26" xfId="0" applyFont="1" applyFill="1" applyBorder="1" applyAlignment="1">
      <alignment horizontal="center" wrapText="1"/>
    </xf>
    <xf numFmtId="0" fontId="7" fillId="0" borderId="27" xfId="0" applyFont="1" applyBorder="1"/>
    <xf numFmtId="0" fontId="7" fillId="0" borderId="14" xfId="0" applyFont="1" applyBorder="1"/>
    <xf numFmtId="0" fontId="5" fillId="2" borderId="8" xfId="1" applyFont="1" applyFill="1" applyAlignment="1">
      <alignment horizontal="left" vertical="center" wrapText="1"/>
    </xf>
    <xf numFmtId="0" fontId="6" fillId="6" borderId="29" xfId="1" applyFont="1" applyFill="1" applyBorder="1" applyAlignment="1">
      <alignment horizontal="center" vertical="center" wrapText="1"/>
    </xf>
    <xf numFmtId="0" fontId="6" fillId="6" borderId="32" xfId="1" applyFont="1" applyFill="1" applyBorder="1" applyAlignment="1">
      <alignment horizontal="center" vertical="center" wrapText="1"/>
    </xf>
    <xf numFmtId="0" fontId="4" fillId="9" borderId="26" xfId="1" applyFont="1" applyFill="1" applyBorder="1" applyAlignment="1">
      <alignment horizontal="center" wrapText="1"/>
    </xf>
    <xf numFmtId="0" fontId="21" fillId="0" borderId="27" xfId="1" applyFont="1" applyBorder="1"/>
    <xf numFmtId="0" fontId="21" fillId="0" borderId="16" xfId="1" applyFont="1" applyBorder="1"/>
    <xf numFmtId="0" fontId="21" fillId="0" borderId="8" xfId="1" applyFont="1"/>
    <xf numFmtId="0" fontId="21" fillId="0" borderId="30" xfId="1" applyFont="1" applyBorder="1"/>
    <xf numFmtId="0" fontId="21" fillId="0" borderId="31" xfId="1" applyFont="1" applyBorder="1"/>
    <xf numFmtId="0" fontId="21" fillId="0" borderId="33" xfId="1" applyFont="1" applyBorder="1"/>
    <xf numFmtId="0" fontId="21" fillId="0" borderId="34" xfId="1" applyFont="1" applyBorder="1"/>
    <xf numFmtId="0" fontId="21" fillId="0" borderId="35" xfId="1" applyFont="1" applyBorder="1"/>
    <xf numFmtId="0" fontId="21" fillId="0" borderId="36" xfId="1" applyFont="1" applyBorder="1"/>
    <xf numFmtId="0" fontId="21" fillId="0" borderId="37" xfId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5</xdr:row>
      <xdr:rowOff>200025</xdr:rowOff>
    </xdr:from>
    <xdr:ext cx="933450" cy="828675"/>
    <xdr:pic>
      <xdr:nvPicPr>
        <xdr:cNvPr id="2" name="image2.jpg" descr="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200025</xdr:colOff>
      <xdr:row>2</xdr:row>
      <xdr:rowOff>200025</xdr:rowOff>
    </xdr:from>
    <xdr:ext cx="933450" cy="828675"/>
    <xdr:pic>
      <xdr:nvPicPr>
        <xdr:cNvPr id="2" name="image3.jpg" descr="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400050</xdr:colOff>
      <xdr:row>4</xdr:row>
      <xdr:rowOff>0</xdr:rowOff>
    </xdr:from>
    <xdr:ext cx="628650" cy="352425"/>
    <xdr:pic>
      <xdr:nvPicPr>
        <xdr:cNvPr id="2" name="image1.jpg" descr="Logo">
          <a:extLst>
            <a:ext uri="{FF2B5EF4-FFF2-40B4-BE49-F238E27FC236}">
              <a16:creationId xmlns:a16="http://schemas.microsoft.com/office/drawing/2014/main" id="{5A648F40-B63A-42CA-977F-A25EC5DBA8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762000"/>
          <a:ext cx="628650" cy="3524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4</xdr:row>
      <xdr:rowOff>0</xdr:rowOff>
    </xdr:from>
    <xdr:ext cx="647700" cy="228600"/>
    <xdr:pic>
      <xdr:nvPicPr>
        <xdr:cNvPr id="2" name="image1.jpg" descr="Logo">
          <a:extLst>
            <a:ext uri="{FF2B5EF4-FFF2-40B4-BE49-F238E27FC236}">
              <a16:creationId xmlns:a16="http://schemas.microsoft.com/office/drawing/2014/main" id="{25E7860E-2987-4F45-A13E-4742461897D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762000"/>
          <a:ext cx="647700" cy="2286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4"/>
  <sheetViews>
    <sheetView showGridLines="0" topLeftCell="A795" workbookViewId="0">
      <selection activeCell="A824" sqref="A824:G824"/>
    </sheetView>
  </sheetViews>
  <sheetFormatPr defaultColWidth="12.59765625" defaultRowHeight="15" customHeight="1"/>
  <cols>
    <col min="1" max="1" width="6.69921875" customWidth="1"/>
    <col min="2" max="2" width="16.19921875" customWidth="1"/>
    <col min="3" max="3" width="11.3984375" customWidth="1"/>
    <col min="4" max="4" width="34.19921875" customWidth="1"/>
    <col min="5" max="5" width="10.8984375" customWidth="1"/>
    <col min="6" max="6" width="12.5" customWidth="1"/>
    <col min="7" max="7" width="16.19921875" customWidth="1"/>
    <col min="8" max="8" width="9.19921875" customWidth="1"/>
    <col min="9" max="13" width="12.09765625" customWidth="1"/>
    <col min="14" max="14" width="7.8984375" customWidth="1"/>
    <col min="15" max="16" width="9.8984375" customWidth="1"/>
    <col min="17" max="17" width="9.59765625" customWidth="1"/>
    <col min="18" max="18" width="10.5" customWidth="1"/>
    <col min="19" max="20" width="9.59765625" customWidth="1"/>
    <col min="21" max="21" width="8.09765625" customWidth="1"/>
    <col min="22" max="22" width="9" customWidth="1"/>
    <col min="23" max="23" width="10" customWidth="1"/>
    <col min="24" max="24" width="12.8984375" customWidth="1"/>
    <col min="25" max="25" width="10.69921875" customWidth="1"/>
    <col min="26" max="26" width="12.19921875" customWidth="1"/>
    <col min="27" max="27" width="14.59765625" customWidth="1"/>
    <col min="28" max="28" width="11.09765625" customWidth="1"/>
    <col min="29" max="29" width="11.19921875" customWidth="1"/>
    <col min="30" max="30" width="12.19921875" customWidth="1"/>
    <col min="31" max="31" width="24.69921875" customWidth="1"/>
    <col min="32" max="33" width="15.09765625" customWidth="1"/>
    <col min="34" max="36" width="7.59765625" customWidth="1"/>
  </cols>
  <sheetData>
    <row r="1" spans="1:36" ht="78.75" hidden="1" customHeight="1">
      <c r="A1" s="1"/>
      <c r="B1" s="2"/>
      <c r="C1" s="266" t="s">
        <v>2448</v>
      </c>
      <c r="D1" s="267"/>
      <c r="E1" s="267"/>
      <c r="F1" s="267"/>
      <c r="G1" s="267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3"/>
      <c r="AC1" s="3"/>
      <c r="AD1" s="3"/>
      <c r="AE1" s="3"/>
      <c r="AF1" s="24"/>
      <c r="AG1" s="24"/>
      <c r="AH1" s="6"/>
      <c r="AI1" s="6"/>
      <c r="AJ1" s="6"/>
    </row>
    <row r="2" spans="1:36" ht="36" hidden="1" customHeight="1">
      <c r="A2" s="7">
        <v>1</v>
      </c>
      <c r="B2" s="8"/>
      <c r="C2" s="7">
        <v>3</v>
      </c>
      <c r="D2" s="8">
        <v>4</v>
      </c>
      <c r="E2" s="1">
        <v>5</v>
      </c>
      <c r="F2" s="7">
        <v>7</v>
      </c>
      <c r="G2" s="9">
        <v>8</v>
      </c>
      <c r="H2" s="9">
        <v>9</v>
      </c>
      <c r="I2" s="7"/>
      <c r="J2" s="7"/>
      <c r="K2" s="7"/>
      <c r="L2" s="7"/>
      <c r="M2" s="7"/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24"/>
      <c r="AG2" s="24"/>
      <c r="AH2" s="6"/>
      <c r="AI2" s="6"/>
      <c r="AJ2" s="6"/>
    </row>
    <row r="3" spans="1:36" ht="36" customHeight="1">
      <c r="A3" s="7"/>
      <c r="B3" s="8"/>
      <c r="C3" s="7"/>
      <c r="D3" s="8"/>
      <c r="E3" s="1"/>
      <c r="F3" s="7"/>
      <c r="G3" s="9"/>
      <c r="H3" s="9"/>
      <c r="I3" s="7" t="s">
        <v>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24"/>
      <c r="AG3" s="24"/>
      <c r="AH3" s="6"/>
      <c r="AI3" s="6"/>
      <c r="AJ3" s="6"/>
    </row>
    <row r="4" spans="1:36" ht="36" customHeight="1">
      <c r="A4" s="7"/>
      <c r="B4" s="8"/>
      <c r="C4" s="7"/>
      <c r="D4" s="8"/>
      <c r="E4" s="1"/>
      <c r="F4" s="7"/>
      <c r="G4" s="9"/>
      <c r="H4" s="9"/>
      <c r="I4" s="10"/>
      <c r="J4" s="8" t="s">
        <v>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4"/>
      <c r="AG4" s="24"/>
      <c r="AH4" s="6"/>
      <c r="AI4" s="6"/>
      <c r="AJ4" s="6"/>
    </row>
    <row r="5" spans="1:36" ht="36" customHeight="1">
      <c r="A5" s="7"/>
      <c r="B5" s="8"/>
      <c r="C5" s="7"/>
      <c r="D5" s="8"/>
      <c r="E5" s="1"/>
      <c r="F5" s="7"/>
      <c r="G5" s="9"/>
      <c r="H5" s="9"/>
      <c r="I5" s="11"/>
      <c r="J5" s="8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24"/>
      <c r="AG5" s="24"/>
      <c r="AH5" s="6"/>
      <c r="AI5" s="6"/>
      <c r="AJ5" s="6"/>
    </row>
    <row r="6" spans="1:36" ht="42" customHeight="1">
      <c r="A6" s="7"/>
      <c r="B6" s="8"/>
      <c r="C6" s="268" t="s">
        <v>3</v>
      </c>
      <c r="D6" s="267"/>
      <c r="E6" s="267"/>
      <c r="F6" s="267"/>
      <c r="G6" s="267"/>
      <c r="H6" s="267"/>
      <c r="I6" s="12"/>
      <c r="J6" s="8" t="s">
        <v>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24"/>
      <c r="AG6" s="24"/>
      <c r="AH6" s="6"/>
      <c r="AI6" s="6"/>
      <c r="AJ6" s="6"/>
    </row>
    <row r="7" spans="1:36" ht="62.25" customHeight="1">
      <c r="A7" s="7"/>
      <c r="B7" s="8"/>
      <c r="C7" s="267"/>
      <c r="D7" s="267"/>
      <c r="E7" s="267"/>
      <c r="F7" s="267"/>
      <c r="G7" s="267"/>
      <c r="H7" s="26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24"/>
      <c r="AG7" s="24"/>
      <c r="AH7" s="6"/>
      <c r="AI7" s="6"/>
      <c r="AJ7" s="6"/>
    </row>
    <row r="8" spans="1:36" ht="45.75" customHeight="1">
      <c r="A8" s="13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4" t="s">
        <v>13</v>
      </c>
      <c r="J8" s="14" t="s">
        <v>14</v>
      </c>
      <c r="K8" s="14" t="s">
        <v>15</v>
      </c>
      <c r="L8" s="269" t="s">
        <v>16</v>
      </c>
      <c r="M8" s="270"/>
      <c r="N8" s="269" t="s">
        <v>17</v>
      </c>
      <c r="O8" s="271"/>
      <c r="P8" s="271"/>
      <c r="Q8" s="271"/>
      <c r="R8" s="271"/>
      <c r="S8" s="271"/>
      <c r="T8" s="271"/>
      <c r="U8" s="270"/>
      <c r="V8" s="13" t="s">
        <v>18</v>
      </c>
      <c r="W8" s="13" t="s">
        <v>19</v>
      </c>
      <c r="X8" s="13" t="s">
        <v>20</v>
      </c>
      <c r="Y8" s="15" t="s">
        <v>21</v>
      </c>
      <c r="Z8" s="13" t="s">
        <v>22</v>
      </c>
      <c r="AA8" s="13" t="s">
        <v>23</v>
      </c>
      <c r="AB8" s="269" t="s">
        <v>24</v>
      </c>
      <c r="AC8" s="271"/>
      <c r="AD8" s="270"/>
      <c r="AE8" s="13" t="s">
        <v>25</v>
      </c>
      <c r="AF8" s="76" t="s">
        <v>2449</v>
      </c>
      <c r="AG8" s="76" t="s">
        <v>2450</v>
      </c>
      <c r="AH8" s="16"/>
      <c r="AI8" s="16"/>
      <c r="AJ8" s="16"/>
    </row>
    <row r="9" spans="1:36" ht="57" customHeight="1">
      <c r="A9" s="13"/>
      <c r="B9" s="13"/>
      <c r="C9" s="13"/>
      <c r="D9" s="13"/>
      <c r="E9" s="13"/>
      <c r="F9" s="13"/>
      <c r="G9" s="13"/>
      <c r="H9" s="13"/>
      <c r="I9" s="14"/>
      <c r="J9" s="14"/>
      <c r="K9" s="14"/>
      <c r="L9" s="13" t="s">
        <v>26</v>
      </c>
      <c r="M9" s="13" t="s">
        <v>27</v>
      </c>
      <c r="N9" s="13" t="s">
        <v>28</v>
      </c>
      <c r="O9" s="13" t="s">
        <v>29</v>
      </c>
      <c r="P9" s="13" t="s">
        <v>30</v>
      </c>
      <c r="Q9" s="13" t="s">
        <v>31</v>
      </c>
      <c r="R9" s="13" t="s">
        <v>32</v>
      </c>
      <c r="S9" s="13" t="s">
        <v>33</v>
      </c>
      <c r="T9" s="13" t="s">
        <v>34</v>
      </c>
      <c r="U9" s="13" t="s">
        <v>35</v>
      </c>
      <c r="V9" s="13"/>
      <c r="W9" s="13"/>
      <c r="X9" s="13"/>
      <c r="Y9" s="15"/>
      <c r="Z9" s="13"/>
      <c r="AA9" s="13"/>
      <c r="AB9" s="13" t="s">
        <v>36</v>
      </c>
      <c r="AC9" s="13" t="s">
        <v>37</v>
      </c>
      <c r="AD9" s="13" t="s">
        <v>38</v>
      </c>
      <c r="AE9" s="13"/>
      <c r="AF9" s="76"/>
      <c r="AG9" s="76"/>
      <c r="AH9" s="16"/>
      <c r="AI9" s="16"/>
      <c r="AJ9" s="16"/>
    </row>
    <row r="10" spans="1:36" ht="78" customHeight="1">
      <c r="A10" s="77"/>
      <c r="B10" s="77"/>
      <c r="C10" s="77"/>
      <c r="D10" s="77"/>
      <c r="E10" s="77"/>
      <c r="F10" s="77"/>
      <c r="G10" s="77"/>
      <c r="H10" s="77"/>
      <c r="I10" s="78"/>
      <c r="J10" s="78"/>
      <c r="K10" s="78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9"/>
      <c r="Z10" s="77"/>
      <c r="AA10" s="77"/>
      <c r="AB10" s="77"/>
      <c r="AC10" s="77"/>
      <c r="AD10" s="77"/>
      <c r="AE10" s="77"/>
      <c r="AF10" s="80"/>
      <c r="AG10" s="80"/>
      <c r="AH10" s="16"/>
      <c r="AI10" s="16"/>
      <c r="AJ10" s="16"/>
    </row>
    <row r="11" spans="1:36" ht="27" customHeight="1">
      <c r="A11" s="81">
        <v>1</v>
      </c>
      <c r="B11" s="82" t="s">
        <v>39</v>
      </c>
      <c r="C11" s="83" t="s">
        <v>40</v>
      </c>
      <c r="D11" s="81" t="s">
        <v>41</v>
      </c>
      <c r="E11" s="81" t="s">
        <v>42</v>
      </c>
      <c r="F11" s="81" t="s">
        <v>43</v>
      </c>
      <c r="G11" s="81" t="s">
        <v>44</v>
      </c>
      <c r="H11" s="81" t="s">
        <v>45</v>
      </c>
      <c r="I11" s="84">
        <v>1</v>
      </c>
      <c r="J11" s="84">
        <v>1</v>
      </c>
      <c r="K11" s="84"/>
      <c r="L11" s="81">
        <v>12</v>
      </c>
      <c r="M11" s="81"/>
      <c r="N11" s="85">
        <v>7</v>
      </c>
      <c r="O11" s="85">
        <v>1100</v>
      </c>
      <c r="P11" s="85">
        <v>25</v>
      </c>
      <c r="Q11" s="85">
        <f t="shared" ref="Q11:Q241" si="0">O11*P11</f>
        <v>27500</v>
      </c>
      <c r="R11" s="85"/>
      <c r="S11" s="85"/>
      <c r="T11" s="85">
        <f t="shared" ref="T11:T156" si="1">R11*S11</f>
        <v>0</v>
      </c>
      <c r="U11" s="85"/>
      <c r="V11" s="85">
        <f t="shared" ref="V11:V241" si="2">IF(Y11=5.88,Q11/3+U11*5,U11*5)</f>
        <v>9166.6666666666661</v>
      </c>
      <c r="W11" s="85">
        <f t="shared" ref="W11:W241" si="3">T11/10+V11*15%</f>
        <v>1374.9999999999998</v>
      </c>
      <c r="X11" s="86">
        <f t="shared" ref="X11:X241" si="4">V11+W11</f>
        <v>10541.666666666666</v>
      </c>
      <c r="Y11" s="87">
        <v>5.88</v>
      </c>
      <c r="Z11" s="85">
        <f t="shared" ref="Z11:Z241" si="5">V11*Y11+W11*2</f>
        <v>56649.999999999993</v>
      </c>
      <c r="AA11" s="88">
        <f t="shared" ref="AA11:AA241" si="6">Z11*68%</f>
        <v>38522</v>
      </c>
      <c r="AB11" s="81" t="s">
        <v>46</v>
      </c>
      <c r="AC11" s="81" t="s">
        <v>46</v>
      </c>
      <c r="AD11" s="81" t="s">
        <v>46</v>
      </c>
      <c r="AE11" s="89" t="s">
        <v>47</v>
      </c>
      <c r="AF11" s="90" t="s">
        <v>2451</v>
      </c>
      <c r="AG11" s="91"/>
      <c r="AH11" s="24"/>
      <c r="AI11" s="24"/>
      <c r="AJ11" s="24"/>
    </row>
    <row r="12" spans="1:36" ht="27" customHeight="1">
      <c r="A12" s="81">
        <v>2</v>
      </c>
      <c r="B12" s="82" t="s">
        <v>48</v>
      </c>
      <c r="C12" s="83" t="s">
        <v>40</v>
      </c>
      <c r="D12" s="81" t="s">
        <v>49</v>
      </c>
      <c r="E12" s="81" t="s">
        <v>42</v>
      </c>
      <c r="F12" s="81" t="s">
        <v>43</v>
      </c>
      <c r="G12" s="81" t="s">
        <v>44</v>
      </c>
      <c r="H12" s="81" t="s">
        <v>45</v>
      </c>
      <c r="I12" s="92">
        <v>1</v>
      </c>
      <c r="J12" s="92">
        <v>1</v>
      </c>
      <c r="K12" s="92"/>
      <c r="L12" s="81">
        <v>8</v>
      </c>
      <c r="M12" s="81"/>
      <c r="N12" s="85">
        <v>4</v>
      </c>
      <c r="O12" s="85">
        <v>1100</v>
      </c>
      <c r="P12" s="85">
        <v>25</v>
      </c>
      <c r="Q12" s="85">
        <f t="shared" si="0"/>
        <v>27500</v>
      </c>
      <c r="R12" s="85"/>
      <c r="S12" s="85"/>
      <c r="T12" s="85">
        <f t="shared" si="1"/>
        <v>0</v>
      </c>
      <c r="U12" s="85"/>
      <c r="V12" s="85">
        <f t="shared" si="2"/>
        <v>9166.6666666666661</v>
      </c>
      <c r="W12" s="85">
        <f t="shared" si="3"/>
        <v>1374.9999999999998</v>
      </c>
      <c r="X12" s="86">
        <f t="shared" si="4"/>
        <v>10541.666666666666</v>
      </c>
      <c r="Y12" s="87">
        <v>5.88</v>
      </c>
      <c r="Z12" s="85">
        <f t="shared" si="5"/>
        <v>56649.999999999993</v>
      </c>
      <c r="AA12" s="88">
        <f t="shared" si="6"/>
        <v>38522</v>
      </c>
      <c r="AB12" s="81" t="s">
        <v>46</v>
      </c>
      <c r="AC12" s="81" t="s">
        <v>46</v>
      </c>
      <c r="AD12" s="81" t="s">
        <v>46</v>
      </c>
      <c r="AE12" s="89" t="s">
        <v>47</v>
      </c>
      <c r="AF12" s="93" t="s">
        <v>2452</v>
      </c>
      <c r="AG12" s="94"/>
      <c r="AH12" s="24"/>
      <c r="AI12" s="24"/>
      <c r="AJ12" s="24"/>
    </row>
    <row r="13" spans="1:36" ht="27" customHeight="1">
      <c r="A13" s="81">
        <v>3</v>
      </c>
      <c r="B13" s="82" t="s">
        <v>55</v>
      </c>
      <c r="C13" s="83" t="s">
        <v>56</v>
      </c>
      <c r="D13" s="81" t="s">
        <v>57</v>
      </c>
      <c r="E13" s="81" t="s">
        <v>42</v>
      </c>
      <c r="F13" s="81" t="s">
        <v>43</v>
      </c>
      <c r="G13" s="81" t="s">
        <v>58</v>
      </c>
      <c r="H13" s="81" t="s">
        <v>59</v>
      </c>
      <c r="I13" s="92">
        <v>1</v>
      </c>
      <c r="J13" s="92">
        <v>1</v>
      </c>
      <c r="K13" s="92"/>
      <c r="L13" s="81">
        <v>4</v>
      </c>
      <c r="M13" s="81"/>
      <c r="N13" s="85">
        <v>3</v>
      </c>
      <c r="O13" s="85">
        <v>1000</v>
      </c>
      <c r="P13" s="85">
        <v>18</v>
      </c>
      <c r="Q13" s="85">
        <f t="shared" si="0"/>
        <v>18000</v>
      </c>
      <c r="R13" s="85"/>
      <c r="S13" s="85"/>
      <c r="T13" s="85">
        <f t="shared" si="1"/>
        <v>0</v>
      </c>
      <c r="U13" s="85"/>
      <c r="V13" s="85">
        <f t="shared" si="2"/>
        <v>6000</v>
      </c>
      <c r="W13" s="85">
        <f t="shared" si="3"/>
        <v>900</v>
      </c>
      <c r="X13" s="86">
        <f t="shared" si="4"/>
        <v>6900</v>
      </c>
      <c r="Y13" s="87">
        <v>5.88</v>
      </c>
      <c r="Z13" s="85">
        <f t="shared" si="5"/>
        <v>37080</v>
      </c>
      <c r="AA13" s="88">
        <f t="shared" si="6"/>
        <v>25214.400000000001</v>
      </c>
      <c r="AB13" s="81" t="s">
        <v>46</v>
      </c>
      <c r="AC13" s="81" t="s">
        <v>46</v>
      </c>
      <c r="AD13" s="81" t="s">
        <v>46</v>
      </c>
      <c r="AE13" s="89"/>
      <c r="AF13" s="93" t="s">
        <v>2453</v>
      </c>
      <c r="AG13" s="94"/>
      <c r="AH13" s="24"/>
      <c r="AI13" s="24"/>
      <c r="AJ13" s="24"/>
    </row>
    <row r="14" spans="1:36" ht="27" customHeight="1">
      <c r="A14" s="81">
        <v>4</v>
      </c>
      <c r="B14" s="82" t="s">
        <v>60</v>
      </c>
      <c r="C14" s="83" t="s">
        <v>61</v>
      </c>
      <c r="D14" s="81" t="s">
        <v>62</v>
      </c>
      <c r="E14" s="81" t="s">
        <v>42</v>
      </c>
      <c r="F14" s="81" t="s">
        <v>43</v>
      </c>
      <c r="G14" s="81" t="s">
        <v>58</v>
      </c>
      <c r="H14" s="81" t="s">
        <v>63</v>
      </c>
      <c r="I14" s="92">
        <v>1</v>
      </c>
      <c r="J14" s="92">
        <v>1</v>
      </c>
      <c r="K14" s="92"/>
      <c r="L14" s="81">
        <v>5</v>
      </c>
      <c r="M14" s="81"/>
      <c r="N14" s="85">
        <v>3</v>
      </c>
      <c r="O14" s="85">
        <v>3000</v>
      </c>
      <c r="P14" s="85">
        <v>5</v>
      </c>
      <c r="Q14" s="85">
        <f t="shared" si="0"/>
        <v>15000</v>
      </c>
      <c r="R14" s="85"/>
      <c r="S14" s="85"/>
      <c r="T14" s="85">
        <f t="shared" si="1"/>
        <v>0</v>
      </c>
      <c r="U14" s="85"/>
      <c r="V14" s="85">
        <f t="shared" si="2"/>
        <v>5000</v>
      </c>
      <c r="W14" s="85">
        <f t="shared" si="3"/>
        <v>750</v>
      </c>
      <c r="X14" s="86">
        <f t="shared" si="4"/>
        <v>5750</v>
      </c>
      <c r="Y14" s="87">
        <v>5.88</v>
      </c>
      <c r="Z14" s="85">
        <f t="shared" si="5"/>
        <v>30900</v>
      </c>
      <c r="AA14" s="88">
        <f t="shared" si="6"/>
        <v>21012</v>
      </c>
      <c r="AB14" s="81" t="s">
        <v>46</v>
      </c>
      <c r="AC14" s="81" t="s">
        <v>46</v>
      </c>
      <c r="AD14" s="81" t="s">
        <v>46</v>
      </c>
      <c r="AE14" s="89"/>
      <c r="AF14" s="93" t="s">
        <v>2453</v>
      </c>
      <c r="AG14" s="94"/>
      <c r="AH14" s="24"/>
      <c r="AI14" s="24"/>
      <c r="AJ14" s="24"/>
    </row>
    <row r="15" spans="1:36" ht="27" customHeight="1">
      <c r="A15" s="81">
        <v>5</v>
      </c>
      <c r="B15" s="82" t="s">
        <v>64</v>
      </c>
      <c r="C15" s="83" t="s">
        <v>56</v>
      </c>
      <c r="D15" s="81" t="s">
        <v>65</v>
      </c>
      <c r="E15" s="81" t="s">
        <v>66</v>
      </c>
      <c r="F15" s="81" t="s">
        <v>43</v>
      </c>
      <c r="G15" s="81" t="s">
        <v>58</v>
      </c>
      <c r="H15" s="81" t="s">
        <v>67</v>
      </c>
      <c r="I15" s="92">
        <v>1</v>
      </c>
      <c r="J15" s="92">
        <v>1</v>
      </c>
      <c r="K15" s="92"/>
      <c r="L15" s="81">
        <v>10</v>
      </c>
      <c r="M15" s="81"/>
      <c r="N15" s="85">
        <v>5</v>
      </c>
      <c r="O15" s="85">
        <v>2000</v>
      </c>
      <c r="P15" s="85">
        <v>4</v>
      </c>
      <c r="Q15" s="85">
        <f t="shared" si="0"/>
        <v>8000</v>
      </c>
      <c r="R15" s="85">
        <v>2000</v>
      </c>
      <c r="S15" s="85">
        <v>2</v>
      </c>
      <c r="T15" s="85">
        <f t="shared" si="1"/>
        <v>4000</v>
      </c>
      <c r="U15" s="85">
        <v>429</v>
      </c>
      <c r="V15" s="85">
        <f t="shared" si="2"/>
        <v>2145</v>
      </c>
      <c r="W15" s="85">
        <f t="shared" si="3"/>
        <v>721.75</v>
      </c>
      <c r="X15" s="86">
        <f t="shared" si="4"/>
        <v>2866.75</v>
      </c>
      <c r="Y15" s="87">
        <v>6.84</v>
      </c>
      <c r="Z15" s="85">
        <f t="shared" si="5"/>
        <v>16115.3</v>
      </c>
      <c r="AA15" s="88">
        <f t="shared" si="6"/>
        <v>10958.404</v>
      </c>
      <c r="AB15" s="81" t="s">
        <v>46</v>
      </c>
      <c r="AC15" s="81" t="s">
        <v>46</v>
      </c>
      <c r="AD15" s="81" t="s">
        <v>46</v>
      </c>
      <c r="AE15" s="89"/>
      <c r="AF15" s="93" t="s">
        <v>2454</v>
      </c>
      <c r="AG15" s="94"/>
      <c r="AH15" s="24"/>
      <c r="AI15" s="24"/>
      <c r="AJ15" s="24"/>
    </row>
    <row r="16" spans="1:36" ht="27" customHeight="1">
      <c r="A16" s="81">
        <v>6</v>
      </c>
      <c r="B16" s="82" t="s">
        <v>68</v>
      </c>
      <c r="C16" s="83" t="s">
        <v>56</v>
      </c>
      <c r="D16" s="81" t="s">
        <v>69</v>
      </c>
      <c r="E16" s="81" t="s">
        <v>66</v>
      </c>
      <c r="F16" s="81" t="s">
        <v>43</v>
      </c>
      <c r="G16" s="81" t="s">
        <v>58</v>
      </c>
      <c r="H16" s="81" t="s">
        <v>70</v>
      </c>
      <c r="I16" s="92">
        <v>1</v>
      </c>
      <c r="J16" s="92">
        <v>1</v>
      </c>
      <c r="K16" s="92"/>
      <c r="L16" s="81">
        <v>6</v>
      </c>
      <c r="M16" s="81"/>
      <c r="N16" s="85">
        <v>3</v>
      </c>
      <c r="O16" s="85">
        <v>1200</v>
      </c>
      <c r="P16" s="85">
        <v>8</v>
      </c>
      <c r="Q16" s="85">
        <f t="shared" si="0"/>
        <v>9600</v>
      </c>
      <c r="R16" s="85">
        <v>1200</v>
      </c>
      <c r="S16" s="85">
        <v>1</v>
      </c>
      <c r="T16" s="85">
        <f t="shared" si="1"/>
        <v>1200</v>
      </c>
      <c r="U16" s="85">
        <v>58</v>
      </c>
      <c r="V16" s="85">
        <f t="shared" si="2"/>
        <v>3490</v>
      </c>
      <c r="W16" s="85">
        <f t="shared" si="3"/>
        <v>643.5</v>
      </c>
      <c r="X16" s="86">
        <f t="shared" si="4"/>
        <v>4133.5</v>
      </c>
      <c r="Y16" s="87">
        <v>5.88</v>
      </c>
      <c r="Z16" s="85">
        <f t="shared" si="5"/>
        <v>21808.2</v>
      </c>
      <c r="AA16" s="88">
        <f t="shared" si="6"/>
        <v>14829.576000000001</v>
      </c>
      <c r="AB16" s="81" t="s">
        <v>46</v>
      </c>
      <c r="AC16" s="81" t="s">
        <v>46</v>
      </c>
      <c r="AD16" s="81" t="s">
        <v>46</v>
      </c>
      <c r="AE16" s="89"/>
      <c r="AF16" s="93" t="s">
        <v>2455</v>
      </c>
      <c r="AG16" s="94"/>
      <c r="AH16" s="24"/>
      <c r="AI16" s="24"/>
      <c r="AJ16" s="24"/>
    </row>
    <row r="17" spans="1:36" ht="27" customHeight="1">
      <c r="A17" s="81">
        <v>7</v>
      </c>
      <c r="B17" s="82" t="s">
        <v>71</v>
      </c>
      <c r="C17" s="83" t="s">
        <v>40</v>
      </c>
      <c r="D17" s="81" t="s">
        <v>72</v>
      </c>
      <c r="E17" s="81" t="s">
        <v>66</v>
      </c>
      <c r="F17" s="81" t="s">
        <v>43</v>
      </c>
      <c r="G17" s="81" t="s">
        <v>44</v>
      </c>
      <c r="H17" s="81" t="s">
        <v>73</v>
      </c>
      <c r="I17" s="92">
        <v>1</v>
      </c>
      <c r="J17" s="92">
        <v>1</v>
      </c>
      <c r="K17" s="92"/>
      <c r="L17" s="81">
        <v>4</v>
      </c>
      <c r="M17" s="81"/>
      <c r="N17" s="85">
        <v>5</v>
      </c>
      <c r="O17" s="85">
        <v>550</v>
      </c>
      <c r="P17" s="85">
        <v>10</v>
      </c>
      <c r="Q17" s="85">
        <f t="shared" si="0"/>
        <v>5500</v>
      </c>
      <c r="R17" s="85">
        <v>1700</v>
      </c>
      <c r="S17" s="85">
        <v>1</v>
      </c>
      <c r="T17" s="85">
        <f t="shared" si="1"/>
        <v>1700</v>
      </c>
      <c r="U17" s="85">
        <v>413</v>
      </c>
      <c r="V17" s="85">
        <f t="shared" si="2"/>
        <v>3898.333333333333</v>
      </c>
      <c r="W17" s="85">
        <f t="shared" si="3"/>
        <v>754.74999999999989</v>
      </c>
      <c r="X17" s="86">
        <f t="shared" si="4"/>
        <v>4653.083333333333</v>
      </c>
      <c r="Y17" s="87">
        <v>5.88</v>
      </c>
      <c r="Z17" s="85">
        <f t="shared" si="5"/>
        <v>24431.699999999997</v>
      </c>
      <c r="AA17" s="88">
        <f t="shared" si="6"/>
        <v>16613.556</v>
      </c>
      <c r="AB17" s="81" t="s">
        <v>46</v>
      </c>
      <c r="AC17" s="81" t="s">
        <v>46</v>
      </c>
      <c r="AD17" s="81" t="s">
        <v>46</v>
      </c>
      <c r="AE17" s="89"/>
      <c r="AF17" s="93" t="s">
        <v>2456</v>
      </c>
      <c r="AG17" s="94"/>
      <c r="AH17" s="24"/>
      <c r="AI17" s="24"/>
      <c r="AJ17" s="24"/>
    </row>
    <row r="18" spans="1:36" ht="27" customHeight="1">
      <c r="A18" s="81">
        <v>8</v>
      </c>
      <c r="B18" s="82" t="s">
        <v>81</v>
      </c>
      <c r="C18" s="83" t="s">
        <v>56</v>
      </c>
      <c r="D18" s="81" t="s">
        <v>82</v>
      </c>
      <c r="E18" s="81" t="s">
        <v>66</v>
      </c>
      <c r="F18" s="81" t="s">
        <v>43</v>
      </c>
      <c r="G18" s="81" t="s">
        <v>58</v>
      </c>
      <c r="H18" s="81" t="s">
        <v>82</v>
      </c>
      <c r="I18" s="92">
        <v>1</v>
      </c>
      <c r="J18" s="92">
        <v>1</v>
      </c>
      <c r="K18" s="92"/>
      <c r="L18" s="81">
        <v>6</v>
      </c>
      <c r="M18" s="81">
        <v>2</v>
      </c>
      <c r="N18" s="85">
        <v>4</v>
      </c>
      <c r="O18" s="85">
        <v>1500</v>
      </c>
      <c r="P18" s="85">
        <v>22</v>
      </c>
      <c r="Q18" s="85">
        <f t="shared" si="0"/>
        <v>33000</v>
      </c>
      <c r="R18" s="85">
        <v>1600</v>
      </c>
      <c r="S18" s="85">
        <v>2</v>
      </c>
      <c r="T18" s="85">
        <f t="shared" si="1"/>
        <v>3200</v>
      </c>
      <c r="U18" s="85">
        <v>336</v>
      </c>
      <c r="V18" s="85">
        <f t="shared" si="2"/>
        <v>12680</v>
      </c>
      <c r="W18" s="85">
        <f t="shared" si="3"/>
        <v>2222</v>
      </c>
      <c r="X18" s="86">
        <f t="shared" si="4"/>
        <v>14902</v>
      </c>
      <c r="Y18" s="87">
        <v>5.88</v>
      </c>
      <c r="Z18" s="85">
        <f t="shared" si="5"/>
        <v>79002.399999999994</v>
      </c>
      <c r="AA18" s="88">
        <f t="shared" si="6"/>
        <v>53721.631999999998</v>
      </c>
      <c r="AB18" s="81" t="s">
        <v>46</v>
      </c>
      <c r="AC18" s="81" t="s">
        <v>46</v>
      </c>
      <c r="AD18" s="81" t="s">
        <v>46</v>
      </c>
      <c r="AE18" s="89"/>
      <c r="AF18" s="93" t="s">
        <v>2457</v>
      </c>
      <c r="AG18" s="94"/>
      <c r="AH18" s="24"/>
      <c r="AI18" s="24"/>
      <c r="AJ18" s="24"/>
    </row>
    <row r="19" spans="1:36" ht="27" customHeight="1">
      <c r="A19" s="81">
        <v>9</v>
      </c>
      <c r="B19" s="82" t="s">
        <v>90</v>
      </c>
      <c r="C19" s="83" t="s">
        <v>91</v>
      </c>
      <c r="D19" s="81" t="s">
        <v>92</v>
      </c>
      <c r="E19" s="81" t="s">
        <v>42</v>
      </c>
      <c r="F19" s="81" t="s">
        <v>43</v>
      </c>
      <c r="G19" s="81" t="s">
        <v>58</v>
      </c>
      <c r="H19" s="81" t="s">
        <v>93</v>
      </c>
      <c r="I19" s="92">
        <v>1</v>
      </c>
      <c r="J19" s="92">
        <v>1</v>
      </c>
      <c r="K19" s="92"/>
      <c r="L19" s="81">
        <v>4</v>
      </c>
      <c r="M19" s="81"/>
      <c r="N19" s="85">
        <v>2</v>
      </c>
      <c r="O19" s="85">
        <v>600</v>
      </c>
      <c r="P19" s="85">
        <v>9</v>
      </c>
      <c r="Q19" s="85">
        <f t="shared" si="0"/>
        <v>5400</v>
      </c>
      <c r="R19" s="85"/>
      <c r="S19" s="85"/>
      <c r="T19" s="85">
        <f t="shared" si="1"/>
        <v>0</v>
      </c>
      <c r="U19" s="85"/>
      <c r="V19" s="85">
        <f t="shared" si="2"/>
        <v>1800</v>
      </c>
      <c r="W19" s="85">
        <f t="shared" si="3"/>
        <v>270</v>
      </c>
      <c r="X19" s="86">
        <f t="shared" si="4"/>
        <v>2070</v>
      </c>
      <c r="Y19" s="87">
        <v>5.88</v>
      </c>
      <c r="Z19" s="85">
        <f t="shared" si="5"/>
        <v>11124</v>
      </c>
      <c r="AA19" s="88">
        <f t="shared" si="6"/>
        <v>7564.3200000000006</v>
      </c>
      <c r="AB19" s="81" t="s">
        <v>46</v>
      </c>
      <c r="AC19" s="81" t="s">
        <v>46</v>
      </c>
      <c r="AD19" s="81" t="s">
        <v>46</v>
      </c>
      <c r="AE19" s="89"/>
      <c r="AF19" s="93" t="s">
        <v>2458</v>
      </c>
      <c r="AG19" s="94"/>
      <c r="AH19" s="24"/>
      <c r="AI19" s="24"/>
      <c r="AJ19" s="24"/>
    </row>
    <row r="20" spans="1:36" ht="27" customHeight="1">
      <c r="A20" s="81">
        <v>10</v>
      </c>
      <c r="B20" s="82" t="s">
        <v>94</v>
      </c>
      <c r="C20" s="83" t="s">
        <v>56</v>
      </c>
      <c r="D20" s="81" t="s">
        <v>95</v>
      </c>
      <c r="E20" s="81" t="s">
        <v>42</v>
      </c>
      <c r="F20" s="81" t="s">
        <v>43</v>
      </c>
      <c r="G20" s="81" t="s">
        <v>58</v>
      </c>
      <c r="H20" s="81" t="s">
        <v>96</v>
      </c>
      <c r="I20" s="92">
        <v>1</v>
      </c>
      <c r="J20" s="92">
        <v>1</v>
      </c>
      <c r="K20" s="92"/>
      <c r="L20" s="81">
        <v>4</v>
      </c>
      <c r="M20" s="81"/>
      <c r="N20" s="85">
        <v>2</v>
      </c>
      <c r="O20" s="85">
        <v>515</v>
      </c>
      <c r="P20" s="85">
        <v>10</v>
      </c>
      <c r="Q20" s="85">
        <f t="shared" si="0"/>
        <v>5150</v>
      </c>
      <c r="R20" s="85"/>
      <c r="S20" s="85"/>
      <c r="T20" s="85">
        <f t="shared" si="1"/>
        <v>0</v>
      </c>
      <c r="U20" s="85"/>
      <c r="V20" s="85">
        <f t="shared" si="2"/>
        <v>1716.6666666666667</v>
      </c>
      <c r="W20" s="85">
        <f t="shared" si="3"/>
        <v>257.5</v>
      </c>
      <c r="X20" s="86">
        <f t="shared" si="4"/>
        <v>1974.1666666666667</v>
      </c>
      <c r="Y20" s="87">
        <v>5.88</v>
      </c>
      <c r="Z20" s="85">
        <f t="shared" si="5"/>
        <v>10609</v>
      </c>
      <c r="AA20" s="88">
        <f t="shared" si="6"/>
        <v>7214.1200000000008</v>
      </c>
      <c r="AB20" s="81" t="s">
        <v>46</v>
      </c>
      <c r="AC20" s="81" t="s">
        <v>46</v>
      </c>
      <c r="AD20" s="81" t="s">
        <v>46</v>
      </c>
      <c r="AE20" s="89"/>
      <c r="AF20" s="93" t="s">
        <v>2459</v>
      </c>
      <c r="AG20" s="94"/>
      <c r="AH20" s="24"/>
      <c r="AI20" s="24"/>
      <c r="AJ20" s="24"/>
    </row>
    <row r="21" spans="1:36" ht="27" customHeight="1">
      <c r="A21" s="81">
        <v>11</v>
      </c>
      <c r="B21" s="82" t="s">
        <v>97</v>
      </c>
      <c r="C21" s="83" t="s">
        <v>56</v>
      </c>
      <c r="D21" s="81" t="s">
        <v>98</v>
      </c>
      <c r="E21" s="81" t="s">
        <v>66</v>
      </c>
      <c r="F21" s="81" t="s">
        <v>43</v>
      </c>
      <c r="G21" s="81" t="s">
        <v>58</v>
      </c>
      <c r="H21" s="81" t="s">
        <v>99</v>
      </c>
      <c r="I21" s="92">
        <v>1</v>
      </c>
      <c r="J21" s="92">
        <v>1</v>
      </c>
      <c r="K21" s="92"/>
      <c r="L21" s="81">
        <v>6</v>
      </c>
      <c r="M21" s="81"/>
      <c r="N21" s="85">
        <v>5</v>
      </c>
      <c r="O21" s="85">
        <v>1700</v>
      </c>
      <c r="P21" s="85">
        <v>26</v>
      </c>
      <c r="Q21" s="85">
        <f t="shared" si="0"/>
        <v>44200</v>
      </c>
      <c r="R21" s="85"/>
      <c r="S21" s="85"/>
      <c r="T21" s="85">
        <f t="shared" si="1"/>
        <v>0</v>
      </c>
      <c r="U21" s="85">
        <v>155</v>
      </c>
      <c r="V21" s="85">
        <f t="shared" si="2"/>
        <v>15508.333333333334</v>
      </c>
      <c r="W21" s="85">
        <f t="shared" si="3"/>
        <v>2326.25</v>
      </c>
      <c r="X21" s="86">
        <f t="shared" si="4"/>
        <v>17834.583333333336</v>
      </c>
      <c r="Y21" s="87">
        <v>5.88</v>
      </c>
      <c r="Z21" s="85">
        <f t="shared" si="5"/>
        <v>95841.5</v>
      </c>
      <c r="AA21" s="88">
        <f t="shared" si="6"/>
        <v>65172.22</v>
      </c>
      <c r="AB21" s="81" t="s">
        <v>46</v>
      </c>
      <c r="AC21" s="81" t="s">
        <v>46</v>
      </c>
      <c r="AD21" s="81" t="s">
        <v>46</v>
      </c>
      <c r="AE21" s="89" t="s">
        <v>100</v>
      </c>
      <c r="AF21" s="93" t="s">
        <v>2460</v>
      </c>
      <c r="AG21" s="94"/>
      <c r="AH21" s="24"/>
      <c r="AI21" s="24"/>
      <c r="AJ21" s="24"/>
    </row>
    <row r="22" spans="1:36" ht="27" customHeight="1">
      <c r="A22" s="81">
        <v>12</v>
      </c>
      <c r="B22" s="82" t="s">
        <v>104</v>
      </c>
      <c r="C22" s="83" t="s">
        <v>40</v>
      </c>
      <c r="D22" s="81" t="s">
        <v>105</v>
      </c>
      <c r="E22" s="81" t="s">
        <v>66</v>
      </c>
      <c r="F22" s="81" t="s">
        <v>43</v>
      </c>
      <c r="G22" s="81" t="s">
        <v>58</v>
      </c>
      <c r="H22" s="81" t="s">
        <v>106</v>
      </c>
      <c r="I22" s="92">
        <v>1</v>
      </c>
      <c r="J22" s="92">
        <v>1</v>
      </c>
      <c r="K22" s="92"/>
      <c r="L22" s="81">
        <v>4</v>
      </c>
      <c r="M22" s="81"/>
      <c r="N22" s="85">
        <v>2</v>
      </c>
      <c r="O22" s="85">
        <v>1200</v>
      </c>
      <c r="P22" s="85">
        <v>1</v>
      </c>
      <c r="Q22" s="85">
        <f t="shared" si="0"/>
        <v>1200</v>
      </c>
      <c r="R22" s="85">
        <v>1200</v>
      </c>
      <c r="S22" s="85">
        <v>1</v>
      </c>
      <c r="T22" s="85">
        <f t="shared" si="1"/>
        <v>1200</v>
      </c>
      <c r="U22" s="85">
        <v>156</v>
      </c>
      <c r="V22" s="85">
        <f t="shared" si="2"/>
        <v>1180</v>
      </c>
      <c r="W22" s="85">
        <f t="shared" si="3"/>
        <v>297</v>
      </c>
      <c r="X22" s="86">
        <f t="shared" si="4"/>
        <v>1477</v>
      </c>
      <c r="Y22" s="87">
        <v>5.88</v>
      </c>
      <c r="Z22" s="85">
        <f t="shared" si="5"/>
        <v>7532.4</v>
      </c>
      <c r="AA22" s="88">
        <f t="shared" si="6"/>
        <v>5122.0320000000002</v>
      </c>
      <c r="AB22" s="81" t="s">
        <v>46</v>
      </c>
      <c r="AC22" s="81" t="s">
        <v>46</v>
      </c>
      <c r="AD22" s="81" t="s">
        <v>46</v>
      </c>
      <c r="AE22" s="89"/>
      <c r="AF22" s="93" t="s">
        <v>2453</v>
      </c>
      <c r="AG22" s="94"/>
      <c r="AH22" s="24"/>
      <c r="AI22" s="24"/>
      <c r="AJ22" s="24"/>
    </row>
    <row r="23" spans="1:36" ht="27" customHeight="1">
      <c r="A23" s="81">
        <v>13</v>
      </c>
      <c r="B23" s="82" t="s">
        <v>107</v>
      </c>
      <c r="C23" s="83" t="s">
        <v>75</v>
      </c>
      <c r="D23" s="81" t="s">
        <v>108</v>
      </c>
      <c r="E23" s="81" t="s">
        <v>66</v>
      </c>
      <c r="F23" s="81" t="s">
        <v>43</v>
      </c>
      <c r="G23" s="81" t="s">
        <v>58</v>
      </c>
      <c r="H23" s="81" t="s">
        <v>109</v>
      </c>
      <c r="I23" s="92">
        <v>1</v>
      </c>
      <c r="J23" s="92">
        <v>1</v>
      </c>
      <c r="K23" s="92"/>
      <c r="L23" s="81">
        <v>4</v>
      </c>
      <c r="M23" s="81"/>
      <c r="N23" s="85">
        <v>2</v>
      </c>
      <c r="O23" s="85">
        <v>700</v>
      </c>
      <c r="P23" s="85">
        <v>2</v>
      </c>
      <c r="Q23" s="85">
        <f t="shared" si="0"/>
        <v>1400</v>
      </c>
      <c r="R23" s="85">
        <v>700</v>
      </c>
      <c r="S23" s="85">
        <v>1</v>
      </c>
      <c r="T23" s="85">
        <f t="shared" si="1"/>
        <v>700</v>
      </c>
      <c r="U23" s="85">
        <v>100</v>
      </c>
      <c r="V23" s="85">
        <f t="shared" si="2"/>
        <v>966.66666666666674</v>
      </c>
      <c r="W23" s="85">
        <f t="shared" si="3"/>
        <v>215</v>
      </c>
      <c r="X23" s="86">
        <f t="shared" si="4"/>
        <v>1181.6666666666667</v>
      </c>
      <c r="Y23" s="87">
        <v>5.88</v>
      </c>
      <c r="Z23" s="85">
        <f t="shared" si="5"/>
        <v>6114</v>
      </c>
      <c r="AA23" s="88">
        <f t="shared" si="6"/>
        <v>4157.5200000000004</v>
      </c>
      <c r="AB23" s="81" t="s">
        <v>46</v>
      </c>
      <c r="AC23" s="81" t="s">
        <v>46</v>
      </c>
      <c r="AD23" s="81" t="s">
        <v>46</v>
      </c>
      <c r="AE23" s="89"/>
      <c r="AF23" s="93" t="s">
        <v>2461</v>
      </c>
      <c r="AG23" s="94"/>
      <c r="AH23" s="24"/>
      <c r="AI23" s="24"/>
      <c r="AJ23" s="24"/>
    </row>
    <row r="24" spans="1:36" ht="27" customHeight="1">
      <c r="A24" s="81">
        <v>14</v>
      </c>
      <c r="B24" s="82" t="s">
        <v>110</v>
      </c>
      <c r="C24" s="83" t="s">
        <v>56</v>
      </c>
      <c r="D24" s="81" t="s">
        <v>111</v>
      </c>
      <c r="E24" s="81" t="s">
        <v>66</v>
      </c>
      <c r="F24" s="81" t="s">
        <v>43</v>
      </c>
      <c r="G24" s="81" t="s">
        <v>58</v>
      </c>
      <c r="H24" s="81" t="s">
        <v>112</v>
      </c>
      <c r="I24" s="92">
        <v>1</v>
      </c>
      <c r="J24" s="92">
        <v>1</v>
      </c>
      <c r="K24" s="92"/>
      <c r="L24" s="81">
        <v>2</v>
      </c>
      <c r="M24" s="81"/>
      <c r="N24" s="85">
        <v>4</v>
      </c>
      <c r="O24" s="85">
        <v>1200</v>
      </c>
      <c r="P24" s="85">
        <v>15</v>
      </c>
      <c r="Q24" s="85">
        <f t="shared" si="0"/>
        <v>18000</v>
      </c>
      <c r="R24" s="85"/>
      <c r="S24" s="85"/>
      <c r="T24" s="85">
        <f t="shared" si="1"/>
        <v>0</v>
      </c>
      <c r="U24" s="85">
        <v>117</v>
      </c>
      <c r="V24" s="85">
        <f t="shared" si="2"/>
        <v>6585</v>
      </c>
      <c r="W24" s="85">
        <f t="shared" si="3"/>
        <v>987.75</v>
      </c>
      <c r="X24" s="86">
        <f t="shared" si="4"/>
        <v>7572.75</v>
      </c>
      <c r="Y24" s="87">
        <v>5.88</v>
      </c>
      <c r="Z24" s="85">
        <f t="shared" si="5"/>
        <v>40695.300000000003</v>
      </c>
      <c r="AA24" s="88">
        <f t="shared" si="6"/>
        <v>27672.804000000004</v>
      </c>
      <c r="AB24" s="81" t="s">
        <v>46</v>
      </c>
      <c r="AC24" s="81" t="s">
        <v>46</v>
      </c>
      <c r="AD24" s="81" t="s">
        <v>46</v>
      </c>
      <c r="AE24" s="89"/>
      <c r="AF24" s="93" t="s">
        <v>2462</v>
      </c>
      <c r="AG24" s="94"/>
      <c r="AH24" s="24"/>
      <c r="AI24" s="24"/>
      <c r="AJ24" s="24"/>
    </row>
    <row r="25" spans="1:36" ht="27" customHeight="1">
      <c r="A25" s="81">
        <v>15</v>
      </c>
      <c r="B25" s="82" t="s">
        <v>113</v>
      </c>
      <c r="C25" s="83" t="s">
        <v>61</v>
      </c>
      <c r="D25" s="81" t="s">
        <v>114</v>
      </c>
      <c r="E25" s="81" t="s">
        <v>42</v>
      </c>
      <c r="F25" s="81" t="s">
        <v>43</v>
      </c>
      <c r="G25" s="81" t="s">
        <v>58</v>
      </c>
      <c r="H25" s="81" t="s">
        <v>115</v>
      </c>
      <c r="I25" s="92">
        <v>1</v>
      </c>
      <c r="J25" s="92">
        <v>1</v>
      </c>
      <c r="K25" s="92"/>
      <c r="L25" s="81">
        <v>2</v>
      </c>
      <c r="M25" s="81"/>
      <c r="N25" s="85">
        <v>1</v>
      </c>
      <c r="O25" s="85">
        <v>333</v>
      </c>
      <c r="P25" s="85">
        <v>6</v>
      </c>
      <c r="Q25" s="85">
        <f t="shared" si="0"/>
        <v>1998</v>
      </c>
      <c r="R25" s="85"/>
      <c r="S25" s="85"/>
      <c r="T25" s="85">
        <f t="shared" si="1"/>
        <v>0</v>
      </c>
      <c r="U25" s="85"/>
      <c r="V25" s="85">
        <f t="shared" si="2"/>
        <v>666</v>
      </c>
      <c r="W25" s="85">
        <f t="shared" si="3"/>
        <v>99.899999999999991</v>
      </c>
      <c r="X25" s="86">
        <f t="shared" si="4"/>
        <v>765.9</v>
      </c>
      <c r="Y25" s="87">
        <v>5.88</v>
      </c>
      <c r="Z25" s="85">
        <f t="shared" si="5"/>
        <v>4115.88</v>
      </c>
      <c r="AA25" s="88">
        <f t="shared" si="6"/>
        <v>2798.7984000000001</v>
      </c>
      <c r="AB25" s="81" t="s">
        <v>46</v>
      </c>
      <c r="AC25" s="81" t="s">
        <v>46</v>
      </c>
      <c r="AD25" s="81" t="s">
        <v>46</v>
      </c>
      <c r="AE25" s="89"/>
      <c r="AF25" s="93" t="s">
        <v>2463</v>
      </c>
      <c r="AG25" s="94"/>
      <c r="AH25" s="24"/>
      <c r="AI25" s="24"/>
      <c r="AJ25" s="24"/>
    </row>
    <row r="26" spans="1:36" ht="27" customHeight="1">
      <c r="A26" s="81">
        <v>16</v>
      </c>
      <c r="B26" s="82" t="s">
        <v>116</v>
      </c>
      <c r="C26" s="83" t="s">
        <v>56</v>
      </c>
      <c r="D26" s="81" t="s">
        <v>117</v>
      </c>
      <c r="E26" s="81" t="s">
        <v>66</v>
      </c>
      <c r="F26" s="81" t="s">
        <v>43</v>
      </c>
      <c r="G26" s="81" t="s">
        <v>58</v>
      </c>
      <c r="H26" s="81" t="s">
        <v>118</v>
      </c>
      <c r="I26" s="92">
        <v>1</v>
      </c>
      <c r="J26" s="92">
        <v>1</v>
      </c>
      <c r="K26" s="92"/>
      <c r="L26" s="81">
        <v>4</v>
      </c>
      <c r="M26" s="81"/>
      <c r="N26" s="85">
        <v>2</v>
      </c>
      <c r="O26" s="85">
        <v>1100</v>
      </c>
      <c r="P26" s="85">
        <v>15</v>
      </c>
      <c r="Q26" s="85">
        <f t="shared" si="0"/>
        <v>16500</v>
      </c>
      <c r="R26" s="85"/>
      <c r="S26" s="85"/>
      <c r="T26" s="85">
        <f t="shared" si="1"/>
        <v>0</v>
      </c>
      <c r="U26" s="85">
        <v>160</v>
      </c>
      <c r="V26" s="85">
        <f t="shared" si="2"/>
        <v>6300</v>
      </c>
      <c r="W26" s="85">
        <f t="shared" si="3"/>
        <v>945</v>
      </c>
      <c r="X26" s="86">
        <f t="shared" si="4"/>
        <v>7245</v>
      </c>
      <c r="Y26" s="87">
        <v>5.88</v>
      </c>
      <c r="Z26" s="85">
        <f t="shared" si="5"/>
        <v>38934</v>
      </c>
      <c r="AA26" s="88">
        <f t="shared" si="6"/>
        <v>26475.120000000003</v>
      </c>
      <c r="AB26" s="81" t="s">
        <v>46</v>
      </c>
      <c r="AC26" s="81" t="s">
        <v>46</v>
      </c>
      <c r="AD26" s="81" t="s">
        <v>46</v>
      </c>
      <c r="AE26" s="89"/>
      <c r="AF26" s="93" t="s">
        <v>2464</v>
      </c>
      <c r="AG26" s="94"/>
      <c r="AH26" s="24"/>
      <c r="AI26" s="24"/>
      <c r="AJ26" s="24"/>
    </row>
    <row r="27" spans="1:36" ht="27" customHeight="1">
      <c r="A27" s="81">
        <v>17</v>
      </c>
      <c r="B27" s="82" t="s">
        <v>119</v>
      </c>
      <c r="C27" s="83" t="s">
        <v>120</v>
      </c>
      <c r="D27" s="81" t="s">
        <v>121</v>
      </c>
      <c r="E27" s="81" t="s">
        <v>42</v>
      </c>
      <c r="F27" s="81" t="s">
        <v>43</v>
      </c>
      <c r="G27" s="81" t="s">
        <v>122</v>
      </c>
      <c r="H27" s="81" t="s">
        <v>123</v>
      </c>
      <c r="I27" s="92">
        <v>1</v>
      </c>
      <c r="J27" s="92">
        <v>1</v>
      </c>
      <c r="K27" s="92"/>
      <c r="L27" s="81">
        <v>6</v>
      </c>
      <c r="M27" s="81"/>
      <c r="N27" s="85">
        <v>4</v>
      </c>
      <c r="O27" s="85">
        <v>1000</v>
      </c>
      <c r="P27" s="85">
        <v>16</v>
      </c>
      <c r="Q27" s="85">
        <f t="shared" si="0"/>
        <v>16000</v>
      </c>
      <c r="R27" s="85"/>
      <c r="S27" s="85"/>
      <c r="T27" s="85">
        <f t="shared" si="1"/>
        <v>0</v>
      </c>
      <c r="U27" s="85"/>
      <c r="V27" s="85">
        <f t="shared" si="2"/>
        <v>5333.333333333333</v>
      </c>
      <c r="W27" s="85">
        <f t="shared" si="3"/>
        <v>799.99999999999989</v>
      </c>
      <c r="X27" s="86">
        <f t="shared" si="4"/>
        <v>6133.333333333333</v>
      </c>
      <c r="Y27" s="87">
        <v>5.88</v>
      </c>
      <c r="Z27" s="85">
        <f t="shared" si="5"/>
        <v>32959.999999999993</v>
      </c>
      <c r="AA27" s="88">
        <f t="shared" si="6"/>
        <v>22412.799999999996</v>
      </c>
      <c r="AB27" s="81" t="s">
        <v>46</v>
      </c>
      <c r="AC27" s="81" t="s">
        <v>46</v>
      </c>
      <c r="AD27" s="81" t="s">
        <v>46</v>
      </c>
      <c r="AE27" s="89"/>
      <c r="AF27" s="93" t="s">
        <v>2460</v>
      </c>
      <c r="AG27" s="94"/>
      <c r="AH27" s="24"/>
      <c r="AI27" s="24"/>
      <c r="AJ27" s="24"/>
    </row>
    <row r="28" spans="1:36" ht="27" customHeight="1">
      <c r="A28" s="81">
        <v>18</v>
      </c>
      <c r="B28" s="82" t="s">
        <v>124</v>
      </c>
      <c r="C28" s="83" t="s">
        <v>120</v>
      </c>
      <c r="D28" s="81" t="s">
        <v>125</v>
      </c>
      <c r="E28" s="81" t="s">
        <v>66</v>
      </c>
      <c r="F28" s="81" t="s">
        <v>43</v>
      </c>
      <c r="G28" s="81" t="s">
        <v>122</v>
      </c>
      <c r="H28" s="81" t="s">
        <v>126</v>
      </c>
      <c r="I28" s="92">
        <v>1</v>
      </c>
      <c r="J28" s="92">
        <v>1</v>
      </c>
      <c r="K28" s="92"/>
      <c r="L28" s="81">
        <v>4</v>
      </c>
      <c r="M28" s="81"/>
      <c r="N28" s="85">
        <v>2</v>
      </c>
      <c r="O28" s="85">
        <v>1000</v>
      </c>
      <c r="P28" s="85">
        <v>9</v>
      </c>
      <c r="Q28" s="85">
        <f t="shared" si="0"/>
        <v>9000</v>
      </c>
      <c r="R28" s="85">
        <v>2000</v>
      </c>
      <c r="S28" s="85">
        <v>3</v>
      </c>
      <c r="T28" s="85">
        <f t="shared" si="1"/>
        <v>6000</v>
      </c>
      <c r="U28" s="85">
        <v>84</v>
      </c>
      <c r="V28" s="85">
        <f t="shared" si="2"/>
        <v>3420</v>
      </c>
      <c r="W28" s="85">
        <f t="shared" si="3"/>
        <v>1113</v>
      </c>
      <c r="X28" s="86">
        <f t="shared" si="4"/>
        <v>4533</v>
      </c>
      <c r="Y28" s="87">
        <v>5.88</v>
      </c>
      <c r="Z28" s="85">
        <f t="shared" si="5"/>
        <v>22335.599999999999</v>
      </c>
      <c r="AA28" s="88">
        <f t="shared" si="6"/>
        <v>15188.208000000001</v>
      </c>
      <c r="AB28" s="81" t="s">
        <v>46</v>
      </c>
      <c r="AC28" s="81" t="s">
        <v>46</v>
      </c>
      <c r="AD28" s="81" t="s">
        <v>46</v>
      </c>
      <c r="AE28" s="89"/>
      <c r="AF28" s="93" t="s">
        <v>2453</v>
      </c>
      <c r="AG28" s="94"/>
      <c r="AH28" s="24"/>
      <c r="AI28" s="24"/>
      <c r="AJ28" s="24"/>
    </row>
    <row r="29" spans="1:36" ht="27" customHeight="1">
      <c r="A29" s="81">
        <v>19</v>
      </c>
      <c r="B29" s="82" t="s">
        <v>127</v>
      </c>
      <c r="C29" s="83"/>
      <c r="D29" s="56" t="s">
        <v>128</v>
      </c>
      <c r="E29" s="81" t="s">
        <v>66</v>
      </c>
      <c r="F29" s="81" t="s">
        <v>43</v>
      </c>
      <c r="G29" s="81" t="s">
        <v>122</v>
      </c>
      <c r="H29" s="81" t="s">
        <v>129</v>
      </c>
      <c r="I29" s="92">
        <v>1</v>
      </c>
      <c r="J29" s="92">
        <v>1</v>
      </c>
      <c r="K29" s="92"/>
      <c r="L29" s="81">
        <v>4</v>
      </c>
      <c r="M29" s="81"/>
      <c r="N29" s="85">
        <v>2</v>
      </c>
      <c r="O29" s="85">
        <v>1500</v>
      </c>
      <c r="P29" s="85">
        <v>2</v>
      </c>
      <c r="Q29" s="85">
        <f t="shared" si="0"/>
        <v>3000</v>
      </c>
      <c r="R29" s="85">
        <v>1500</v>
      </c>
      <c r="S29" s="85">
        <v>2</v>
      </c>
      <c r="T29" s="85">
        <f t="shared" si="1"/>
        <v>3000</v>
      </c>
      <c r="U29" s="85">
        <v>300</v>
      </c>
      <c r="V29" s="85">
        <f t="shared" si="2"/>
        <v>2500</v>
      </c>
      <c r="W29" s="85">
        <f t="shared" si="3"/>
        <v>675</v>
      </c>
      <c r="X29" s="86">
        <f t="shared" si="4"/>
        <v>3175</v>
      </c>
      <c r="Y29" s="87">
        <v>5.88</v>
      </c>
      <c r="Z29" s="85">
        <f t="shared" si="5"/>
        <v>16050</v>
      </c>
      <c r="AA29" s="88">
        <f t="shared" si="6"/>
        <v>10914</v>
      </c>
      <c r="AB29" s="81" t="s">
        <v>46</v>
      </c>
      <c r="AC29" s="81" t="s">
        <v>46</v>
      </c>
      <c r="AD29" s="81" t="s">
        <v>46</v>
      </c>
      <c r="AE29" s="89"/>
      <c r="AF29" s="93" t="s">
        <v>2453</v>
      </c>
      <c r="AG29" s="94"/>
      <c r="AH29" s="24"/>
      <c r="AI29" s="24"/>
      <c r="AJ29" s="24"/>
    </row>
    <row r="30" spans="1:36" ht="27" customHeight="1">
      <c r="A30" s="81">
        <v>20</v>
      </c>
      <c r="B30" s="82" t="s">
        <v>130</v>
      </c>
      <c r="C30" s="83"/>
      <c r="D30" s="56" t="s">
        <v>131</v>
      </c>
      <c r="E30" s="81" t="s">
        <v>66</v>
      </c>
      <c r="F30" s="81" t="s">
        <v>43</v>
      </c>
      <c r="G30" s="81" t="s">
        <v>122</v>
      </c>
      <c r="H30" s="81" t="s">
        <v>129</v>
      </c>
      <c r="I30" s="92">
        <v>1</v>
      </c>
      <c r="J30" s="92">
        <v>1</v>
      </c>
      <c r="K30" s="92"/>
      <c r="L30" s="81">
        <v>4</v>
      </c>
      <c r="M30" s="81"/>
      <c r="N30" s="85">
        <v>2</v>
      </c>
      <c r="O30" s="85">
        <v>1500</v>
      </c>
      <c r="P30" s="85">
        <v>2</v>
      </c>
      <c r="Q30" s="85">
        <f t="shared" si="0"/>
        <v>3000</v>
      </c>
      <c r="R30" s="85">
        <v>1500</v>
      </c>
      <c r="S30" s="85">
        <v>2</v>
      </c>
      <c r="T30" s="85">
        <f t="shared" si="1"/>
        <v>3000</v>
      </c>
      <c r="U30" s="85">
        <v>300</v>
      </c>
      <c r="V30" s="85">
        <f t="shared" si="2"/>
        <v>2500</v>
      </c>
      <c r="W30" s="85">
        <f t="shared" si="3"/>
        <v>675</v>
      </c>
      <c r="X30" s="86">
        <f t="shared" si="4"/>
        <v>3175</v>
      </c>
      <c r="Y30" s="87">
        <v>5.88</v>
      </c>
      <c r="Z30" s="85">
        <f t="shared" si="5"/>
        <v>16050</v>
      </c>
      <c r="AA30" s="88">
        <f t="shared" si="6"/>
        <v>10914</v>
      </c>
      <c r="AB30" s="81" t="s">
        <v>46</v>
      </c>
      <c r="AC30" s="81" t="s">
        <v>46</v>
      </c>
      <c r="AD30" s="81" t="s">
        <v>46</v>
      </c>
      <c r="AE30" s="89"/>
      <c r="AF30" s="93" t="s">
        <v>2453</v>
      </c>
      <c r="AG30" s="94"/>
      <c r="AH30" s="24"/>
      <c r="AI30" s="24"/>
      <c r="AJ30" s="24"/>
    </row>
    <row r="31" spans="1:36" ht="27" customHeight="1">
      <c r="A31" s="81">
        <v>21</v>
      </c>
      <c r="B31" s="82" t="s">
        <v>132</v>
      </c>
      <c r="C31" s="83"/>
      <c r="D31" s="56" t="s">
        <v>133</v>
      </c>
      <c r="E31" s="81" t="s">
        <v>66</v>
      </c>
      <c r="F31" s="81" t="s">
        <v>43</v>
      </c>
      <c r="G31" s="81" t="s">
        <v>122</v>
      </c>
      <c r="H31" s="81" t="s">
        <v>129</v>
      </c>
      <c r="I31" s="92">
        <v>1</v>
      </c>
      <c r="J31" s="92">
        <v>1</v>
      </c>
      <c r="K31" s="92"/>
      <c r="L31" s="81">
        <v>4</v>
      </c>
      <c r="M31" s="81"/>
      <c r="N31" s="85">
        <v>2</v>
      </c>
      <c r="O31" s="85">
        <v>1500</v>
      </c>
      <c r="P31" s="85">
        <v>2</v>
      </c>
      <c r="Q31" s="85">
        <f t="shared" si="0"/>
        <v>3000</v>
      </c>
      <c r="R31" s="85">
        <v>1500</v>
      </c>
      <c r="S31" s="85">
        <v>2</v>
      </c>
      <c r="T31" s="85">
        <f t="shared" si="1"/>
        <v>3000</v>
      </c>
      <c r="U31" s="85">
        <v>300</v>
      </c>
      <c r="V31" s="85">
        <f t="shared" si="2"/>
        <v>2500</v>
      </c>
      <c r="W31" s="85">
        <f t="shared" si="3"/>
        <v>675</v>
      </c>
      <c r="X31" s="86">
        <f t="shared" si="4"/>
        <v>3175</v>
      </c>
      <c r="Y31" s="87">
        <v>5.88</v>
      </c>
      <c r="Z31" s="85">
        <f t="shared" si="5"/>
        <v>16050</v>
      </c>
      <c r="AA31" s="88">
        <f t="shared" si="6"/>
        <v>10914</v>
      </c>
      <c r="AB31" s="81" t="s">
        <v>46</v>
      </c>
      <c r="AC31" s="81" t="s">
        <v>46</v>
      </c>
      <c r="AD31" s="81" t="s">
        <v>46</v>
      </c>
      <c r="AE31" s="89"/>
      <c r="AF31" s="93" t="s">
        <v>2453</v>
      </c>
      <c r="AG31" s="94"/>
      <c r="AH31" s="24"/>
      <c r="AI31" s="24"/>
      <c r="AJ31" s="24"/>
    </row>
    <row r="32" spans="1:36" ht="27" customHeight="1">
      <c r="A32" s="81">
        <v>22</v>
      </c>
      <c r="B32" s="82" t="s">
        <v>134</v>
      </c>
      <c r="C32" s="83" t="s">
        <v>135</v>
      </c>
      <c r="D32" s="81" t="s">
        <v>136</v>
      </c>
      <c r="E32" s="81" t="s">
        <v>66</v>
      </c>
      <c r="F32" s="81" t="s">
        <v>43</v>
      </c>
      <c r="G32" s="81" t="s">
        <v>122</v>
      </c>
      <c r="H32" s="81" t="s">
        <v>137</v>
      </c>
      <c r="I32" s="92">
        <v>1</v>
      </c>
      <c r="J32" s="92">
        <v>1</v>
      </c>
      <c r="K32" s="92"/>
      <c r="L32" s="81">
        <v>8</v>
      </c>
      <c r="M32" s="81"/>
      <c r="N32" s="85">
        <v>4</v>
      </c>
      <c r="O32" s="85">
        <v>1000</v>
      </c>
      <c r="P32" s="85">
        <v>28</v>
      </c>
      <c r="Q32" s="85">
        <f t="shared" si="0"/>
        <v>28000</v>
      </c>
      <c r="R32" s="85">
        <v>2000</v>
      </c>
      <c r="S32" s="85">
        <v>1</v>
      </c>
      <c r="T32" s="85">
        <f t="shared" si="1"/>
        <v>2000</v>
      </c>
      <c r="U32" s="85">
        <v>210</v>
      </c>
      <c r="V32" s="85">
        <f t="shared" si="2"/>
        <v>10383.333333333334</v>
      </c>
      <c r="W32" s="85">
        <f t="shared" si="3"/>
        <v>1757.5</v>
      </c>
      <c r="X32" s="86">
        <f t="shared" si="4"/>
        <v>12140.833333333334</v>
      </c>
      <c r="Y32" s="87">
        <v>5.88</v>
      </c>
      <c r="Z32" s="85">
        <f t="shared" si="5"/>
        <v>64569</v>
      </c>
      <c r="AA32" s="88">
        <f t="shared" si="6"/>
        <v>43906.920000000006</v>
      </c>
      <c r="AB32" s="81" t="s">
        <v>46</v>
      </c>
      <c r="AC32" s="81" t="s">
        <v>46</v>
      </c>
      <c r="AD32" s="81" t="s">
        <v>46</v>
      </c>
      <c r="AE32" s="89"/>
      <c r="AF32" s="93" t="s">
        <v>2465</v>
      </c>
      <c r="AG32" s="94"/>
      <c r="AH32" s="24"/>
      <c r="AI32" s="24"/>
      <c r="AJ32" s="24"/>
    </row>
    <row r="33" spans="1:36" ht="27" customHeight="1">
      <c r="A33" s="81">
        <v>23</v>
      </c>
      <c r="B33" s="82" t="s">
        <v>138</v>
      </c>
      <c r="C33" s="83" t="s">
        <v>135</v>
      </c>
      <c r="D33" s="81" t="s">
        <v>139</v>
      </c>
      <c r="E33" s="81" t="s">
        <v>66</v>
      </c>
      <c r="F33" s="81" t="s">
        <v>43</v>
      </c>
      <c r="G33" s="81" t="s">
        <v>122</v>
      </c>
      <c r="H33" s="81" t="s">
        <v>137</v>
      </c>
      <c r="I33" s="92">
        <v>1</v>
      </c>
      <c r="J33" s="92">
        <v>1</v>
      </c>
      <c r="K33" s="92"/>
      <c r="L33" s="81">
        <v>8</v>
      </c>
      <c r="M33" s="81"/>
      <c r="N33" s="85">
        <v>4</v>
      </c>
      <c r="O33" s="85">
        <v>1000</v>
      </c>
      <c r="P33" s="85">
        <v>28</v>
      </c>
      <c r="Q33" s="85">
        <f t="shared" si="0"/>
        <v>28000</v>
      </c>
      <c r="R33" s="85">
        <v>2000</v>
      </c>
      <c r="S33" s="85">
        <v>1</v>
      </c>
      <c r="T33" s="85">
        <f t="shared" si="1"/>
        <v>2000</v>
      </c>
      <c r="U33" s="85">
        <v>210</v>
      </c>
      <c r="V33" s="85">
        <f t="shared" si="2"/>
        <v>10383.333333333334</v>
      </c>
      <c r="W33" s="85">
        <f t="shared" si="3"/>
        <v>1757.5</v>
      </c>
      <c r="X33" s="86">
        <f t="shared" si="4"/>
        <v>12140.833333333334</v>
      </c>
      <c r="Y33" s="87">
        <v>5.88</v>
      </c>
      <c r="Z33" s="85">
        <f t="shared" si="5"/>
        <v>64569</v>
      </c>
      <c r="AA33" s="88">
        <f t="shared" si="6"/>
        <v>43906.920000000006</v>
      </c>
      <c r="AB33" s="81" t="s">
        <v>46</v>
      </c>
      <c r="AC33" s="81" t="s">
        <v>46</v>
      </c>
      <c r="AD33" s="81" t="s">
        <v>46</v>
      </c>
      <c r="AE33" s="89"/>
      <c r="AF33" s="93" t="s">
        <v>2465</v>
      </c>
      <c r="AG33" s="94"/>
      <c r="AH33" s="24"/>
      <c r="AI33" s="24"/>
      <c r="AJ33" s="24"/>
    </row>
    <row r="34" spans="1:36" ht="27" customHeight="1">
      <c r="A34" s="81">
        <v>24</v>
      </c>
      <c r="B34" s="82" t="s">
        <v>140</v>
      </c>
      <c r="C34" s="83" t="s">
        <v>120</v>
      </c>
      <c r="D34" s="81" t="s">
        <v>141</v>
      </c>
      <c r="E34" s="81" t="s">
        <v>66</v>
      </c>
      <c r="F34" s="81" t="s">
        <v>43</v>
      </c>
      <c r="G34" s="81" t="s">
        <v>122</v>
      </c>
      <c r="H34" s="81" t="s">
        <v>142</v>
      </c>
      <c r="I34" s="92">
        <v>1</v>
      </c>
      <c r="J34" s="92">
        <v>1</v>
      </c>
      <c r="K34" s="92"/>
      <c r="L34" s="81">
        <v>3</v>
      </c>
      <c r="M34" s="81"/>
      <c r="N34" s="85">
        <v>4</v>
      </c>
      <c r="O34" s="85">
        <v>1500</v>
      </c>
      <c r="P34" s="85">
        <v>12</v>
      </c>
      <c r="Q34" s="85">
        <f t="shared" si="0"/>
        <v>18000</v>
      </c>
      <c r="R34" s="85">
        <v>1000</v>
      </c>
      <c r="S34" s="85">
        <v>1</v>
      </c>
      <c r="T34" s="85">
        <f t="shared" si="1"/>
        <v>1000</v>
      </c>
      <c r="U34" s="85">
        <v>370</v>
      </c>
      <c r="V34" s="85">
        <f t="shared" si="2"/>
        <v>7850</v>
      </c>
      <c r="W34" s="85">
        <f t="shared" si="3"/>
        <v>1277.5</v>
      </c>
      <c r="X34" s="86">
        <f t="shared" si="4"/>
        <v>9127.5</v>
      </c>
      <c r="Y34" s="87">
        <v>5.88</v>
      </c>
      <c r="Z34" s="85">
        <f t="shared" si="5"/>
        <v>48713</v>
      </c>
      <c r="AA34" s="88">
        <f t="shared" si="6"/>
        <v>33124.840000000004</v>
      </c>
      <c r="AB34" s="81" t="s">
        <v>46</v>
      </c>
      <c r="AC34" s="81" t="s">
        <v>46</v>
      </c>
      <c r="AD34" s="81" t="s">
        <v>46</v>
      </c>
      <c r="AE34" s="89"/>
      <c r="AF34" s="93" t="s">
        <v>2466</v>
      </c>
      <c r="AG34" s="94"/>
      <c r="AH34" s="24"/>
      <c r="AI34" s="24"/>
      <c r="AJ34" s="24"/>
    </row>
    <row r="35" spans="1:36" ht="27" customHeight="1">
      <c r="A35" s="81">
        <v>25</v>
      </c>
      <c r="B35" s="82" t="s">
        <v>143</v>
      </c>
      <c r="C35" s="83" t="s">
        <v>120</v>
      </c>
      <c r="D35" s="81" t="s">
        <v>144</v>
      </c>
      <c r="E35" s="81" t="s">
        <v>66</v>
      </c>
      <c r="F35" s="81" t="s">
        <v>43</v>
      </c>
      <c r="G35" s="81" t="s">
        <v>122</v>
      </c>
      <c r="H35" s="81" t="s">
        <v>142</v>
      </c>
      <c r="I35" s="92">
        <v>1</v>
      </c>
      <c r="J35" s="92">
        <v>1</v>
      </c>
      <c r="K35" s="92"/>
      <c r="L35" s="81">
        <v>3</v>
      </c>
      <c r="M35" s="81"/>
      <c r="N35" s="85">
        <v>4</v>
      </c>
      <c r="O35" s="85">
        <v>1500</v>
      </c>
      <c r="P35" s="85">
        <v>12</v>
      </c>
      <c r="Q35" s="85">
        <f t="shared" si="0"/>
        <v>18000</v>
      </c>
      <c r="R35" s="85">
        <v>1000</v>
      </c>
      <c r="S35" s="85">
        <v>1</v>
      </c>
      <c r="T35" s="85">
        <f t="shared" si="1"/>
        <v>1000</v>
      </c>
      <c r="U35" s="85">
        <v>370</v>
      </c>
      <c r="V35" s="85">
        <f t="shared" si="2"/>
        <v>7850</v>
      </c>
      <c r="W35" s="85">
        <f t="shared" si="3"/>
        <v>1277.5</v>
      </c>
      <c r="X35" s="86">
        <f t="shared" si="4"/>
        <v>9127.5</v>
      </c>
      <c r="Y35" s="87">
        <v>5.88</v>
      </c>
      <c r="Z35" s="85">
        <f t="shared" si="5"/>
        <v>48713</v>
      </c>
      <c r="AA35" s="88">
        <f t="shared" si="6"/>
        <v>33124.840000000004</v>
      </c>
      <c r="AB35" s="81" t="s">
        <v>46</v>
      </c>
      <c r="AC35" s="81" t="s">
        <v>46</v>
      </c>
      <c r="AD35" s="81" t="s">
        <v>46</v>
      </c>
      <c r="AE35" s="89"/>
      <c r="AF35" s="93" t="s">
        <v>2466</v>
      </c>
      <c r="AG35" s="94"/>
      <c r="AH35" s="24"/>
      <c r="AI35" s="24"/>
      <c r="AJ35" s="24"/>
    </row>
    <row r="36" spans="1:36" ht="27" customHeight="1">
      <c r="A36" s="81">
        <v>26</v>
      </c>
      <c r="B36" s="82" t="s">
        <v>145</v>
      </c>
      <c r="C36" s="83" t="s">
        <v>120</v>
      </c>
      <c r="D36" s="81" t="s">
        <v>146</v>
      </c>
      <c r="E36" s="81" t="s">
        <v>66</v>
      </c>
      <c r="F36" s="81" t="s">
        <v>43</v>
      </c>
      <c r="G36" s="81" t="s">
        <v>122</v>
      </c>
      <c r="H36" s="81" t="s">
        <v>147</v>
      </c>
      <c r="I36" s="92">
        <v>1</v>
      </c>
      <c r="J36" s="92">
        <v>1</v>
      </c>
      <c r="K36" s="92"/>
      <c r="L36" s="81">
        <v>3</v>
      </c>
      <c r="M36" s="81"/>
      <c r="N36" s="85">
        <v>3</v>
      </c>
      <c r="O36" s="85">
        <v>1100</v>
      </c>
      <c r="P36" s="85">
        <v>17</v>
      </c>
      <c r="Q36" s="85">
        <f t="shared" si="0"/>
        <v>18700</v>
      </c>
      <c r="R36" s="85">
        <v>1000</v>
      </c>
      <c r="S36" s="85">
        <v>1</v>
      </c>
      <c r="T36" s="85">
        <f t="shared" si="1"/>
        <v>1000</v>
      </c>
      <c r="U36" s="85">
        <v>370</v>
      </c>
      <c r="V36" s="85">
        <f t="shared" si="2"/>
        <v>8083.333333333333</v>
      </c>
      <c r="W36" s="85">
        <f t="shared" si="3"/>
        <v>1312.5</v>
      </c>
      <c r="X36" s="86">
        <f t="shared" si="4"/>
        <v>9395.8333333333321</v>
      </c>
      <c r="Y36" s="87">
        <v>5.88</v>
      </c>
      <c r="Z36" s="85">
        <f t="shared" si="5"/>
        <v>50155</v>
      </c>
      <c r="AA36" s="88">
        <f t="shared" si="6"/>
        <v>34105.4</v>
      </c>
      <c r="AB36" s="81" t="s">
        <v>46</v>
      </c>
      <c r="AC36" s="81" t="s">
        <v>46</v>
      </c>
      <c r="AD36" s="81" t="s">
        <v>46</v>
      </c>
      <c r="AE36" s="89"/>
      <c r="AF36" s="93" t="s">
        <v>2467</v>
      </c>
      <c r="AG36" s="94"/>
      <c r="AH36" s="24"/>
      <c r="AI36" s="24"/>
      <c r="AJ36" s="24"/>
    </row>
    <row r="37" spans="1:36" ht="27" customHeight="1">
      <c r="A37" s="81">
        <v>27</v>
      </c>
      <c r="B37" s="82" t="s">
        <v>148</v>
      </c>
      <c r="C37" s="83" t="s">
        <v>120</v>
      </c>
      <c r="D37" s="81" t="s">
        <v>149</v>
      </c>
      <c r="E37" s="81" t="s">
        <v>66</v>
      </c>
      <c r="F37" s="81" t="s">
        <v>43</v>
      </c>
      <c r="G37" s="81" t="s">
        <v>122</v>
      </c>
      <c r="H37" s="81" t="s">
        <v>147</v>
      </c>
      <c r="I37" s="92">
        <v>1</v>
      </c>
      <c r="J37" s="92">
        <v>1</v>
      </c>
      <c r="K37" s="92"/>
      <c r="L37" s="81">
        <v>3</v>
      </c>
      <c r="M37" s="81"/>
      <c r="N37" s="85">
        <v>3</v>
      </c>
      <c r="O37" s="85">
        <v>1100</v>
      </c>
      <c r="P37" s="85">
        <v>17</v>
      </c>
      <c r="Q37" s="85">
        <f t="shared" si="0"/>
        <v>18700</v>
      </c>
      <c r="R37" s="85">
        <v>1000</v>
      </c>
      <c r="S37" s="85">
        <v>1</v>
      </c>
      <c r="T37" s="85">
        <f t="shared" si="1"/>
        <v>1000</v>
      </c>
      <c r="U37" s="85">
        <v>370</v>
      </c>
      <c r="V37" s="85">
        <f t="shared" si="2"/>
        <v>8083.333333333333</v>
      </c>
      <c r="W37" s="85">
        <f t="shared" si="3"/>
        <v>1312.5</v>
      </c>
      <c r="X37" s="86">
        <f t="shared" si="4"/>
        <v>9395.8333333333321</v>
      </c>
      <c r="Y37" s="87">
        <v>5.88</v>
      </c>
      <c r="Z37" s="85">
        <f t="shared" si="5"/>
        <v>50155</v>
      </c>
      <c r="AA37" s="88">
        <f t="shared" si="6"/>
        <v>34105.4</v>
      </c>
      <c r="AB37" s="81" t="s">
        <v>46</v>
      </c>
      <c r="AC37" s="81" t="s">
        <v>46</v>
      </c>
      <c r="AD37" s="81" t="s">
        <v>46</v>
      </c>
      <c r="AE37" s="89"/>
      <c r="AF37" s="93" t="s">
        <v>2467</v>
      </c>
      <c r="AG37" s="94"/>
      <c r="AH37" s="24"/>
      <c r="AI37" s="24"/>
      <c r="AJ37" s="24"/>
    </row>
    <row r="38" spans="1:36" ht="27" customHeight="1">
      <c r="A38" s="81">
        <v>28</v>
      </c>
      <c r="B38" s="82" t="s">
        <v>150</v>
      </c>
      <c r="C38" s="83" t="s">
        <v>120</v>
      </c>
      <c r="D38" s="81" t="s">
        <v>151</v>
      </c>
      <c r="E38" s="81" t="s">
        <v>66</v>
      </c>
      <c r="F38" s="81" t="s">
        <v>43</v>
      </c>
      <c r="G38" s="81" t="s">
        <v>122</v>
      </c>
      <c r="H38" s="81" t="s">
        <v>147</v>
      </c>
      <c r="I38" s="92">
        <v>1</v>
      </c>
      <c r="J38" s="92">
        <v>1</v>
      </c>
      <c r="K38" s="92"/>
      <c r="L38" s="81">
        <v>3</v>
      </c>
      <c r="M38" s="81"/>
      <c r="N38" s="85">
        <v>3</v>
      </c>
      <c r="O38" s="85">
        <v>1100</v>
      </c>
      <c r="P38" s="85">
        <v>17</v>
      </c>
      <c r="Q38" s="85">
        <f t="shared" si="0"/>
        <v>18700</v>
      </c>
      <c r="R38" s="85">
        <v>1000</v>
      </c>
      <c r="S38" s="85">
        <v>1</v>
      </c>
      <c r="T38" s="85">
        <f t="shared" si="1"/>
        <v>1000</v>
      </c>
      <c r="U38" s="85">
        <v>370</v>
      </c>
      <c r="V38" s="85">
        <f t="shared" si="2"/>
        <v>8083.333333333333</v>
      </c>
      <c r="W38" s="85">
        <f t="shared" si="3"/>
        <v>1312.5</v>
      </c>
      <c r="X38" s="86">
        <f t="shared" si="4"/>
        <v>9395.8333333333321</v>
      </c>
      <c r="Y38" s="87">
        <v>5.88</v>
      </c>
      <c r="Z38" s="85">
        <f t="shared" si="5"/>
        <v>50155</v>
      </c>
      <c r="AA38" s="88">
        <f t="shared" si="6"/>
        <v>34105.4</v>
      </c>
      <c r="AB38" s="81" t="s">
        <v>46</v>
      </c>
      <c r="AC38" s="81" t="s">
        <v>46</v>
      </c>
      <c r="AD38" s="81" t="s">
        <v>46</v>
      </c>
      <c r="AE38" s="89"/>
      <c r="AF38" s="93" t="s">
        <v>2467</v>
      </c>
      <c r="AG38" s="94"/>
      <c r="AH38" s="24"/>
      <c r="AI38" s="24"/>
      <c r="AJ38" s="24"/>
    </row>
    <row r="39" spans="1:36" ht="27" customHeight="1">
      <c r="A39" s="81">
        <v>29</v>
      </c>
      <c r="B39" s="82" t="s">
        <v>152</v>
      </c>
      <c r="C39" s="83" t="s">
        <v>120</v>
      </c>
      <c r="D39" s="81" t="s">
        <v>153</v>
      </c>
      <c r="E39" s="81" t="s">
        <v>66</v>
      </c>
      <c r="F39" s="81" t="s">
        <v>43</v>
      </c>
      <c r="G39" s="81" t="s">
        <v>122</v>
      </c>
      <c r="H39" s="81" t="s">
        <v>147</v>
      </c>
      <c r="I39" s="92">
        <v>1</v>
      </c>
      <c r="J39" s="92">
        <v>1</v>
      </c>
      <c r="K39" s="92"/>
      <c r="L39" s="81">
        <v>3</v>
      </c>
      <c r="M39" s="81"/>
      <c r="N39" s="85">
        <v>3</v>
      </c>
      <c r="O39" s="85">
        <v>1100</v>
      </c>
      <c r="P39" s="85">
        <v>17</v>
      </c>
      <c r="Q39" s="85">
        <f t="shared" si="0"/>
        <v>18700</v>
      </c>
      <c r="R39" s="85">
        <v>1000</v>
      </c>
      <c r="S39" s="85">
        <v>1</v>
      </c>
      <c r="T39" s="85">
        <f t="shared" si="1"/>
        <v>1000</v>
      </c>
      <c r="U39" s="85">
        <v>370</v>
      </c>
      <c r="V39" s="85">
        <f t="shared" si="2"/>
        <v>8083.333333333333</v>
      </c>
      <c r="W39" s="85">
        <f t="shared" si="3"/>
        <v>1312.5</v>
      </c>
      <c r="X39" s="86">
        <f t="shared" si="4"/>
        <v>9395.8333333333321</v>
      </c>
      <c r="Y39" s="87">
        <v>5.88</v>
      </c>
      <c r="Z39" s="85">
        <f t="shared" si="5"/>
        <v>50155</v>
      </c>
      <c r="AA39" s="88">
        <f t="shared" si="6"/>
        <v>34105.4</v>
      </c>
      <c r="AB39" s="81" t="s">
        <v>46</v>
      </c>
      <c r="AC39" s="81" t="s">
        <v>46</v>
      </c>
      <c r="AD39" s="81" t="s">
        <v>46</v>
      </c>
      <c r="AE39" s="89"/>
      <c r="AF39" s="93" t="s">
        <v>2467</v>
      </c>
      <c r="AG39" s="94"/>
      <c r="AH39" s="24"/>
      <c r="AI39" s="24"/>
      <c r="AJ39" s="24"/>
    </row>
    <row r="40" spans="1:36" ht="27" customHeight="1">
      <c r="A40" s="81">
        <v>30</v>
      </c>
      <c r="B40" s="82" t="s">
        <v>154</v>
      </c>
      <c r="C40" s="83" t="s">
        <v>120</v>
      </c>
      <c r="D40" s="81" t="s">
        <v>155</v>
      </c>
      <c r="E40" s="81" t="s">
        <v>66</v>
      </c>
      <c r="F40" s="81" t="s">
        <v>43</v>
      </c>
      <c r="G40" s="81" t="s">
        <v>122</v>
      </c>
      <c r="H40" s="81" t="s">
        <v>142</v>
      </c>
      <c r="I40" s="92">
        <v>1</v>
      </c>
      <c r="J40" s="92">
        <v>1</v>
      </c>
      <c r="K40" s="92"/>
      <c r="L40" s="81">
        <v>4</v>
      </c>
      <c r="M40" s="81"/>
      <c r="N40" s="85">
        <v>2</v>
      </c>
      <c r="O40" s="85">
        <v>1300</v>
      </c>
      <c r="P40" s="85">
        <v>12</v>
      </c>
      <c r="Q40" s="85">
        <f t="shared" si="0"/>
        <v>15600</v>
      </c>
      <c r="R40" s="85">
        <v>1000</v>
      </c>
      <c r="S40" s="85">
        <v>1</v>
      </c>
      <c r="T40" s="85">
        <f t="shared" si="1"/>
        <v>1000</v>
      </c>
      <c r="U40" s="85">
        <v>204</v>
      </c>
      <c r="V40" s="85">
        <f t="shared" si="2"/>
        <v>6220</v>
      </c>
      <c r="W40" s="85">
        <f t="shared" si="3"/>
        <v>1033</v>
      </c>
      <c r="X40" s="86">
        <f t="shared" si="4"/>
        <v>7253</v>
      </c>
      <c r="Y40" s="87">
        <v>5.88</v>
      </c>
      <c r="Z40" s="85">
        <f t="shared" si="5"/>
        <v>38639.599999999999</v>
      </c>
      <c r="AA40" s="88">
        <f t="shared" si="6"/>
        <v>26274.928</v>
      </c>
      <c r="AB40" s="81" t="s">
        <v>46</v>
      </c>
      <c r="AC40" s="81" t="s">
        <v>46</v>
      </c>
      <c r="AD40" s="81" t="s">
        <v>46</v>
      </c>
      <c r="AE40" s="89"/>
      <c r="AF40" s="93" t="s">
        <v>2466</v>
      </c>
      <c r="AG40" s="94"/>
      <c r="AH40" s="24"/>
      <c r="AI40" s="24"/>
      <c r="AJ40" s="24"/>
    </row>
    <row r="41" spans="1:36" ht="27" customHeight="1">
      <c r="A41" s="81">
        <v>31</v>
      </c>
      <c r="B41" s="82" t="s">
        <v>156</v>
      </c>
      <c r="C41" s="83" t="s">
        <v>120</v>
      </c>
      <c r="D41" s="81" t="s">
        <v>157</v>
      </c>
      <c r="E41" s="81" t="s">
        <v>66</v>
      </c>
      <c r="F41" s="81" t="s">
        <v>43</v>
      </c>
      <c r="G41" s="81" t="s">
        <v>122</v>
      </c>
      <c r="H41" s="81" t="s">
        <v>142</v>
      </c>
      <c r="I41" s="92">
        <v>1</v>
      </c>
      <c r="J41" s="92">
        <v>1</v>
      </c>
      <c r="K41" s="92"/>
      <c r="L41" s="81">
        <v>4</v>
      </c>
      <c r="M41" s="81"/>
      <c r="N41" s="85">
        <v>2</v>
      </c>
      <c r="O41" s="85">
        <v>1300</v>
      </c>
      <c r="P41" s="85">
        <v>12</v>
      </c>
      <c r="Q41" s="85">
        <f t="shared" si="0"/>
        <v>15600</v>
      </c>
      <c r="R41" s="85">
        <v>1000</v>
      </c>
      <c r="S41" s="85">
        <v>1</v>
      </c>
      <c r="T41" s="85">
        <f t="shared" si="1"/>
        <v>1000</v>
      </c>
      <c r="U41" s="85">
        <v>204</v>
      </c>
      <c r="V41" s="85">
        <f t="shared" si="2"/>
        <v>6220</v>
      </c>
      <c r="W41" s="85">
        <f t="shared" si="3"/>
        <v>1033</v>
      </c>
      <c r="X41" s="86">
        <f t="shared" si="4"/>
        <v>7253</v>
      </c>
      <c r="Y41" s="87">
        <v>5.88</v>
      </c>
      <c r="Z41" s="85">
        <f t="shared" si="5"/>
        <v>38639.599999999999</v>
      </c>
      <c r="AA41" s="88">
        <f t="shared" si="6"/>
        <v>26274.928</v>
      </c>
      <c r="AB41" s="81" t="s">
        <v>46</v>
      </c>
      <c r="AC41" s="81" t="s">
        <v>46</v>
      </c>
      <c r="AD41" s="81" t="s">
        <v>46</v>
      </c>
      <c r="AE41" s="89"/>
      <c r="AF41" s="93" t="s">
        <v>2466</v>
      </c>
      <c r="AG41" s="94"/>
      <c r="AH41" s="24"/>
      <c r="AI41" s="24"/>
      <c r="AJ41" s="24"/>
    </row>
    <row r="42" spans="1:36" ht="27" customHeight="1">
      <c r="A42" s="81">
        <v>32</v>
      </c>
      <c r="B42" s="82" t="s">
        <v>158</v>
      </c>
      <c r="C42" s="83" t="s">
        <v>120</v>
      </c>
      <c r="D42" s="81" t="s">
        <v>159</v>
      </c>
      <c r="E42" s="81" t="s">
        <v>66</v>
      </c>
      <c r="F42" s="81" t="s">
        <v>43</v>
      </c>
      <c r="G42" s="81" t="s">
        <v>122</v>
      </c>
      <c r="H42" s="81" t="s">
        <v>142</v>
      </c>
      <c r="I42" s="92">
        <v>1</v>
      </c>
      <c r="J42" s="92">
        <v>1</v>
      </c>
      <c r="K42" s="92"/>
      <c r="L42" s="81">
        <v>4</v>
      </c>
      <c r="M42" s="81"/>
      <c r="N42" s="85">
        <v>2</v>
      </c>
      <c r="O42" s="85">
        <v>1300</v>
      </c>
      <c r="P42" s="85">
        <v>12</v>
      </c>
      <c r="Q42" s="85">
        <f t="shared" si="0"/>
        <v>15600</v>
      </c>
      <c r="R42" s="85">
        <v>1000</v>
      </c>
      <c r="S42" s="85">
        <v>1</v>
      </c>
      <c r="T42" s="85">
        <f t="shared" si="1"/>
        <v>1000</v>
      </c>
      <c r="U42" s="85">
        <v>204</v>
      </c>
      <c r="V42" s="85">
        <f t="shared" si="2"/>
        <v>6220</v>
      </c>
      <c r="W42" s="85">
        <f t="shared" si="3"/>
        <v>1033</v>
      </c>
      <c r="X42" s="86">
        <f t="shared" si="4"/>
        <v>7253</v>
      </c>
      <c r="Y42" s="87">
        <v>5.88</v>
      </c>
      <c r="Z42" s="85">
        <f t="shared" si="5"/>
        <v>38639.599999999999</v>
      </c>
      <c r="AA42" s="88">
        <f t="shared" si="6"/>
        <v>26274.928</v>
      </c>
      <c r="AB42" s="81" t="s">
        <v>46</v>
      </c>
      <c r="AC42" s="81" t="s">
        <v>46</v>
      </c>
      <c r="AD42" s="81" t="s">
        <v>46</v>
      </c>
      <c r="AE42" s="89"/>
      <c r="AF42" s="93" t="s">
        <v>2466</v>
      </c>
      <c r="AG42" s="94"/>
      <c r="AH42" s="24"/>
      <c r="AI42" s="24"/>
      <c r="AJ42" s="24"/>
    </row>
    <row r="43" spans="1:36" ht="27" customHeight="1">
      <c r="A43" s="81">
        <v>33</v>
      </c>
      <c r="B43" s="82" t="s">
        <v>160</v>
      </c>
      <c r="C43" s="83" t="s">
        <v>120</v>
      </c>
      <c r="D43" s="81" t="s">
        <v>161</v>
      </c>
      <c r="E43" s="81" t="s">
        <v>66</v>
      </c>
      <c r="F43" s="81" t="s">
        <v>43</v>
      </c>
      <c r="G43" s="81" t="s">
        <v>122</v>
      </c>
      <c r="H43" s="81" t="s">
        <v>142</v>
      </c>
      <c r="I43" s="92">
        <v>1</v>
      </c>
      <c r="J43" s="92">
        <v>1</v>
      </c>
      <c r="K43" s="92"/>
      <c r="L43" s="81">
        <v>4</v>
      </c>
      <c r="M43" s="81"/>
      <c r="N43" s="85">
        <v>2</v>
      </c>
      <c r="O43" s="85">
        <v>1300</v>
      </c>
      <c r="P43" s="85">
        <v>12</v>
      </c>
      <c r="Q43" s="85">
        <f t="shared" si="0"/>
        <v>15600</v>
      </c>
      <c r="R43" s="85">
        <v>1000</v>
      </c>
      <c r="S43" s="85">
        <v>1</v>
      </c>
      <c r="T43" s="85">
        <f t="shared" si="1"/>
        <v>1000</v>
      </c>
      <c r="U43" s="85">
        <v>204</v>
      </c>
      <c r="V43" s="85">
        <f t="shared" si="2"/>
        <v>6220</v>
      </c>
      <c r="W43" s="85">
        <f t="shared" si="3"/>
        <v>1033</v>
      </c>
      <c r="X43" s="86">
        <f t="shared" si="4"/>
        <v>7253</v>
      </c>
      <c r="Y43" s="87">
        <v>5.88</v>
      </c>
      <c r="Z43" s="85">
        <f t="shared" si="5"/>
        <v>38639.599999999999</v>
      </c>
      <c r="AA43" s="88">
        <f t="shared" si="6"/>
        <v>26274.928</v>
      </c>
      <c r="AB43" s="81" t="s">
        <v>46</v>
      </c>
      <c r="AC43" s="81" t="s">
        <v>46</v>
      </c>
      <c r="AD43" s="81" t="s">
        <v>46</v>
      </c>
      <c r="AE43" s="89"/>
      <c r="AF43" s="93" t="s">
        <v>2466</v>
      </c>
      <c r="AG43" s="94"/>
      <c r="AH43" s="24"/>
      <c r="AI43" s="24"/>
      <c r="AJ43" s="24"/>
    </row>
    <row r="44" spans="1:36" ht="27" customHeight="1">
      <c r="A44" s="81">
        <v>34</v>
      </c>
      <c r="B44" s="82" t="s">
        <v>162</v>
      </c>
      <c r="C44" s="83" t="s">
        <v>163</v>
      </c>
      <c r="D44" s="81" t="s">
        <v>164</v>
      </c>
      <c r="E44" s="81" t="s">
        <v>66</v>
      </c>
      <c r="F44" s="81" t="s">
        <v>43</v>
      </c>
      <c r="G44" s="81" t="s">
        <v>122</v>
      </c>
      <c r="H44" s="81" t="s">
        <v>165</v>
      </c>
      <c r="I44" s="92">
        <v>1</v>
      </c>
      <c r="J44" s="92">
        <v>1</v>
      </c>
      <c r="K44" s="92"/>
      <c r="L44" s="81">
        <v>4</v>
      </c>
      <c r="M44" s="81"/>
      <c r="N44" s="85">
        <v>2</v>
      </c>
      <c r="O44" s="85">
        <v>2000</v>
      </c>
      <c r="P44" s="85">
        <v>9</v>
      </c>
      <c r="Q44" s="85">
        <f t="shared" si="0"/>
        <v>18000</v>
      </c>
      <c r="R44" s="85"/>
      <c r="S44" s="85"/>
      <c r="T44" s="85">
        <f t="shared" si="1"/>
        <v>0</v>
      </c>
      <c r="U44" s="85">
        <v>100</v>
      </c>
      <c r="V44" s="85">
        <f t="shared" si="2"/>
        <v>6500</v>
      </c>
      <c r="W44" s="85">
        <f t="shared" si="3"/>
        <v>975</v>
      </c>
      <c r="X44" s="86">
        <f t="shared" si="4"/>
        <v>7475</v>
      </c>
      <c r="Y44" s="87">
        <v>5.88</v>
      </c>
      <c r="Z44" s="85">
        <f t="shared" si="5"/>
        <v>40170</v>
      </c>
      <c r="AA44" s="88">
        <f t="shared" si="6"/>
        <v>27315.600000000002</v>
      </c>
      <c r="AB44" s="81" t="s">
        <v>46</v>
      </c>
      <c r="AC44" s="81" t="s">
        <v>46</v>
      </c>
      <c r="AD44" s="81" t="s">
        <v>46</v>
      </c>
      <c r="AE44" s="89"/>
      <c r="AF44" s="93" t="s">
        <v>2468</v>
      </c>
      <c r="AG44" s="94"/>
      <c r="AH44" s="24"/>
      <c r="AI44" s="24"/>
      <c r="AJ44" s="24"/>
    </row>
    <row r="45" spans="1:36" ht="27" customHeight="1">
      <c r="A45" s="81">
        <v>35</v>
      </c>
      <c r="B45" s="82" t="s">
        <v>166</v>
      </c>
      <c r="C45" s="83" t="s">
        <v>163</v>
      </c>
      <c r="D45" s="81" t="s">
        <v>167</v>
      </c>
      <c r="E45" s="81" t="s">
        <v>42</v>
      </c>
      <c r="F45" s="81" t="s">
        <v>43</v>
      </c>
      <c r="G45" s="81" t="s">
        <v>168</v>
      </c>
      <c r="H45" s="81" t="s">
        <v>169</v>
      </c>
      <c r="I45" s="92">
        <v>1</v>
      </c>
      <c r="J45" s="92">
        <v>1</v>
      </c>
      <c r="K45" s="92"/>
      <c r="L45" s="81">
        <v>5</v>
      </c>
      <c r="M45" s="81"/>
      <c r="N45" s="85">
        <v>4</v>
      </c>
      <c r="O45" s="85">
        <v>6000</v>
      </c>
      <c r="P45" s="85">
        <v>17</v>
      </c>
      <c r="Q45" s="85">
        <f t="shared" si="0"/>
        <v>102000</v>
      </c>
      <c r="R45" s="85"/>
      <c r="S45" s="85"/>
      <c r="T45" s="85">
        <f t="shared" si="1"/>
        <v>0</v>
      </c>
      <c r="U45" s="85"/>
      <c r="V45" s="85">
        <f t="shared" si="2"/>
        <v>34000</v>
      </c>
      <c r="W45" s="85">
        <f t="shared" si="3"/>
        <v>5100</v>
      </c>
      <c r="X45" s="86">
        <f t="shared" si="4"/>
        <v>39100</v>
      </c>
      <c r="Y45" s="87">
        <v>5.88</v>
      </c>
      <c r="Z45" s="85">
        <f t="shared" si="5"/>
        <v>210120</v>
      </c>
      <c r="AA45" s="88">
        <f t="shared" si="6"/>
        <v>142881.60000000001</v>
      </c>
      <c r="AB45" s="81" t="s">
        <v>46</v>
      </c>
      <c r="AC45" s="81" t="s">
        <v>46</v>
      </c>
      <c r="AD45" s="81" t="s">
        <v>46</v>
      </c>
      <c r="AE45" s="89"/>
      <c r="AF45" s="93" t="s">
        <v>2469</v>
      </c>
      <c r="AG45" s="94"/>
      <c r="AH45" s="24"/>
      <c r="AI45" s="24"/>
      <c r="AJ45" s="24"/>
    </row>
    <row r="46" spans="1:36" ht="27" customHeight="1">
      <c r="A46" s="81">
        <v>36</v>
      </c>
      <c r="B46" s="82" t="s">
        <v>170</v>
      </c>
      <c r="C46" s="83" t="s">
        <v>171</v>
      </c>
      <c r="D46" s="81" t="s">
        <v>172</v>
      </c>
      <c r="E46" s="81" t="s">
        <v>42</v>
      </c>
      <c r="F46" s="81" t="s">
        <v>43</v>
      </c>
      <c r="G46" s="81" t="s">
        <v>168</v>
      </c>
      <c r="H46" s="81" t="s">
        <v>173</v>
      </c>
      <c r="I46" s="92">
        <v>1</v>
      </c>
      <c r="J46" s="92">
        <v>1</v>
      </c>
      <c r="K46" s="92"/>
      <c r="L46" s="81">
        <v>20</v>
      </c>
      <c r="M46" s="81">
        <v>6</v>
      </c>
      <c r="N46" s="85">
        <v>12</v>
      </c>
      <c r="O46" s="85">
        <v>2500</v>
      </c>
      <c r="P46" s="85">
        <v>21</v>
      </c>
      <c r="Q46" s="85">
        <f t="shared" si="0"/>
        <v>52500</v>
      </c>
      <c r="R46" s="85"/>
      <c r="S46" s="85"/>
      <c r="T46" s="85">
        <f t="shared" si="1"/>
        <v>0</v>
      </c>
      <c r="U46" s="85"/>
      <c r="V46" s="85">
        <f t="shared" si="2"/>
        <v>17500</v>
      </c>
      <c r="W46" s="85">
        <f t="shared" si="3"/>
        <v>2625</v>
      </c>
      <c r="X46" s="86">
        <f t="shared" si="4"/>
        <v>20125</v>
      </c>
      <c r="Y46" s="87">
        <v>5.88</v>
      </c>
      <c r="Z46" s="85">
        <f t="shared" si="5"/>
        <v>108150</v>
      </c>
      <c r="AA46" s="88">
        <f t="shared" si="6"/>
        <v>73542</v>
      </c>
      <c r="AB46" s="81" t="s">
        <v>46</v>
      </c>
      <c r="AC46" s="81" t="s">
        <v>46</v>
      </c>
      <c r="AD46" s="81" t="s">
        <v>46</v>
      </c>
      <c r="AE46" s="89"/>
      <c r="AF46" s="93" t="s">
        <v>2470</v>
      </c>
      <c r="AG46" s="94"/>
      <c r="AH46" s="24"/>
      <c r="AI46" s="24"/>
      <c r="AJ46" s="24"/>
    </row>
    <row r="47" spans="1:36" ht="27" customHeight="1">
      <c r="A47" s="81">
        <v>37</v>
      </c>
      <c r="B47" s="82" t="s">
        <v>174</v>
      </c>
      <c r="C47" s="83" t="s">
        <v>171</v>
      </c>
      <c r="D47" s="81" t="s">
        <v>175</v>
      </c>
      <c r="E47" s="81" t="s">
        <v>176</v>
      </c>
      <c r="F47" s="81" t="s">
        <v>43</v>
      </c>
      <c r="G47" s="81" t="s">
        <v>168</v>
      </c>
      <c r="H47" s="81" t="s">
        <v>177</v>
      </c>
      <c r="I47" s="92">
        <v>1</v>
      </c>
      <c r="J47" s="92">
        <v>1</v>
      </c>
      <c r="K47" s="92"/>
      <c r="L47" s="81">
        <v>2</v>
      </c>
      <c r="M47" s="81"/>
      <c r="N47" s="85">
        <v>2</v>
      </c>
      <c r="O47" s="85">
        <v>8217</v>
      </c>
      <c r="P47" s="85">
        <v>4</v>
      </c>
      <c r="Q47" s="85">
        <f t="shared" si="0"/>
        <v>32868</v>
      </c>
      <c r="R47" s="85">
        <v>8217</v>
      </c>
      <c r="S47" s="85">
        <v>4</v>
      </c>
      <c r="T47" s="85">
        <f t="shared" si="1"/>
        <v>32868</v>
      </c>
      <c r="U47" s="85"/>
      <c r="V47" s="85">
        <f t="shared" si="2"/>
        <v>10956</v>
      </c>
      <c r="W47" s="85">
        <f t="shared" si="3"/>
        <v>4930.2</v>
      </c>
      <c r="X47" s="86">
        <f t="shared" si="4"/>
        <v>15886.2</v>
      </c>
      <c r="Y47" s="87">
        <v>5.88</v>
      </c>
      <c r="Z47" s="85">
        <f t="shared" si="5"/>
        <v>74281.679999999993</v>
      </c>
      <c r="AA47" s="88">
        <f t="shared" si="6"/>
        <v>50511.542399999998</v>
      </c>
      <c r="AB47" s="81" t="s">
        <v>46</v>
      </c>
      <c r="AC47" s="81" t="s">
        <v>46</v>
      </c>
      <c r="AD47" s="81" t="s">
        <v>46</v>
      </c>
      <c r="AE47" s="89"/>
      <c r="AF47" s="93" t="s">
        <v>2471</v>
      </c>
      <c r="AG47" s="94"/>
      <c r="AH47" s="24"/>
      <c r="AI47" s="24"/>
      <c r="AJ47" s="24"/>
    </row>
    <row r="48" spans="1:36" ht="27" customHeight="1">
      <c r="A48" s="81">
        <v>38</v>
      </c>
      <c r="B48" s="82" t="s">
        <v>178</v>
      </c>
      <c r="C48" s="83" t="s">
        <v>120</v>
      </c>
      <c r="D48" s="81" t="s">
        <v>179</v>
      </c>
      <c r="E48" s="81" t="s">
        <v>176</v>
      </c>
      <c r="F48" s="81" t="s">
        <v>43</v>
      </c>
      <c r="G48" s="81" t="s">
        <v>168</v>
      </c>
      <c r="H48" s="81" t="s">
        <v>180</v>
      </c>
      <c r="I48" s="92">
        <v>1</v>
      </c>
      <c r="J48" s="92">
        <v>1</v>
      </c>
      <c r="K48" s="92"/>
      <c r="L48" s="81">
        <v>8</v>
      </c>
      <c r="M48" s="81">
        <v>14</v>
      </c>
      <c r="N48" s="85">
        <v>4</v>
      </c>
      <c r="O48" s="85">
        <v>6520</v>
      </c>
      <c r="P48" s="85">
        <v>5</v>
      </c>
      <c r="Q48" s="85">
        <f t="shared" si="0"/>
        <v>32600</v>
      </c>
      <c r="R48" s="85">
        <v>6520</v>
      </c>
      <c r="S48" s="85">
        <v>5</v>
      </c>
      <c r="T48" s="85">
        <f t="shared" si="1"/>
        <v>32600</v>
      </c>
      <c r="U48" s="85"/>
      <c r="V48" s="85">
        <f t="shared" si="2"/>
        <v>10866.666666666666</v>
      </c>
      <c r="W48" s="85">
        <f t="shared" si="3"/>
        <v>4890</v>
      </c>
      <c r="X48" s="86">
        <f t="shared" si="4"/>
        <v>15756.666666666666</v>
      </c>
      <c r="Y48" s="87">
        <v>5.88</v>
      </c>
      <c r="Z48" s="85">
        <f t="shared" si="5"/>
        <v>73676</v>
      </c>
      <c r="AA48" s="88">
        <f t="shared" si="6"/>
        <v>50099.68</v>
      </c>
      <c r="AB48" s="81" t="s">
        <v>46</v>
      </c>
      <c r="AC48" s="81" t="s">
        <v>46</v>
      </c>
      <c r="AD48" s="81" t="s">
        <v>46</v>
      </c>
      <c r="AE48" s="89" t="s">
        <v>100</v>
      </c>
      <c r="AF48" s="93" t="s">
        <v>2472</v>
      </c>
      <c r="AG48" s="94"/>
      <c r="AH48" s="24"/>
      <c r="AI48" s="24"/>
      <c r="AJ48" s="24"/>
    </row>
    <row r="49" spans="1:36" ht="27" customHeight="1">
      <c r="A49" s="81">
        <v>39</v>
      </c>
      <c r="B49" s="82" t="s">
        <v>181</v>
      </c>
      <c r="C49" s="83" t="s">
        <v>182</v>
      </c>
      <c r="D49" s="81" t="s">
        <v>183</v>
      </c>
      <c r="E49" s="81" t="s">
        <v>42</v>
      </c>
      <c r="F49" s="81" t="s">
        <v>43</v>
      </c>
      <c r="G49" s="81" t="s">
        <v>168</v>
      </c>
      <c r="H49" s="81" t="s">
        <v>184</v>
      </c>
      <c r="I49" s="92">
        <v>1</v>
      </c>
      <c r="J49" s="92">
        <v>1</v>
      </c>
      <c r="K49" s="92"/>
      <c r="L49" s="81">
        <v>8</v>
      </c>
      <c r="M49" s="81">
        <v>2</v>
      </c>
      <c r="N49" s="85">
        <v>4</v>
      </c>
      <c r="O49" s="85">
        <v>1000</v>
      </c>
      <c r="P49" s="85">
        <v>21</v>
      </c>
      <c r="Q49" s="85">
        <f t="shared" si="0"/>
        <v>21000</v>
      </c>
      <c r="R49" s="85"/>
      <c r="S49" s="85"/>
      <c r="T49" s="85">
        <f t="shared" si="1"/>
        <v>0</v>
      </c>
      <c r="U49" s="85"/>
      <c r="V49" s="85">
        <f t="shared" si="2"/>
        <v>7000</v>
      </c>
      <c r="W49" s="85">
        <f t="shared" si="3"/>
        <v>1050</v>
      </c>
      <c r="X49" s="86">
        <f t="shared" si="4"/>
        <v>8050</v>
      </c>
      <c r="Y49" s="87">
        <v>5.88</v>
      </c>
      <c r="Z49" s="85">
        <f t="shared" si="5"/>
        <v>43260</v>
      </c>
      <c r="AA49" s="88">
        <f t="shared" si="6"/>
        <v>29416.800000000003</v>
      </c>
      <c r="AB49" s="81" t="s">
        <v>46</v>
      </c>
      <c r="AC49" s="81" t="s">
        <v>46</v>
      </c>
      <c r="AD49" s="81" t="s">
        <v>46</v>
      </c>
      <c r="AE49" s="89" t="s">
        <v>100</v>
      </c>
      <c r="AF49" s="93" t="s">
        <v>2473</v>
      </c>
      <c r="AG49" s="94"/>
      <c r="AH49" s="24"/>
      <c r="AI49" s="24"/>
      <c r="AJ49" s="24"/>
    </row>
    <row r="50" spans="1:36" ht="27" customHeight="1">
      <c r="A50" s="81">
        <v>40</v>
      </c>
      <c r="B50" s="82" t="s">
        <v>185</v>
      </c>
      <c r="C50" s="83" t="s">
        <v>163</v>
      </c>
      <c r="D50" s="81" t="s">
        <v>186</v>
      </c>
      <c r="E50" s="81" t="s">
        <v>42</v>
      </c>
      <c r="F50" s="81" t="s">
        <v>43</v>
      </c>
      <c r="G50" s="81" t="s">
        <v>168</v>
      </c>
      <c r="H50" s="81" t="s">
        <v>187</v>
      </c>
      <c r="I50" s="92">
        <v>1</v>
      </c>
      <c r="J50" s="92">
        <v>1</v>
      </c>
      <c r="K50" s="92"/>
      <c r="L50" s="81">
        <v>6</v>
      </c>
      <c r="M50" s="81"/>
      <c r="N50" s="85">
        <v>3</v>
      </c>
      <c r="O50" s="85">
        <v>1000</v>
      </c>
      <c r="P50" s="85">
        <v>17</v>
      </c>
      <c r="Q50" s="85">
        <f t="shared" si="0"/>
        <v>17000</v>
      </c>
      <c r="R50" s="85"/>
      <c r="S50" s="85"/>
      <c r="T50" s="85">
        <f t="shared" si="1"/>
        <v>0</v>
      </c>
      <c r="U50" s="85"/>
      <c r="V50" s="85">
        <f t="shared" si="2"/>
        <v>5666.666666666667</v>
      </c>
      <c r="W50" s="85">
        <f t="shared" si="3"/>
        <v>850</v>
      </c>
      <c r="X50" s="86">
        <f t="shared" si="4"/>
        <v>6516.666666666667</v>
      </c>
      <c r="Y50" s="87">
        <v>5.88</v>
      </c>
      <c r="Z50" s="85">
        <f t="shared" si="5"/>
        <v>35020</v>
      </c>
      <c r="AA50" s="88">
        <f t="shared" si="6"/>
        <v>23813.600000000002</v>
      </c>
      <c r="AB50" s="81" t="s">
        <v>46</v>
      </c>
      <c r="AC50" s="81" t="s">
        <v>46</v>
      </c>
      <c r="AD50" s="81" t="s">
        <v>46</v>
      </c>
      <c r="AE50" s="89"/>
      <c r="AF50" s="93" t="s">
        <v>2474</v>
      </c>
      <c r="AG50" s="94"/>
      <c r="AH50" s="24"/>
      <c r="AI50" s="24"/>
      <c r="AJ50" s="24"/>
    </row>
    <row r="51" spans="1:36" ht="27" customHeight="1">
      <c r="A51" s="81">
        <v>41</v>
      </c>
      <c r="B51" s="82" t="s">
        <v>188</v>
      </c>
      <c r="C51" s="83" t="s">
        <v>189</v>
      </c>
      <c r="D51" s="95" t="s">
        <v>190</v>
      </c>
      <c r="E51" s="81" t="s">
        <v>42</v>
      </c>
      <c r="F51" s="81" t="s">
        <v>43</v>
      </c>
      <c r="G51" s="81" t="s">
        <v>168</v>
      </c>
      <c r="H51" s="81" t="s">
        <v>191</v>
      </c>
      <c r="I51" s="92">
        <v>1</v>
      </c>
      <c r="J51" s="92">
        <v>1</v>
      </c>
      <c r="K51" s="92"/>
      <c r="L51" s="81">
        <v>6</v>
      </c>
      <c r="M51" s="81"/>
      <c r="N51" s="85">
        <v>3</v>
      </c>
      <c r="O51" s="85">
        <v>2000</v>
      </c>
      <c r="P51" s="85">
        <v>10</v>
      </c>
      <c r="Q51" s="85">
        <f t="shared" si="0"/>
        <v>20000</v>
      </c>
      <c r="R51" s="85"/>
      <c r="S51" s="85"/>
      <c r="T51" s="85">
        <f t="shared" si="1"/>
        <v>0</v>
      </c>
      <c r="U51" s="85"/>
      <c r="V51" s="85">
        <f t="shared" si="2"/>
        <v>6666.666666666667</v>
      </c>
      <c r="W51" s="85">
        <f t="shared" si="3"/>
        <v>1000</v>
      </c>
      <c r="X51" s="86">
        <f t="shared" si="4"/>
        <v>7666.666666666667</v>
      </c>
      <c r="Y51" s="87">
        <v>5.88</v>
      </c>
      <c r="Z51" s="85">
        <f t="shared" si="5"/>
        <v>41200</v>
      </c>
      <c r="AA51" s="88">
        <f t="shared" si="6"/>
        <v>28016.000000000004</v>
      </c>
      <c r="AB51" s="81" t="s">
        <v>46</v>
      </c>
      <c r="AC51" s="81" t="s">
        <v>46</v>
      </c>
      <c r="AD51" s="81" t="s">
        <v>46</v>
      </c>
      <c r="AE51" s="89"/>
      <c r="AF51" s="93" t="s">
        <v>2475</v>
      </c>
      <c r="AG51" s="94"/>
      <c r="AH51" s="24"/>
      <c r="AI51" s="24"/>
      <c r="AJ51" s="24"/>
    </row>
    <row r="52" spans="1:36" ht="27" customHeight="1">
      <c r="A52" s="81">
        <v>42</v>
      </c>
      <c r="B52" s="82" t="s">
        <v>192</v>
      </c>
      <c r="C52" s="83" t="s">
        <v>163</v>
      </c>
      <c r="D52" s="81" t="s">
        <v>193</v>
      </c>
      <c r="E52" s="81" t="s">
        <v>42</v>
      </c>
      <c r="F52" s="81" t="s">
        <v>43</v>
      </c>
      <c r="G52" s="81" t="s">
        <v>168</v>
      </c>
      <c r="H52" s="81" t="s">
        <v>194</v>
      </c>
      <c r="I52" s="92">
        <v>1</v>
      </c>
      <c r="J52" s="92">
        <v>1</v>
      </c>
      <c r="K52" s="92"/>
      <c r="L52" s="81">
        <v>4</v>
      </c>
      <c r="M52" s="81"/>
      <c r="N52" s="85">
        <v>4</v>
      </c>
      <c r="O52" s="85">
        <v>1500</v>
      </c>
      <c r="P52" s="85">
        <v>13</v>
      </c>
      <c r="Q52" s="85">
        <f t="shared" si="0"/>
        <v>19500</v>
      </c>
      <c r="R52" s="85"/>
      <c r="S52" s="85"/>
      <c r="T52" s="85">
        <f t="shared" si="1"/>
        <v>0</v>
      </c>
      <c r="U52" s="85"/>
      <c r="V52" s="85">
        <f t="shared" si="2"/>
        <v>6500</v>
      </c>
      <c r="W52" s="85">
        <f t="shared" si="3"/>
        <v>975</v>
      </c>
      <c r="X52" s="86">
        <f t="shared" si="4"/>
        <v>7475</v>
      </c>
      <c r="Y52" s="87">
        <v>5.88</v>
      </c>
      <c r="Z52" s="85">
        <f t="shared" si="5"/>
        <v>40170</v>
      </c>
      <c r="AA52" s="88">
        <f t="shared" si="6"/>
        <v>27315.600000000002</v>
      </c>
      <c r="AB52" s="81" t="s">
        <v>46</v>
      </c>
      <c r="AC52" s="81" t="s">
        <v>46</v>
      </c>
      <c r="AD52" s="81" t="s">
        <v>46</v>
      </c>
      <c r="AE52" s="89"/>
      <c r="AF52" s="93" t="s">
        <v>2471</v>
      </c>
      <c r="AG52" s="94"/>
      <c r="AH52" s="24"/>
      <c r="AI52" s="24"/>
      <c r="AJ52" s="24"/>
    </row>
    <row r="53" spans="1:36" ht="27" customHeight="1">
      <c r="A53" s="81">
        <v>43</v>
      </c>
      <c r="B53" s="82" t="s">
        <v>195</v>
      </c>
      <c r="C53" s="83" t="s">
        <v>120</v>
      </c>
      <c r="D53" s="81" t="s">
        <v>196</v>
      </c>
      <c r="E53" s="81" t="s">
        <v>42</v>
      </c>
      <c r="F53" s="81" t="s">
        <v>43</v>
      </c>
      <c r="G53" s="81" t="s">
        <v>168</v>
      </c>
      <c r="H53" s="81" t="s">
        <v>197</v>
      </c>
      <c r="I53" s="92">
        <v>1</v>
      </c>
      <c r="J53" s="92">
        <v>1</v>
      </c>
      <c r="K53" s="92"/>
      <c r="L53" s="81">
        <v>3</v>
      </c>
      <c r="M53" s="81"/>
      <c r="N53" s="85">
        <v>4</v>
      </c>
      <c r="O53" s="85">
        <v>900</v>
      </c>
      <c r="P53" s="85">
        <v>20</v>
      </c>
      <c r="Q53" s="85">
        <f t="shared" si="0"/>
        <v>18000</v>
      </c>
      <c r="R53" s="85">
        <v>1000</v>
      </c>
      <c r="S53" s="85">
        <v>2</v>
      </c>
      <c r="T53" s="85">
        <f t="shared" si="1"/>
        <v>2000</v>
      </c>
      <c r="U53" s="85"/>
      <c r="V53" s="85">
        <f t="shared" si="2"/>
        <v>6000</v>
      </c>
      <c r="W53" s="85">
        <f t="shared" si="3"/>
        <v>1100</v>
      </c>
      <c r="X53" s="86">
        <f t="shared" si="4"/>
        <v>7100</v>
      </c>
      <c r="Y53" s="87">
        <v>5.88</v>
      </c>
      <c r="Z53" s="85">
        <f t="shared" si="5"/>
        <v>37480</v>
      </c>
      <c r="AA53" s="88">
        <f t="shared" si="6"/>
        <v>25486.400000000001</v>
      </c>
      <c r="AB53" s="81" t="s">
        <v>46</v>
      </c>
      <c r="AC53" s="81" t="s">
        <v>46</v>
      </c>
      <c r="AD53" s="81" t="s">
        <v>46</v>
      </c>
      <c r="AE53" s="89"/>
      <c r="AF53" s="93" t="s">
        <v>2476</v>
      </c>
      <c r="AG53" s="94"/>
      <c r="AH53" s="24"/>
      <c r="AI53" s="24"/>
      <c r="AJ53" s="24"/>
    </row>
    <row r="54" spans="1:36" ht="27" customHeight="1">
      <c r="A54" s="81">
        <v>44</v>
      </c>
      <c r="B54" s="82" t="s">
        <v>198</v>
      </c>
      <c r="C54" s="83" t="s">
        <v>182</v>
      </c>
      <c r="D54" s="81" t="s">
        <v>199</v>
      </c>
      <c r="E54" s="81" t="s">
        <v>42</v>
      </c>
      <c r="F54" s="81" t="s">
        <v>43</v>
      </c>
      <c r="G54" s="81" t="s">
        <v>168</v>
      </c>
      <c r="H54" s="81" t="s">
        <v>200</v>
      </c>
      <c r="I54" s="92">
        <v>1</v>
      </c>
      <c r="J54" s="92">
        <v>1</v>
      </c>
      <c r="K54" s="92"/>
      <c r="L54" s="81">
        <v>6</v>
      </c>
      <c r="M54" s="81"/>
      <c r="N54" s="85">
        <v>3</v>
      </c>
      <c r="O54" s="85">
        <v>1200</v>
      </c>
      <c r="P54" s="85">
        <v>16</v>
      </c>
      <c r="Q54" s="85">
        <f t="shared" si="0"/>
        <v>19200</v>
      </c>
      <c r="R54" s="85"/>
      <c r="S54" s="85"/>
      <c r="T54" s="85">
        <f t="shared" si="1"/>
        <v>0</v>
      </c>
      <c r="U54" s="85"/>
      <c r="V54" s="85">
        <f t="shared" si="2"/>
        <v>6400</v>
      </c>
      <c r="W54" s="85">
        <f t="shared" si="3"/>
        <v>960</v>
      </c>
      <c r="X54" s="86">
        <f t="shared" si="4"/>
        <v>7360</v>
      </c>
      <c r="Y54" s="87">
        <v>5.88</v>
      </c>
      <c r="Z54" s="85">
        <f t="shared" si="5"/>
        <v>39552</v>
      </c>
      <c r="AA54" s="88">
        <f t="shared" si="6"/>
        <v>26895.360000000001</v>
      </c>
      <c r="AB54" s="81" t="s">
        <v>46</v>
      </c>
      <c r="AC54" s="81" t="s">
        <v>46</v>
      </c>
      <c r="AD54" s="81" t="s">
        <v>46</v>
      </c>
      <c r="AE54" s="89"/>
      <c r="AF54" s="93" t="s">
        <v>2460</v>
      </c>
      <c r="AG54" s="94"/>
      <c r="AH54" s="24"/>
      <c r="AI54" s="24"/>
      <c r="AJ54" s="24"/>
    </row>
    <row r="55" spans="1:36" ht="27" customHeight="1">
      <c r="A55" s="81">
        <v>45</v>
      </c>
      <c r="B55" s="82" t="s">
        <v>201</v>
      </c>
      <c r="C55" s="83" t="s">
        <v>202</v>
      </c>
      <c r="D55" s="81" t="s">
        <v>203</v>
      </c>
      <c r="E55" s="81" t="s">
        <v>42</v>
      </c>
      <c r="F55" s="81" t="s">
        <v>43</v>
      </c>
      <c r="G55" s="81" t="s">
        <v>168</v>
      </c>
      <c r="H55" s="81" t="s">
        <v>204</v>
      </c>
      <c r="I55" s="92">
        <v>1</v>
      </c>
      <c r="J55" s="92">
        <v>1</v>
      </c>
      <c r="K55" s="92"/>
      <c r="L55" s="81">
        <v>12</v>
      </c>
      <c r="M55" s="81"/>
      <c r="N55" s="85">
        <v>6</v>
      </c>
      <c r="O55" s="85">
        <v>1250</v>
      </c>
      <c r="P55" s="85">
        <v>15</v>
      </c>
      <c r="Q55" s="85">
        <f t="shared" si="0"/>
        <v>18750</v>
      </c>
      <c r="R55" s="85"/>
      <c r="S55" s="85"/>
      <c r="T55" s="85">
        <f t="shared" si="1"/>
        <v>0</v>
      </c>
      <c r="U55" s="85"/>
      <c r="V55" s="85">
        <f t="shared" si="2"/>
        <v>6250</v>
      </c>
      <c r="W55" s="85">
        <f t="shared" si="3"/>
        <v>937.5</v>
      </c>
      <c r="X55" s="86">
        <f t="shared" si="4"/>
        <v>7187.5</v>
      </c>
      <c r="Y55" s="87">
        <v>5.88</v>
      </c>
      <c r="Z55" s="85">
        <f t="shared" si="5"/>
        <v>38625</v>
      </c>
      <c r="AA55" s="88">
        <f t="shared" si="6"/>
        <v>26265.000000000004</v>
      </c>
      <c r="AB55" s="81" t="s">
        <v>46</v>
      </c>
      <c r="AC55" s="81" t="s">
        <v>46</v>
      </c>
      <c r="AD55" s="81" t="s">
        <v>46</v>
      </c>
      <c r="AE55" s="89"/>
      <c r="AF55" s="93" t="s">
        <v>2477</v>
      </c>
      <c r="AG55" s="94"/>
      <c r="AH55" s="24"/>
      <c r="AI55" s="24"/>
      <c r="AJ55" s="24"/>
    </row>
    <row r="56" spans="1:36" ht="27" customHeight="1">
      <c r="A56" s="81">
        <v>46</v>
      </c>
      <c r="B56" s="82" t="s">
        <v>205</v>
      </c>
      <c r="C56" s="83" t="s">
        <v>202</v>
      </c>
      <c r="D56" s="81" t="s">
        <v>206</v>
      </c>
      <c r="E56" s="81" t="s">
        <v>42</v>
      </c>
      <c r="F56" s="81" t="s">
        <v>43</v>
      </c>
      <c r="G56" s="81" t="s">
        <v>168</v>
      </c>
      <c r="H56" s="81" t="s">
        <v>168</v>
      </c>
      <c r="I56" s="92">
        <v>1</v>
      </c>
      <c r="J56" s="92">
        <v>1</v>
      </c>
      <c r="K56" s="92"/>
      <c r="L56" s="81">
        <v>12</v>
      </c>
      <c r="M56" s="81"/>
      <c r="N56" s="85">
        <v>4</v>
      </c>
      <c r="O56" s="85">
        <v>960</v>
      </c>
      <c r="P56" s="85">
        <v>19</v>
      </c>
      <c r="Q56" s="85">
        <f t="shared" si="0"/>
        <v>18240</v>
      </c>
      <c r="R56" s="85"/>
      <c r="S56" s="85"/>
      <c r="T56" s="85">
        <f t="shared" si="1"/>
        <v>0</v>
      </c>
      <c r="U56" s="85"/>
      <c r="V56" s="85">
        <f t="shared" si="2"/>
        <v>6080</v>
      </c>
      <c r="W56" s="85">
        <f t="shared" si="3"/>
        <v>912</v>
      </c>
      <c r="X56" s="86">
        <f t="shared" si="4"/>
        <v>6992</v>
      </c>
      <c r="Y56" s="87">
        <v>5.88</v>
      </c>
      <c r="Z56" s="85">
        <f t="shared" si="5"/>
        <v>37574.400000000001</v>
      </c>
      <c r="AA56" s="88">
        <f t="shared" si="6"/>
        <v>25550.592000000004</v>
      </c>
      <c r="AB56" s="81" t="s">
        <v>46</v>
      </c>
      <c r="AC56" s="81" t="s">
        <v>46</v>
      </c>
      <c r="AD56" s="81" t="s">
        <v>46</v>
      </c>
      <c r="AE56" s="89" t="s">
        <v>207</v>
      </c>
      <c r="AF56" s="93" t="s">
        <v>2478</v>
      </c>
      <c r="AG56" s="94"/>
      <c r="AH56" s="24"/>
      <c r="AI56" s="24"/>
      <c r="AJ56" s="24"/>
    </row>
    <row r="57" spans="1:36" ht="27" customHeight="1">
      <c r="A57" s="81">
        <v>47</v>
      </c>
      <c r="B57" s="82" t="s">
        <v>208</v>
      </c>
      <c r="C57" s="83" t="s">
        <v>163</v>
      </c>
      <c r="D57" s="81" t="s">
        <v>209</v>
      </c>
      <c r="E57" s="81" t="s">
        <v>42</v>
      </c>
      <c r="F57" s="81" t="s">
        <v>43</v>
      </c>
      <c r="G57" s="81" t="s">
        <v>168</v>
      </c>
      <c r="H57" s="81" t="s">
        <v>210</v>
      </c>
      <c r="I57" s="92">
        <v>1</v>
      </c>
      <c r="J57" s="92">
        <v>1</v>
      </c>
      <c r="K57" s="92"/>
      <c r="L57" s="81">
        <v>3</v>
      </c>
      <c r="M57" s="81">
        <v>1</v>
      </c>
      <c r="N57" s="85">
        <v>3</v>
      </c>
      <c r="O57" s="85">
        <v>1000</v>
      </c>
      <c r="P57" s="85">
        <v>17</v>
      </c>
      <c r="Q57" s="85">
        <f t="shared" si="0"/>
        <v>17000</v>
      </c>
      <c r="R57" s="85"/>
      <c r="S57" s="85"/>
      <c r="T57" s="85">
        <f t="shared" si="1"/>
        <v>0</v>
      </c>
      <c r="U57" s="85"/>
      <c r="V57" s="85">
        <f t="shared" si="2"/>
        <v>5666.666666666667</v>
      </c>
      <c r="W57" s="85">
        <f t="shared" si="3"/>
        <v>850</v>
      </c>
      <c r="X57" s="86">
        <f t="shared" si="4"/>
        <v>6516.666666666667</v>
      </c>
      <c r="Y57" s="87">
        <v>5.88</v>
      </c>
      <c r="Z57" s="85">
        <f t="shared" si="5"/>
        <v>35020</v>
      </c>
      <c r="AA57" s="88">
        <f t="shared" si="6"/>
        <v>23813.600000000002</v>
      </c>
      <c r="AB57" s="81" t="s">
        <v>46</v>
      </c>
      <c r="AC57" s="81" t="s">
        <v>46</v>
      </c>
      <c r="AD57" s="81" t="s">
        <v>46</v>
      </c>
      <c r="AE57" s="89"/>
      <c r="AF57" s="93" t="s">
        <v>2458</v>
      </c>
      <c r="AG57" s="94"/>
      <c r="AH57" s="24"/>
      <c r="AI57" s="24"/>
      <c r="AJ57" s="24"/>
    </row>
    <row r="58" spans="1:36" ht="27" customHeight="1">
      <c r="A58" s="81">
        <v>48</v>
      </c>
      <c r="B58" s="82" t="s">
        <v>211</v>
      </c>
      <c r="C58" s="83" t="s">
        <v>163</v>
      </c>
      <c r="D58" s="81" t="s">
        <v>212</v>
      </c>
      <c r="E58" s="81" t="s">
        <v>42</v>
      </c>
      <c r="F58" s="81" t="s">
        <v>43</v>
      </c>
      <c r="G58" s="81" t="s">
        <v>168</v>
      </c>
      <c r="H58" s="81" t="s">
        <v>213</v>
      </c>
      <c r="I58" s="92">
        <v>1</v>
      </c>
      <c r="J58" s="92">
        <v>1</v>
      </c>
      <c r="K58" s="92"/>
      <c r="L58" s="81">
        <v>8</v>
      </c>
      <c r="M58" s="81"/>
      <c r="N58" s="85">
        <v>4</v>
      </c>
      <c r="O58" s="85">
        <v>1200</v>
      </c>
      <c r="P58" s="85">
        <v>14</v>
      </c>
      <c r="Q58" s="85">
        <f t="shared" si="0"/>
        <v>16800</v>
      </c>
      <c r="R58" s="85"/>
      <c r="S58" s="85"/>
      <c r="T58" s="85">
        <f t="shared" si="1"/>
        <v>0</v>
      </c>
      <c r="U58" s="85"/>
      <c r="V58" s="85">
        <f t="shared" si="2"/>
        <v>5600</v>
      </c>
      <c r="W58" s="85">
        <f t="shared" si="3"/>
        <v>840</v>
      </c>
      <c r="X58" s="86">
        <f t="shared" si="4"/>
        <v>6440</v>
      </c>
      <c r="Y58" s="87">
        <v>5.88</v>
      </c>
      <c r="Z58" s="85">
        <f t="shared" si="5"/>
        <v>34608</v>
      </c>
      <c r="AA58" s="88">
        <f t="shared" si="6"/>
        <v>23533.440000000002</v>
      </c>
      <c r="AB58" s="81" t="s">
        <v>46</v>
      </c>
      <c r="AC58" s="81" t="s">
        <v>46</v>
      </c>
      <c r="AD58" s="81" t="s">
        <v>46</v>
      </c>
      <c r="AE58" s="89"/>
      <c r="AF58" s="93" t="s">
        <v>2480</v>
      </c>
      <c r="AG58" s="94"/>
      <c r="AH58" s="24"/>
      <c r="AI58" s="24"/>
      <c r="AJ58" s="24"/>
    </row>
    <row r="59" spans="1:36" ht="27" customHeight="1">
      <c r="A59" s="81">
        <v>49</v>
      </c>
      <c r="B59" s="82" t="s">
        <v>214</v>
      </c>
      <c r="C59" s="83" t="s">
        <v>171</v>
      </c>
      <c r="D59" s="81" t="s">
        <v>215</v>
      </c>
      <c r="E59" s="81" t="s">
        <v>42</v>
      </c>
      <c r="F59" s="81" t="s">
        <v>43</v>
      </c>
      <c r="G59" s="81" t="s">
        <v>168</v>
      </c>
      <c r="H59" s="81" t="s">
        <v>216</v>
      </c>
      <c r="I59" s="92">
        <v>1</v>
      </c>
      <c r="J59" s="92">
        <v>1</v>
      </c>
      <c r="K59" s="92"/>
      <c r="L59" s="81">
        <v>8</v>
      </c>
      <c r="M59" s="81"/>
      <c r="N59" s="85">
        <v>4</v>
      </c>
      <c r="O59" s="85">
        <v>1100</v>
      </c>
      <c r="P59" s="85">
        <v>15</v>
      </c>
      <c r="Q59" s="85">
        <f t="shared" si="0"/>
        <v>16500</v>
      </c>
      <c r="R59" s="85"/>
      <c r="S59" s="85"/>
      <c r="T59" s="85">
        <f t="shared" si="1"/>
        <v>0</v>
      </c>
      <c r="U59" s="85"/>
      <c r="V59" s="85">
        <f t="shared" si="2"/>
        <v>5500</v>
      </c>
      <c r="W59" s="85">
        <f t="shared" si="3"/>
        <v>825</v>
      </c>
      <c r="X59" s="86">
        <f t="shared" si="4"/>
        <v>6325</v>
      </c>
      <c r="Y59" s="87">
        <v>5.88</v>
      </c>
      <c r="Z59" s="85">
        <f t="shared" si="5"/>
        <v>33990</v>
      </c>
      <c r="AA59" s="88">
        <f t="shared" si="6"/>
        <v>23113.200000000001</v>
      </c>
      <c r="AB59" s="81" t="s">
        <v>46</v>
      </c>
      <c r="AC59" s="81" t="s">
        <v>46</v>
      </c>
      <c r="AD59" s="81" t="s">
        <v>46</v>
      </c>
      <c r="AE59" s="89" t="s">
        <v>100</v>
      </c>
      <c r="AF59" s="93" t="s">
        <v>2481</v>
      </c>
      <c r="AG59" s="94"/>
      <c r="AH59" s="24"/>
      <c r="AI59" s="24"/>
      <c r="AJ59" s="24"/>
    </row>
    <row r="60" spans="1:36" ht="27" customHeight="1">
      <c r="A60" s="81">
        <v>50</v>
      </c>
      <c r="B60" s="82" t="s">
        <v>217</v>
      </c>
      <c r="C60" s="83" t="s">
        <v>218</v>
      </c>
      <c r="D60" s="81" t="s">
        <v>219</v>
      </c>
      <c r="E60" s="81" t="s">
        <v>42</v>
      </c>
      <c r="F60" s="81" t="s">
        <v>43</v>
      </c>
      <c r="G60" s="81" t="s">
        <v>168</v>
      </c>
      <c r="H60" s="81" t="s">
        <v>220</v>
      </c>
      <c r="I60" s="92">
        <v>1</v>
      </c>
      <c r="J60" s="92">
        <v>1</v>
      </c>
      <c r="K60" s="92"/>
      <c r="L60" s="81">
        <v>4</v>
      </c>
      <c r="M60" s="81"/>
      <c r="N60" s="85">
        <v>7</v>
      </c>
      <c r="O60" s="85">
        <v>2000</v>
      </c>
      <c r="P60" s="85">
        <v>28</v>
      </c>
      <c r="Q60" s="85">
        <f t="shared" si="0"/>
        <v>56000</v>
      </c>
      <c r="R60" s="85"/>
      <c r="S60" s="85"/>
      <c r="T60" s="85">
        <f t="shared" si="1"/>
        <v>0</v>
      </c>
      <c r="U60" s="85"/>
      <c r="V60" s="85">
        <f t="shared" si="2"/>
        <v>18666.666666666668</v>
      </c>
      <c r="W60" s="85">
        <f t="shared" si="3"/>
        <v>2800</v>
      </c>
      <c r="X60" s="86">
        <f t="shared" si="4"/>
        <v>21466.666666666668</v>
      </c>
      <c r="Y60" s="87">
        <v>5.88</v>
      </c>
      <c r="Z60" s="85">
        <f t="shared" si="5"/>
        <v>115360</v>
      </c>
      <c r="AA60" s="88">
        <f t="shared" si="6"/>
        <v>78444.800000000003</v>
      </c>
      <c r="AB60" s="81" t="s">
        <v>46</v>
      </c>
      <c r="AC60" s="81" t="s">
        <v>46</v>
      </c>
      <c r="AD60" s="81" t="s">
        <v>46</v>
      </c>
      <c r="AE60" s="89"/>
      <c r="AF60" s="93" t="s">
        <v>2482</v>
      </c>
      <c r="AG60" s="94"/>
      <c r="AH60" s="24"/>
      <c r="AI60" s="24"/>
      <c r="AJ60" s="24"/>
    </row>
    <row r="61" spans="1:36" ht="27" customHeight="1">
      <c r="A61" s="81">
        <v>51</v>
      </c>
      <c r="B61" s="82" t="s">
        <v>221</v>
      </c>
      <c r="C61" s="83" t="s">
        <v>120</v>
      </c>
      <c r="D61" s="81" t="s">
        <v>222</v>
      </c>
      <c r="E61" s="81" t="s">
        <v>42</v>
      </c>
      <c r="F61" s="81" t="s">
        <v>43</v>
      </c>
      <c r="G61" s="81" t="s">
        <v>168</v>
      </c>
      <c r="H61" s="81" t="s">
        <v>223</v>
      </c>
      <c r="I61" s="92">
        <v>1</v>
      </c>
      <c r="J61" s="92">
        <v>1</v>
      </c>
      <c r="K61" s="92"/>
      <c r="L61" s="81">
        <v>8</v>
      </c>
      <c r="M61" s="81"/>
      <c r="N61" s="85">
        <v>4</v>
      </c>
      <c r="O61" s="85">
        <v>1000</v>
      </c>
      <c r="P61" s="85">
        <v>15</v>
      </c>
      <c r="Q61" s="85">
        <f t="shared" si="0"/>
        <v>15000</v>
      </c>
      <c r="R61" s="85"/>
      <c r="S61" s="85"/>
      <c r="T61" s="85">
        <f t="shared" si="1"/>
        <v>0</v>
      </c>
      <c r="U61" s="85"/>
      <c r="V61" s="85">
        <f t="shared" si="2"/>
        <v>5000</v>
      </c>
      <c r="W61" s="85">
        <f t="shared" si="3"/>
        <v>750</v>
      </c>
      <c r="X61" s="86">
        <f t="shared" si="4"/>
        <v>5750</v>
      </c>
      <c r="Y61" s="87">
        <v>5.88</v>
      </c>
      <c r="Z61" s="85">
        <f t="shared" si="5"/>
        <v>30900</v>
      </c>
      <c r="AA61" s="88">
        <f t="shared" si="6"/>
        <v>21012</v>
      </c>
      <c r="AB61" s="81" t="s">
        <v>46</v>
      </c>
      <c r="AC61" s="81" t="s">
        <v>46</v>
      </c>
      <c r="AD61" s="81" t="s">
        <v>46</v>
      </c>
      <c r="AE61" s="89" t="s">
        <v>224</v>
      </c>
      <c r="AF61" s="93" t="s">
        <v>2472</v>
      </c>
      <c r="AG61" s="94"/>
      <c r="AH61" s="24"/>
      <c r="AI61" s="24"/>
      <c r="AJ61" s="24"/>
    </row>
    <row r="62" spans="1:36" ht="27" customHeight="1">
      <c r="A62" s="81">
        <v>52</v>
      </c>
      <c r="B62" s="82" t="s">
        <v>228</v>
      </c>
      <c r="C62" s="83" t="s">
        <v>171</v>
      </c>
      <c r="D62" s="81" t="s">
        <v>229</v>
      </c>
      <c r="E62" s="81" t="s">
        <v>42</v>
      </c>
      <c r="F62" s="81" t="s">
        <v>43</v>
      </c>
      <c r="G62" s="81" t="s">
        <v>168</v>
      </c>
      <c r="H62" s="81" t="s">
        <v>230</v>
      </c>
      <c r="I62" s="92">
        <v>1</v>
      </c>
      <c r="J62" s="92">
        <v>1</v>
      </c>
      <c r="K62" s="92"/>
      <c r="L62" s="81">
        <v>4</v>
      </c>
      <c r="M62" s="81"/>
      <c r="N62" s="85">
        <v>6</v>
      </c>
      <c r="O62" s="85">
        <v>1710</v>
      </c>
      <c r="P62" s="85">
        <v>7</v>
      </c>
      <c r="Q62" s="85">
        <f t="shared" si="0"/>
        <v>11970</v>
      </c>
      <c r="R62" s="85">
        <v>1710</v>
      </c>
      <c r="S62" s="85">
        <v>1</v>
      </c>
      <c r="T62" s="85">
        <f t="shared" si="1"/>
        <v>1710</v>
      </c>
      <c r="U62" s="85"/>
      <c r="V62" s="85">
        <f t="shared" si="2"/>
        <v>3990</v>
      </c>
      <c r="W62" s="85">
        <f t="shared" si="3"/>
        <v>769.5</v>
      </c>
      <c r="X62" s="86">
        <f t="shared" si="4"/>
        <v>4759.5</v>
      </c>
      <c r="Y62" s="87">
        <v>5.88</v>
      </c>
      <c r="Z62" s="85">
        <f t="shared" si="5"/>
        <v>25000.2</v>
      </c>
      <c r="AA62" s="88">
        <f t="shared" si="6"/>
        <v>17000.136000000002</v>
      </c>
      <c r="AB62" s="81" t="s">
        <v>46</v>
      </c>
      <c r="AC62" s="81" t="s">
        <v>46</v>
      </c>
      <c r="AD62" s="81" t="s">
        <v>46</v>
      </c>
      <c r="AE62" s="89"/>
      <c r="AF62" s="93" t="s">
        <v>2483</v>
      </c>
      <c r="AG62" s="94"/>
      <c r="AH62" s="24"/>
      <c r="AI62" s="24"/>
      <c r="AJ62" s="24"/>
    </row>
    <row r="63" spans="1:36" ht="27" customHeight="1">
      <c r="A63" s="81">
        <v>53</v>
      </c>
      <c r="B63" s="82" t="s">
        <v>231</v>
      </c>
      <c r="C63" s="83" t="s">
        <v>171</v>
      </c>
      <c r="D63" s="81" t="s">
        <v>232</v>
      </c>
      <c r="E63" s="81" t="s">
        <v>66</v>
      </c>
      <c r="F63" s="81" t="s">
        <v>43</v>
      </c>
      <c r="G63" s="81" t="s">
        <v>168</v>
      </c>
      <c r="H63" s="81" t="s">
        <v>233</v>
      </c>
      <c r="I63" s="92">
        <v>1</v>
      </c>
      <c r="J63" s="92">
        <v>1</v>
      </c>
      <c r="K63" s="92"/>
      <c r="L63" s="81">
        <v>2</v>
      </c>
      <c r="M63" s="81"/>
      <c r="N63" s="85">
        <v>4</v>
      </c>
      <c r="O63" s="85">
        <v>1700</v>
      </c>
      <c r="P63" s="85">
        <v>25</v>
      </c>
      <c r="Q63" s="85">
        <f t="shared" si="0"/>
        <v>42500</v>
      </c>
      <c r="R63" s="85"/>
      <c r="S63" s="85"/>
      <c r="T63" s="85">
        <f t="shared" si="1"/>
        <v>0</v>
      </c>
      <c r="U63" s="85">
        <v>140</v>
      </c>
      <c r="V63" s="85">
        <f t="shared" si="2"/>
        <v>14866.666666666666</v>
      </c>
      <c r="W63" s="85">
        <f t="shared" si="3"/>
        <v>2230</v>
      </c>
      <c r="X63" s="86">
        <f t="shared" si="4"/>
        <v>17096.666666666664</v>
      </c>
      <c r="Y63" s="87">
        <v>5.88</v>
      </c>
      <c r="Z63" s="85">
        <f t="shared" si="5"/>
        <v>91876</v>
      </c>
      <c r="AA63" s="88">
        <f t="shared" si="6"/>
        <v>62475.680000000008</v>
      </c>
      <c r="AB63" s="81" t="s">
        <v>46</v>
      </c>
      <c r="AC63" s="81" t="s">
        <v>46</v>
      </c>
      <c r="AD63" s="81" t="s">
        <v>46</v>
      </c>
      <c r="AE63" s="89"/>
      <c r="AF63" s="93" t="s">
        <v>2460</v>
      </c>
      <c r="AG63" s="94"/>
      <c r="AH63" s="24"/>
      <c r="AI63" s="24"/>
      <c r="AJ63" s="24"/>
    </row>
    <row r="64" spans="1:36" ht="27" customHeight="1">
      <c r="A64" s="81">
        <v>54</v>
      </c>
      <c r="B64" s="82" t="s">
        <v>234</v>
      </c>
      <c r="C64" s="83" t="s">
        <v>163</v>
      </c>
      <c r="D64" s="81" t="s">
        <v>235</v>
      </c>
      <c r="E64" s="81" t="s">
        <v>42</v>
      </c>
      <c r="F64" s="81" t="s">
        <v>43</v>
      </c>
      <c r="G64" s="81" t="s">
        <v>168</v>
      </c>
      <c r="H64" s="81" t="s">
        <v>169</v>
      </c>
      <c r="I64" s="92">
        <v>1</v>
      </c>
      <c r="J64" s="92">
        <v>1</v>
      </c>
      <c r="K64" s="92"/>
      <c r="L64" s="81">
        <v>4</v>
      </c>
      <c r="M64" s="81"/>
      <c r="N64" s="85">
        <v>4</v>
      </c>
      <c r="O64" s="85">
        <v>2500</v>
      </c>
      <c r="P64" s="85">
        <v>5</v>
      </c>
      <c r="Q64" s="85">
        <f t="shared" si="0"/>
        <v>12500</v>
      </c>
      <c r="R64" s="85"/>
      <c r="S64" s="85"/>
      <c r="T64" s="85">
        <f t="shared" si="1"/>
        <v>0</v>
      </c>
      <c r="U64" s="85"/>
      <c r="V64" s="85">
        <f t="shared" si="2"/>
        <v>4166.666666666667</v>
      </c>
      <c r="W64" s="85">
        <f t="shared" si="3"/>
        <v>625</v>
      </c>
      <c r="X64" s="86">
        <f t="shared" si="4"/>
        <v>4791.666666666667</v>
      </c>
      <c r="Y64" s="87">
        <v>5.88</v>
      </c>
      <c r="Z64" s="85">
        <f t="shared" si="5"/>
        <v>25750</v>
      </c>
      <c r="AA64" s="88">
        <f t="shared" si="6"/>
        <v>17510</v>
      </c>
      <c r="AB64" s="81" t="s">
        <v>46</v>
      </c>
      <c r="AC64" s="81" t="s">
        <v>46</v>
      </c>
      <c r="AD64" s="81" t="s">
        <v>46</v>
      </c>
      <c r="AE64" s="89"/>
      <c r="AF64" s="93" t="s">
        <v>2461</v>
      </c>
      <c r="AG64" s="94"/>
      <c r="AH64" s="24"/>
      <c r="AI64" s="24"/>
      <c r="AJ64" s="24"/>
    </row>
    <row r="65" spans="1:36" ht="27" customHeight="1">
      <c r="A65" s="81">
        <v>55</v>
      </c>
      <c r="B65" s="82" t="s">
        <v>236</v>
      </c>
      <c r="C65" s="83" t="s">
        <v>202</v>
      </c>
      <c r="D65" s="81" t="s">
        <v>237</v>
      </c>
      <c r="E65" s="81" t="s">
        <v>42</v>
      </c>
      <c r="F65" s="81" t="s">
        <v>43</v>
      </c>
      <c r="G65" s="81" t="s">
        <v>168</v>
      </c>
      <c r="H65" s="81" t="s">
        <v>238</v>
      </c>
      <c r="I65" s="92">
        <v>1</v>
      </c>
      <c r="J65" s="92">
        <v>1</v>
      </c>
      <c r="K65" s="92"/>
      <c r="L65" s="81">
        <v>6</v>
      </c>
      <c r="M65" s="81"/>
      <c r="N65" s="85">
        <v>3</v>
      </c>
      <c r="O65" s="85">
        <v>700</v>
      </c>
      <c r="P65" s="85">
        <v>17</v>
      </c>
      <c r="Q65" s="85">
        <f t="shared" si="0"/>
        <v>11900</v>
      </c>
      <c r="R65" s="85"/>
      <c r="S65" s="85"/>
      <c r="T65" s="85">
        <f t="shared" si="1"/>
        <v>0</v>
      </c>
      <c r="U65" s="85"/>
      <c r="V65" s="85">
        <f t="shared" si="2"/>
        <v>3966.6666666666665</v>
      </c>
      <c r="W65" s="85">
        <f t="shared" si="3"/>
        <v>595</v>
      </c>
      <c r="X65" s="86">
        <f t="shared" si="4"/>
        <v>4561.6666666666661</v>
      </c>
      <c r="Y65" s="87">
        <v>5.88</v>
      </c>
      <c r="Z65" s="85">
        <f t="shared" si="5"/>
        <v>24514</v>
      </c>
      <c r="AA65" s="88">
        <f t="shared" si="6"/>
        <v>16669.52</v>
      </c>
      <c r="AB65" s="81" t="s">
        <v>46</v>
      </c>
      <c r="AC65" s="81" t="s">
        <v>46</v>
      </c>
      <c r="AD65" s="81" t="s">
        <v>46</v>
      </c>
      <c r="AE65" s="89"/>
      <c r="AF65" s="93" t="s">
        <v>2484</v>
      </c>
      <c r="AG65" s="94"/>
      <c r="AH65" s="24"/>
      <c r="AI65" s="24"/>
      <c r="AJ65" s="24"/>
    </row>
    <row r="66" spans="1:36" ht="27" customHeight="1">
      <c r="A66" s="81">
        <v>56</v>
      </c>
      <c r="B66" s="82" t="s">
        <v>239</v>
      </c>
      <c r="C66" s="83" t="s">
        <v>182</v>
      </c>
      <c r="D66" s="81" t="s">
        <v>240</v>
      </c>
      <c r="E66" s="81" t="s">
        <v>42</v>
      </c>
      <c r="F66" s="81" t="s">
        <v>43</v>
      </c>
      <c r="G66" s="81" t="s">
        <v>168</v>
      </c>
      <c r="H66" s="81" t="s">
        <v>241</v>
      </c>
      <c r="I66" s="92">
        <v>1</v>
      </c>
      <c r="J66" s="92">
        <v>1</v>
      </c>
      <c r="K66" s="92"/>
      <c r="L66" s="81">
        <v>11</v>
      </c>
      <c r="M66" s="81"/>
      <c r="N66" s="85">
        <v>3</v>
      </c>
      <c r="O66" s="85">
        <v>600</v>
      </c>
      <c r="P66" s="85">
        <v>17</v>
      </c>
      <c r="Q66" s="85">
        <f t="shared" si="0"/>
        <v>10200</v>
      </c>
      <c r="R66" s="85"/>
      <c r="S66" s="85"/>
      <c r="T66" s="85">
        <f t="shared" si="1"/>
        <v>0</v>
      </c>
      <c r="U66" s="85"/>
      <c r="V66" s="85">
        <f t="shared" si="2"/>
        <v>3400</v>
      </c>
      <c r="W66" s="85">
        <f t="shared" si="3"/>
        <v>510</v>
      </c>
      <c r="X66" s="86">
        <f t="shared" si="4"/>
        <v>3910</v>
      </c>
      <c r="Y66" s="87">
        <v>5.88</v>
      </c>
      <c r="Z66" s="85">
        <f t="shared" si="5"/>
        <v>21012</v>
      </c>
      <c r="AA66" s="88">
        <f t="shared" si="6"/>
        <v>14288.160000000002</v>
      </c>
      <c r="AB66" s="81" t="s">
        <v>46</v>
      </c>
      <c r="AC66" s="81" t="s">
        <v>46</v>
      </c>
      <c r="AD66" s="81" t="s">
        <v>46</v>
      </c>
      <c r="AE66" s="89"/>
      <c r="AF66" s="93" t="s">
        <v>2485</v>
      </c>
      <c r="AG66" s="94"/>
      <c r="AH66" s="24"/>
      <c r="AI66" s="24"/>
      <c r="AJ66" s="24"/>
    </row>
    <row r="67" spans="1:36" ht="27" customHeight="1">
      <c r="A67" s="81">
        <v>57</v>
      </c>
      <c r="B67" s="82" t="s">
        <v>242</v>
      </c>
      <c r="C67" s="83" t="s">
        <v>189</v>
      </c>
      <c r="D67" s="81" t="s">
        <v>243</v>
      </c>
      <c r="E67" s="81" t="s">
        <v>42</v>
      </c>
      <c r="F67" s="81" t="s">
        <v>43</v>
      </c>
      <c r="G67" s="81" t="s">
        <v>168</v>
      </c>
      <c r="H67" s="81" t="s">
        <v>244</v>
      </c>
      <c r="I67" s="92">
        <v>1</v>
      </c>
      <c r="J67" s="92">
        <v>1</v>
      </c>
      <c r="K67" s="92"/>
      <c r="L67" s="81">
        <v>8</v>
      </c>
      <c r="M67" s="81"/>
      <c r="N67" s="85">
        <v>4</v>
      </c>
      <c r="O67" s="85">
        <v>1200</v>
      </c>
      <c r="P67" s="85">
        <v>8</v>
      </c>
      <c r="Q67" s="85">
        <f t="shared" si="0"/>
        <v>9600</v>
      </c>
      <c r="R67" s="85"/>
      <c r="S67" s="85"/>
      <c r="T67" s="85">
        <f t="shared" si="1"/>
        <v>0</v>
      </c>
      <c r="U67" s="85"/>
      <c r="V67" s="85">
        <f t="shared" si="2"/>
        <v>3200</v>
      </c>
      <c r="W67" s="85">
        <f t="shared" si="3"/>
        <v>480</v>
      </c>
      <c r="X67" s="86">
        <f t="shared" si="4"/>
        <v>3680</v>
      </c>
      <c r="Y67" s="87">
        <v>5.88</v>
      </c>
      <c r="Z67" s="85">
        <f t="shared" si="5"/>
        <v>19776</v>
      </c>
      <c r="AA67" s="88">
        <f t="shared" si="6"/>
        <v>13447.68</v>
      </c>
      <c r="AB67" s="81" t="s">
        <v>46</v>
      </c>
      <c r="AC67" s="81" t="s">
        <v>46</v>
      </c>
      <c r="AD67" s="81" t="s">
        <v>46</v>
      </c>
      <c r="AE67" s="89"/>
      <c r="AF67" s="93" t="s">
        <v>2478</v>
      </c>
      <c r="AG67" s="94"/>
      <c r="AH67" s="24"/>
      <c r="AI67" s="24"/>
      <c r="AJ67" s="24"/>
    </row>
    <row r="68" spans="1:36" ht="27" customHeight="1">
      <c r="A68" s="81">
        <v>58</v>
      </c>
      <c r="B68" s="82" t="s">
        <v>245</v>
      </c>
      <c r="C68" s="83" t="s">
        <v>202</v>
      </c>
      <c r="D68" s="81" t="s">
        <v>246</v>
      </c>
      <c r="E68" s="81" t="s">
        <v>42</v>
      </c>
      <c r="F68" s="81" t="s">
        <v>43</v>
      </c>
      <c r="G68" s="81" t="s">
        <v>168</v>
      </c>
      <c r="H68" s="81" t="s">
        <v>238</v>
      </c>
      <c r="I68" s="92">
        <v>1</v>
      </c>
      <c r="J68" s="92">
        <v>1</v>
      </c>
      <c r="K68" s="92"/>
      <c r="L68" s="81">
        <v>4</v>
      </c>
      <c r="M68" s="81"/>
      <c r="N68" s="85">
        <v>2</v>
      </c>
      <c r="O68" s="85">
        <v>600</v>
      </c>
      <c r="P68" s="85">
        <v>15</v>
      </c>
      <c r="Q68" s="85">
        <f t="shared" si="0"/>
        <v>9000</v>
      </c>
      <c r="R68" s="85"/>
      <c r="S68" s="85"/>
      <c r="T68" s="85">
        <f t="shared" si="1"/>
        <v>0</v>
      </c>
      <c r="U68" s="85"/>
      <c r="V68" s="85">
        <f t="shared" si="2"/>
        <v>3000</v>
      </c>
      <c r="W68" s="85">
        <f t="shared" si="3"/>
        <v>450</v>
      </c>
      <c r="X68" s="86">
        <f t="shared" si="4"/>
        <v>3450</v>
      </c>
      <c r="Y68" s="87">
        <v>5.88</v>
      </c>
      <c r="Z68" s="85">
        <f t="shared" si="5"/>
        <v>18540</v>
      </c>
      <c r="AA68" s="88">
        <f t="shared" si="6"/>
        <v>12607.2</v>
      </c>
      <c r="AB68" s="81" t="s">
        <v>46</v>
      </c>
      <c r="AC68" s="81" t="s">
        <v>46</v>
      </c>
      <c r="AD68" s="81" t="s">
        <v>46</v>
      </c>
      <c r="AE68" s="89" t="s">
        <v>247</v>
      </c>
      <c r="AF68" s="93" t="s">
        <v>2486</v>
      </c>
      <c r="AG68" s="94"/>
      <c r="AH68" s="24"/>
      <c r="AI68" s="24"/>
      <c r="AJ68" s="24"/>
    </row>
    <row r="69" spans="1:36" ht="27" customHeight="1">
      <c r="A69" s="81">
        <v>59</v>
      </c>
      <c r="B69" s="82" t="s">
        <v>248</v>
      </c>
      <c r="C69" s="83" t="s">
        <v>202</v>
      </c>
      <c r="D69" s="81" t="s">
        <v>249</v>
      </c>
      <c r="E69" s="81" t="s">
        <v>42</v>
      </c>
      <c r="F69" s="81" t="s">
        <v>43</v>
      </c>
      <c r="G69" s="81" t="s">
        <v>168</v>
      </c>
      <c r="H69" s="81" t="s">
        <v>250</v>
      </c>
      <c r="I69" s="92">
        <v>1</v>
      </c>
      <c r="J69" s="92">
        <v>1</v>
      </c>
      <c r="K69" s="92"/>
      <c r="L69" s="81">
        <v>4</v>
      </c>
      <c r="M69" s="81"/>
      <c r="N69" s="85">
        <v>2</v>
      </c>
      <c r="O69" s="85">
        <v>600</v>
      </c>
      <c r="P69" s="85">
        <v>15</v>
      </c>
      <c r="Q69" s="85">
        <f t="shared" si="0"/>
        <v>9000</v>
      </c>
      <c r="R69" s="85"/>
      <c r="S69" s="85"/>
      <c r="T69" s="85">
        <f t="shared" si="1"/>
        <v>0</v>
      </c>
      <c r="U69" s="85"/>
      <c r="V69" s="85">
        <f t="shared" si="2"/>
        <v>3000</v>
      </c>
      <c r="W69" s="85">
        <f t="shared" si="3"/>
        <v>450</v>
      </c>
      <c r="X69" s="86">
        <f t="shared" si="4"/>
        <v>3450</v>
      </c>
      <c r="Y69" s="87">
        <v>5.88</v>
      </c>
      <c r="Z69" s="85">
        <f t="shared" si="5"/>
        <v>18540</v>
      </c>
      <c r="AA69" s="88">
        <f t="shared" si="6"/>
        <v>12607.2</v>
      </c>
      <c r="AB69" s="81" t="s">
        <v>46</v>
      </c>
      <c r="AC69" s="81" t="s">
        <v>46</v>
      </c>
      <c r="AD69" s="81" t="s">
        <v>46</v>
      </c>
      <c r="AE69" s="89"/>
      <c r="AF69" s="93" t="s">
        <v>2487</v>
      </c>
      <c r="AG69" s="94"/>
      <c r="AH69" s="24"/>
      <c r="AI69" s="24"/>
      <c r="AJ69" s="24"/>
    </row>
    <row r="70" spans="1:36" ht="27" customHeight="1">
      <c r="A70" s="81">
        <v>60</v>
      </c>
      <c r="B70" s="82" t="s">
        <v>251</v>
      </c>
      <c r="C70" s="83" t="s">
        <v>171</v>
      </c>
      <c r="D70" s="81" t="s">
        <v>252</v>
      </c>
      <c r="E70" s="81" t="s">
        <v>66</v>
      </c>
      <c r="F70" s="81" t="s">
        <v>43</v>
      </c>
      <c r="G70" s="81" t="s">
        <v>168</v>
      </c>
      <c r="H70" s="81" t="s">
        <v>253</v>
      </c>
      <c r="I70" s="92">
        <v>1</v>
      </c>
      <c r="J70" s="92">
        <v>1</v>
      </c>
      <c r="K70" s="92"/>
      <c r="L70" s="81">
        <v>4</v>
      </c>
      <c r="M70" s="81"/>
      <c r="N70" s="85">
        <v>2</v>
      </c>
      <c r="O70" s="85">
        <v>1500</v>
      </c>
      <c r="P70" s="85">
        <v>3</v>
      </c>
      <c r="Q70" s="85">
        <f t="shared" si="0"/>
        <v>4500</v>
      </c>
      <c r="R70" s="85">
        <v>1500</v>
      </c>
      <c r="S70" s="85">
        <v>1</v>
      </c>
      <c r="T70" s="85">
        <f t="shared" si="1"/>
        <v>1500</v>
      </c>
      <c r="U70" s="85">
        <v>250</v>
      </c>
      <c r="V70" s="85">
        <f t="shared" si="2"/>
        <v>2750</v>
      </c>
      <c r="W70" s="85">
        <f t="shared" si="3"/>
        <v>562.5</v>
      </c>
      <c r="X70" s="86">
        <f t="shared" si="4"/>
        <v>3312.5</v>
      </c>
      <c r="Y70" s="87">
        <v>5.88</v>
      </c>
      <c r="Z70" s="85">
        <f t="shared" si="5"/>
        <v>17295</v>
      </c>
      <c r="AA70" s="88">
        <f t="shared" si="6"/>
        <v>11760.6</v>
      </c>
      <c r="AB70" s="81" t="s">
        <v>46</v>
      </c>
      <c r="AC70" s="81" t="s">
        <v>46</v>
      </c>
      <c r="AD70" s="81" t="s">
        <v>46</v>
      </c>
      <c r="AE70" s="89"/>
      <c r="AF70" s="93" t="s">
        <v>2453</v>
      </c>
      <c r="AG70" s="94"/>
      <c r="AH70" s="24"/>
      <c r="AI70" s="24"/>
      <c r="AJ70" s="24"/>
    </row>
    <row r="71" spans="1:36" ht="27" customHeight="1">
      <c r="A71" s="81">
        <v>61</v>
      </c>
      <c r="B71" s="82" t="s">
        <v>254</v>
      </c>
      <c r="C71" s="83" t="s">
        <v>182</v>
      </c>
      <c r="D71" s="81" t="s">
        <v>255</v>
      </c>
      <c r="E71" s="81" t="s">
        <v>42</v>
      </c>
      <c r="F71" s="81" t="s">
        <v>43</v>
      </c>
      <c r="G71" s="81" t="s">
        <v>168</v>
      </c>
      <c r="H71" s="81" t="s">
        <v>200</v>
      </c>
      <c r="I71" s="92">
        <v>1</v>
      </c>
      <c r="J71" s="92">
        <v>1</v>
      </c>
      <c r="K71" s="92"/>
      <c r="L71" s="81">
        <v>6</v>
      </c>
      <c r="M71" s="81"/>
      <c r="N71" s="85">
        <v>2</v>
      </c>
      <c r="O71" s="85">
        <v>800</v>
      </c>
      <c r="P71" s="85">
        <v>11</v>
      </c>
      <c r="Q71" s="85">
        <f t="shared" si="0"/>
        <v>8800</v>
      </c>
      <c r="R71" s="85"/>
      <c r="S71" s="85"/>
      <c r="T71" s="85">
        <f t="shared" si="1"/>
        <v>0</v>
      </c>
      <c r="U71" s="85"/>
      <c r="V71" s="85">
        <f t="shared" si="2"/>
        <v>2933.3333333333335</v>
      </c>
      <c r="W71" s="85">
        <f t="shared" si="3"/>
        <v>440</v>
      </c>
      <c r="X71" s="86">
        <f t="shared" si="4"/>
        <v>3373.3333333333335</v>
      </c>
      <c r="Y71" s="87">
        <v>5.88</v>
      </c>
      <c r="Z71" s="85">
        <f t="shared" si="5"/>
        <v>18128</v>
      </c>
      <c r="AA71" s="88">
        <f t="shared" si="6"/>
        <v>12327.04</v>
      </c>
      <c r="AB71" s="81" t="s">
        <v>46</v>
      </c>
      <c r="AC71" s="81" t="s">
        <v>46</v>
      </c>
      <c r="AD71" s="81" t="s">
        <v>46</v>
      </c>
      <c r="AE71" s="89"/>
      <c r="AF71" s="93" t="s">
        <v>2488</v>
      </c>
      <c r="AG71" s="94"/>
      <c r="AH71" s="24"/>
      <c r="AI71" s="24"/>
      <c r="AJ71" s="24"/>
    </row>
    <row r="72" spans="1:36" ht="27" customHeight="1">
      <c r="A72" s="81">
        <v>62</v>
      </c>
      <c r="B72" s="82" t="s">
        <v>256</v>
      </c>
      <c r="C72" s="83" t="s">
        <v>182</v>
      </c>
      <c r="D72" s="81" t="s">
        <v>257</v>
      </c>
      <c r="E72" s="81" t="s">
        <v>42</v>
      </c>
      <c r="F72" s="81" t="s">
        <v>43</v>
      </c>
      <c r="G72" s="81" t="s">
        <v>168</v>
      </c>
      <c r="H72" s="81" t="s">
        <v>200</v>
      </c>
      <c r="I72" s="92">
        <v>1</v>
      </c>
      <c r="J72" s="92">
        <v>1</v>
      </c>
      <c r="K72" s="92"/>
      <c r="L72" s="81">
        <v>8</v>
      </c>
      <c r="M72" s="81"/>
      <c r="N72" s="85">
        <v>4</v>
      </c>
      <c r="O72" s="85">
        <v>960</v>
      </c>
      <c r="P72" s="85">
        <v>9</v>
      </c>
      <c r="Q72" s="85">
        <f t="shared" si="0"/>
        <v>8640</v>
      </c>
      <c r="R72" s="85"/>
      <c r="S72" s="85"/>
      <c r="T72" s="85">
        <f t="shared" si="1"/>
        <v>0</v>
      </c>
      <c r="U72" s="85"/>
      <c r="V72" s="85">
        <f t="shared" si="2"/>
        <v>2880</v>
      </c>
      <c r="W72" s="85">
        <f t="shared" si="3"/>
        <v>432</v>
      </c>
      <c r="X72" s="86">
        <f t="shared" si="4"/>
        <v>3312</v>
      </c>
      <c r="Y72" s="87">
        <v>5.88</v>
      </c>
      <c r="Z72" s="85">
        <f t="shared" si="5"/>
        <v>17798.400000000001</v>
      </c>
      <c r="AA72" s="88">
        <f t="shared" si="6"/>
        <v>12102.912000000002</v>
      </c>
      <c r="AB72" s="81" t="s">
        <v>46</v>
      </c>
      <c r="AC72" s="81" t="s">
        <v>46</v>
      </c>
      <c r="AD72" s="81" t="s">
        <v>46</v>
      </c>
      <c r="AE72" s="89"/>
      <c r="AF72" s="93" t="s">
        <v>2473</v>
      </c>
      <c r="AG72" s="94"/>
      <c r="AH72" s="24"/>
      <c r="AI72" s="24"/>
      <c r="AJ72" s="24"/>
    </row>
    <row r="73" spans="1:36" ht="27" customHeight="1">
      <c r="A73" s="81">
        <v>63</v>
      </c>
      <c r="B73" s="82" t="s">
        <v>258</v>
      </c>
      <c r="C73" s="83" t="s">
        <v>259</v>
      </c>
      <c r="D73" s="81" t="s">
        <v>260</v>
      </c>
      <c r="E73" s="81" t="s">
        <v>66</v>
      </c>
      <c r="F73" s="81" t="s">
        <v>43</v>
      </c>
      <c r="G73" s="81" t="s">
        <v>261</v>
      </c>
      <c r="H73" s="81" t="s">
        <v>262</v>
      </c>
      <c r="I73" s="92">
        <v>1</v>
      </c>
      <c r="J73" s="92">
        <v>1</v>
      </c>
      <c r="K73" s="92"/>
      <c r="L73" s="81">
        <v>6</v>
      </c>
      <c r="M73" s="81"/>
      <c r="N73" s="85">
        <v>2</v>
      </c>
      <c r="O73" s="85">
        <v>900</v>
      </c>
      <c r="P73" s="85">
        <v>22</v>
      </c>
      <c r="Q73" s="85">
        <f t="shared" si="0"/>
        <v>19800</v>
      </c>
      <c r="R73" s="85">
        <v>2000</v>
      </c>
      <c r="S73" s="85">
        <v>2</v>
      </c>
      <c r="T73" s="85">
        <f t="shared" si="1"/>
        <v>4000</v>
      </c>
      <c r="U73" s="85">
        <v>250</v>
      </c>
      <c r="V73" s="85">
        <f t="shared" si="2"/>
        <v>7850</v>
      </c>
      <c r="W73" s="85">
        <f t="shared" si="3"/>
        <v>1577.5</v>
      </c>
      <c r="X73" s="86">
        <f t="shared" si="4"/>
        <v>9427.5</v>
      </c>
      <c r="Y73" s="87">
        <v>5.88</v>
      </c>
      <c r="Z73" s="85">
        <f t="shared" si="5"/>
        <v>49313</v>
      </c>
      <c r="AA73" s="88">
        <f t="shared" si="6"/>
        <v>33532.840000000004</v>
      </c>
      <c r="AB73" s="81" t="s">
        <v>46</v>
      </c>
      <c r="AC73" s="81" t="s">
        <v>46</v>
      </c>
      <c r="AD73" s="81" t="s">
        <v>46</v>
      </c>
      <c r="AE73" s="89"/>
      <c r="AF73" s="93" t="s">
        <v>2489</v>
      </c>
      <c r="AG73" s="94"/>
      <c r="AH73" s="24"/>
      <c r="AI73" s="24"/>
      <c r="AJ73" s="24"/>
    </row>
    <row r="74" spans="1:36" ht="27" customHeight="1">
      <c r="A74" s="81">
        <v>64</v>
      </c>
      <c r="B74" s="82" t="s">
        <v>263</v>
      </c>
      <c r="C74" s="83" t="s">
        <v>259</v>
      </c>
      <c r="D74" s="81" t="s">
        <v>264</v>
      </c>
      <c r="E74" s="81" t="s">
        <v>66</v>
      </c>
      <c r="F74" s="81" t="s">
        <v>43</v>
      </c>
      <c r="G74" s="81" t="s">
        <v>261</v>
      </c>
      <c r="H74" s="81" t="s">
        <v>262</v>
      </c>
      <c r="I74" s="92">
        <v>1</v>
      </c>
      <c r="J74" s="92">
        <v>1</v>
      </c>
      <c r="K74" s="92"/>
      <c r="L74" s="81">
        <v>2</v>
      </c>
      <c r="M74" s="81"/>
      <c r="N74" s="85">
        <v>2</v>
      </c>
      <c r="O74" s="85">
        <v>900</v>
      </c>
      <c r="P74" s="85">
        <v>22</v>
      </c>
      <c r="Q74" s="85">
        <f t="shared" si="0"/>
        <v>19800</v>
      </c>
      <c r="R74" s="85">
        <v>2000</v>
      </c>
      <c r="S74" s="85">
        <v>2</v>
      </c>
      <c r="T74" s="85">
        <f t="shared" si="1"/>
        <v>4000</v>
      </c>
      <c r="U74" s="85">
        <v>250</v>
      </c>
      <c r="V74" s="85">
        <f t="shared" si="2"/>
        <v>7850</v>
      </c>
      <c r="W74" s="85">
        <f t="shared" si="3"/>
        <v>1577.5</v>
      </c>
      <c r="X74" s="86">
        <f t="shared" si="4"/>
        <v>9427.5</v>
      </c>
      <c r="Y74" s="87">
        <v>5.88</v>
      </c>
      <c r="Z74" s="85">
        <f t="shared" si="5"/>
        <v>49313</v>
      </c>
      <c r="AA74" s="88">
        <f t="shared" si="6"/>
        <v>33532.840000000004</v>
      </c>
      <c r="AB74" s="81" t="s">
        <v>46</v>
      </c>
      <c r="AC74" s="81" t="s">
        <v>46</v>
      </c>
      <c r="AD74" s="81" t="s">
        <v>46</v>
      </c>
      <c r="AE74" s="89"/>
      <c r="AF74" s="93" t="s">
        <v>2490</v>
      </c>
      <c r="AG74" s="94"/>
      <c r="AH74" s="24"/>
      <c r="AI74" s="24"/>
      <c r="AJ74" s="24"/>
    </row>
    <row r="75" spans="1:36" ht="27" customHeight="1">
      <c r="A75" s="81">
        <v>65</v>
      </c>
      <c r="B75" s="82" t="s">
        <v>265</v>
      </c>
      <c r="C75" s="83" t="s">
        <v>171</v>
      </c>
      <c r="D75" s="81" t="s">
        <v>266</v>
      </c>
      <c r="E75" s="81" t="s">
        <v>66</v>
      </c>
      <c r="F75" s="81" t="s">
        <v>43</v>
      </c>
      <c r="G75" s="81" t="s">
        <v>168</v>
      </c>
      <c r="H75" s="81" t="s">
        <v>180</v>
      </c>
      <c r="I75" s="92">
        <v>1</v>
      </c>
      <c r="J75" s="92">
        <v>1</v>
      </c>
      <c r="K75" s="92"/>
      <c r="L75" s="81">
        <v>6</v>
      </c>
      <c r="M75" s="81">
        <v>2</v>
      </c>
      <c r="N75" s="85">
        <v>3</v>
      </c>
      <c r="O75" s="85">
        <v>1200</v>
      </c>
      <c r="P75" s="85">
        <v>5</v>
      </c>
      <c r="Q75" s="85">
        <f t="shared" si="0"/>
        <v>6000</v>
      </c>
      <c r="R75" s="85"/>
      <c r="S75" s="85"/>
      <c r="T75" s="85">
        <f t="shared" si="1"/>
        <v>0</v>
      </c>
      <c r="U75" s="85">
        <v>203</v>
      </c>
      <c r="V75" s="85">
        <f t="shared" si="2"/>
        <v>3015</v>
      </c>
      <c r="W75" s="85">
        <f t="shared" si="3"/>
        <v>452.25</v>
      </c>
      <c r="X75" s="86">
        <f t="shared" si="4"/>
        <v>3467.25</v>
      </c>
      <c r="Y75" s="87">
        <v>5.88</v>
      </c>
      <c r="Z75" s="85">
        <f t="shared" si="5"/>
        <v>18632.7</v>
      </c>
      <c r="AA75" s="88">
        <f t="shared" si="6"/>
        <v>12670.236000000001</v>
      </c>
      <c r="AB75" s="81" t="s">
        <v>46</v>
      </c>
      <c r="AC75" s="81" t="s">
        <v>46</v>
      </c>
      <c r="AD75" s="81" t="s">
        <v>46</v>
      </c>
      <c r="AE75" s="89" t="s">
        <v>267</v>
      </c>
      <c r="AF75" s="93" t="s">
        <v>2460</v>
      </c>
      <c r="AG75" s="94"/>
      <c r="AH75" s="24"/>
      <c r="AI75" s="24"/>
      <c r="AJ75" s="24"/>
    </row>
    <row r="76" spans="1:36" ht="27" customHeight="1">
      <c r="A76" s="81">
        <v>66</v>
      </c>
      <c r="B76" s="82" t="s">
        <v>268</v>
      </c>
      <c r="C76" s="83" t="s">
        <v>171</v>
      </c>
      <c r="D76" s="81" t="s">
        <v>269</v>
      </c>
      <c r="E76" s="81" t="s">
        <v>66</v>
      </c>
      <c r="F76" s="81" t="s">
        <v>43</v>
      </c>
      <c r="G76" s="81" t="s">
        <v>168</v>
      </c>
      <c r="H76" s="81" t="s">
        <v>180</v>
      </c>
      <c r="I76" s="92">
        <v>1</v>
      </c>
      <c r="J76" s="92">
        <v>1</v>
      </c>
      <c r="K76" s="92"/>
      <c r="L76" s="81">
        <v>6</v>
      </c>
      <c r="M76" s="81">
        <v>2</v>
      </c>
      <c r="N76" s="85">
        <v>3</v>
      </c>
      <c r="O76" s="85">
        <v>1200</v>
      </c>
      <c r="P76" s="85">
        <v>5</v>
      </c>
      <c r="Q76" s="85">
        <f t="shared" si="0"/>
        <v>6000</v>
      </c>
      <c r="R76" s="85"/>
      <c r="S76" s="85"/>
      <c r="T76" s="85">
        <f t="shared" si="1"/>
        <v>0</v>
      </c>
      <c r="U76" s="85">
        <v>183</v>
      </c>
      <c r="V76" s="85">
        <f t="shared" si="2"/>
        <v>2915</v>
      </c>
      <c r="W76" s="85">
        <f t="shared" si="3"/>
        <v>437.25</v>
      </c>
      <c r="X76" s="86">
        <f t="shared" si="4"/>
        <v>3352.25</v>
      </c>
      <c r="Y76" s="87">
        <v>5.88</v>
      </c>
      <c r="Z76" s="85">
        <f t="shared" si="5"/>
        <v>18014.7</v>
      </c>
      <c r="AA76" s="88">
        <f t="shared" si="6"/>
        <v>12249.996000000001</v>
      </c>
      <c r="AB76" s="81" t="s">
        <v>46</v>
      </c>
      <c r="AC76" s="81" t="s">
        <v>46</v>
      </c>
      <c r="AD76" s="81" t="s">
        <v>46</v>
      </c>
      <c r="AE76" s="89" t="s">
        <v>267</v>
      </c>
      <c r="AF76" s="93" t="s">
        <v>2460</v>
      </c>
      <c r="AG76" s="94"/>
      <c r="AH76" s="24"/>
      <c r="AI76" s="24"/>
      <c r="AJ76" s="24"/>
    </row>
    <row r="77" spans="1:36" ht="27" customHeight="1">
      <c r="A77" s="81">
        <v>67</v>
      </c>
      <c r="B77" s="82" t="s">
        <v>270</v>
      </c>
      <c r="C77" s="83" t="s">
        <v>171</v>
      </c>
      <c r="D77" s="81" t="s">
        <v>271</v>
      </c>
      <c r="E77" s="81" t="s">
        <v>66</v>
      </c>
      <c r="F77" s="81" t="s">
        <v>43</v>
      </c>
      <c r="G77" s="81" t="s">
        <v>168</v>
      </c>
      <c r="H77" s="81" t="s">
        <v>271</v>
      </c>
      <c r="I77" s="92">
        <v>1</v>
      </c>
      <c r="J77" s="92">
        <v>1</v>
      </c>
      <c r="K77" s="92"/>
      <c r="L77" s="81">
        <v>4</v>
      </c>
      <c r="M77" s="81"/>
      <c r="N77" s="85">
        <v>2</v>
      </c>
      <c r="O77" s="85">
        <v>1000</v>
      </c>
      <c r="P77" s="85">
        <v>9</v>
      </c>
      <c r="Q77" s="85">
        <f t="shared" si="0"/>
        <v>9000</v>
      </c>
      <c r="R77" s="85">
        <v>1500</v>
      </c>
      <c r="S77" s="85">
        <v>2</v>
      </c>
      <c r="T77" s="85">
        <f t="shared" si="1"/>
        <v>3000</v>
      </c>
      <c r="U77" s="85">
        <v>98</v>
      </c>
      <c r="V77" s="85">
        <f t="shared" si="2"/>
        <v>3490</v>
      </c>
      <c r="W77" s="85">
        <f t="shared" si="3"/>
        <v>823.5</v>
      </c>
      <c r="X77" s="86">
        <f t="shared" si="4"/>
        <v>4313.5</v>
      </c>
      <c r="Y77" s="87">
        <v>5.88</v>
      </c>
      <c r="Z77" s="85">
        <f t="shared" si="5"/>
        <v>22168.2</v>
      </c>
      <c r="AA77" s="88">
        <f t="shared" si="6"/>
        <v>15074.376000000002</v>
      </c>
      <c r="AB77" s="81" t="s">
        <v>46</v>
      </c>
      <c r="AC77" s="81" t="s">
        <v>46</v>
      </c>
      <c r="AD77" s="81" t="s">
        <v>46</v>
      </c>
      <c r="AE77" s="89"/>
      <c r="AF77" s="93" t="s">
        <v>2491</v>
      </c>
      <c r="AG77" s="94"/>
      <c r="AH77" s="24"/>
      <c r="AI77" s="24"/>
      <c r="AJ77" s="24"/>
    </row>
    <row r="78" spans="1:36" ht="27" customHeight="1">
      <c r="A78" s="81">
        <v>68</v>
      </c>
      <c r="B78" s="82" t="s">
        <v>272</v>
      </c>
      <c r="C78" s="83" t="s">
        <v>202</v>
      </c>
      <c r="D78" s="81" t="s">
        <v>273</v>
      </c>
      <c r="E78" s="81" t="s">
        <v>66</v>
      </c>
      <c r="F78" s="81" t="s">
        <v>43</v>
      </c>
      <c r="G78" s="81" t="s">
        <v>168</v>
      </c>
      <c r="H78" s="81" t="s">
        <v>274</v>
      </c>
      <c r="I78" s="92">
        <v>1</v>
      </c>
      <c r="J78" s="92">
        <v>1</v>
      </c>
      <c r="K78" s="92"/>
      <c r="L78" s="81">
        <v>4</v>
      </c>
      <c r="M78" s="81"/>
      <c r="N78" s="85">
        <v>2</v>
      </c>
      <c r="O78" s="85">
        <v>2000</v>
      </c>
      <c r="P78" s="85">
        <v>3</v>
      </c>
      <c r="Q78" s="85">
        <f t="shared" si="0"/>
        <v>6000</v>
      </c>
      <c r="R78" s="85"/>
      <c r="S78" s="85"/>
      <c r="T78" s="85">
        <f t="shared" si="1"/>
        <v>0</v>
      </c>
      <c r="U78" s="85">
        <v>100</v>
      </c>
      <c r="V78" s="85">
        <f t="shared" si="2"/>
        <v>2500</v>
      </c>
      <c r="W78" s="85">
        <f t="shared" si="3"/>
        <v>375</v>
      </c>
      <c r="X78" s="86">
        <f t="shared" si="4"/>
        <v>2875</v>
      </c>
      <c r="Y78" s="87">
        <v>5.88</v>
      </c>
      <c r="Z78" s="85">
        <f t="shared" si="5"/>
        <v>15450</v>
      </c>
      <c r="AA78" s="88">
        <f t="shared" si="6"/>
        <v>10506</v>
      </c>
      <c r="AB78" s="81" t="s">
        <v>46</v>
      </c>
      <c r="AC78" s="81" t="s">
        <v>46</v>
      </c>
      <c r="AD78" s="81" t="s">
        <v>46</v>
      </c>
      <c r="AE78" s="89"/>
      <c r="AF78" s="93" t="s">
        <v>2492</v>
      </c>
      <c r="AG78" s="94"/>
      <c r="AH78" s="24"/>
      <c r="AI78" s="24"/>
      <c r="AJ78" s="24"/>
    </row>
    <row r="79" spans="1:36" ht="27" customHeight="1">
      <c r="A79" s="81">
        <v>69</v>
      </c>
      <c r="B79" s="82" t="s">
        <v>275</v>
      </c>
      <c r="C79" s="83" t="s">
        <v>91</v>
      </c>
      <c r="D79" s="81" t="s">
        <v>276</v>
      </c>
      <c r="E79" s="81" t="s">
        <v>66</v>
      </c>
      <c r="F79" s="81" t="s">
        <v>43</v>
      </c>
      <c r="G79" s="81" t="s">
        <v>168</v>
      </c>
      <c r="H79" s="81" t="s">
        <v>277</v>
      </c>
      <c r="I79" s="92">
        <v>1</v>
      </c>
      <c r="J79" s="92">
        <v>1</v>
      </c>
      <c r="K79" s="92"/>
      <c r="L79" s="81">
        <v>4</v>
      </c>
      <c r="M79" s="81"/>
      <c r="N79" s="85">
        <v>3</v>
      </c>
      <c r="O79" s="85">
        <v>1500</v>
      </c>
      <c r="P79" s="85">
        <v>2</v>
      </c>
      <c r="Q79" s="85">
        <f t="shared" si="0"/>
        <v>3000</v>
      </c>
      <c r="R79" s="85">
        <v>1500</v>
      </c>
      <c r="S79" s="85">
        <v>1</v>
      </c>
      <c r="T79" s="85">
        <f t="shared" si="1"/>
        <v>1500</v>
      </c>
      <c r="U79" s="85">
        <v>357</v>
      </c>
      <c r="V79" s="85">
        <f t="shared" si="2"/>
        <v>2785</v>
      </c>
      <c r="W79" s="85">
        <f t="shared" si="3"/>
        <v>567.75</v>
      </c>
      <c r="X79" s="86">
        <f t="shared" si="4"/>
        <v>3352.75</v>
      </c>
      <c r="Y79" s="87">
        <v>5.88</v>
      </c>
      <c r="Z79" s="85">
        <f t="shared" si="5"/>
        <v>17511.3</v>
      </c>
      <c r="AA79" s="88">
        <f t="shared" si="6"/>
        <v>11907.684000000001</v>
      </c>
      <c r="AB79" s="81" t="s">
        <v>46</v>
      </c>
      <c r="AC79" s="81" t="s">
        <v>46</v>
      </c>
      <c r="AD79" s="81" t="s">
        <v>46</v>
      </c>
      <c r="AE79" s="89"/>
      <c r="AF79" s="93" t="s">
        <v>2493</v>
      </c>
      <c r="AG79" s="94"/>
      <c r="AH79" s="24"/>
      <c r="AI79" s="24"/>
      <c r="AJ79" s="24"/>
    </row>
    <row r="80" spans="1:36" ht="27" customHeight="1">
      <c r="A80" s="81">
        <v>70</v>
      </c>
      <c r="B80" s="82" t="s">
        <v>278</v>
      </c>
      <c r="C80" s="83" t="s">
        <v>202</v>
      </c>
      <c r="D80" s="81" t="s">
        <v>279</v>
      </c>
      <c r="E80" s="81" t="s">
        <v>42</v>
      </c>
      <c r="F80" s="81" t="s">
        <v>43</v>
      </c>
      <c r="G80" s="81" t="s">
        <v>168</v>
      </c>
      <c r="H80" s="81" t="s">
        <v>280</v>
      </c>
      <c r="I80" s="92">
        <v>1</v>
      </c>
      <c r="J80" s="92">
        <v>1</v>
      </c>
      <c r="K80" s="92"/>
      <c r="L80" s="81">
        <v>4</v>
      </c>
      <c r="M80" s="81"/>
      <c r="N80" s="85">
        <v>2</v>
      </c>
      <c r="O80" s="85">
        <v>600</v>
      </c>
      <c r="P80" s="85">
        <v>10</v>
      </c>
      <c r="Q80" s="85">
        <f t="shared" si="0"/>
        <v>6000</v>
      </c>
      <c r="R80" s="85"/>
      <c r="S80" s="85"/>
      <c r="T80" s="85">
        <f t="shared" si="1"/>
        <v>0</v>
      </c>
      <c r="U80" s="85"/>
      <c r="V80" s="85">
        <f t="shared" si="2"/>
        <v>2000</v>
      </c>
      <c r="W80" s="85">
        <f t="shared" si="3"/>
        <v>300</v>
      </c>
      <c r="X80" s="86">
        <f t="shared" si="4"/>
        <v>2300</v>
      </c>
      <c r="Y80" s="87">
        <v>5.88</v>
      </c>
      <c r="Z80" s="85">
        <f t="shared" si="5"/>
        <v>12360</v>
      </c>
      <c r="AA80" s="88">
        <f t="shared" si="6"/>
        <v>8404.8000000000011</v>
      </c>
      <c r="AB80" s="81" t="s">
        <v>46</v>
      </c>
      <c r="AC80" s="81" t="s">
        <v>46</v>
      </c>
      <c r="AD80" s="81" t="s">
        <v>46</v>
      </c>
      <c r="AE80" s="89"/>
      <c r="AF80" s="93" t="s">
        <v>2453</v>
      </c>
      <c r="AG80" s="94"/>
      <c r="AH80" s="24"/>
      <c r="AI80" s="24"/>
      <c r="AJ80" s="24"/>
    </row>
    <row r="81" spans="1:36" ht="27" customHeight="1">
      <c r="A81" s="81">
        <v>71</v>
      </c>
      <c r="B81" s="82" t="s">
        <v>281</v>
      </c>
      <c r="C81" s="83" t="s">
        <v>182</v>
      </c>
      <c r="D81" s="81" t="s">
        <v>282</v>
      </c>
      <c r="E81" s="81" t="s">
        <v>42</v>
      </c>
      <c r="F81" s="81" t="s">
        <v>43</v>
      </c>
      <c r="G81" s="81" t="s">
        <v>168</v>
      </c>
      <c r="H81" s="81" t="s">
        <v>200</v>
      </c>
      <c r="I81" s="92">
        <v>1</v>
      </c>
      <c r="J81" s="92">
        <v>1</v>
      </c>
      <c r="K81" s="92"/>
      <c r="L81" s="81">
        <v>4</v>
      </c>
      <c r="M81" s="81"/>
      <c r="N81" s="85">
        <v>2</v>
      </c>
      <c r="O81" s="85">
        <v>750</v>
      </c>
      <c r="P81" s="85">
        <v>8</v>
      </c>
      <c r="Q81" s="85">
        <f t="shared" si="0"/>
        <v>6000</v>
      </c>
      <c r="R81" s="85"/>
      <c r="S81" s="85"/>
      <c r="T81" s="85">
        <f t="shared" si="1"/>
        <v>0</v>
      </c>
      <c r="U81" s="85"/>
      <c r="V81" s="85">
        <f t="shared" si="2"/>
        <v>2000</v>
      </c>
      <c r="W81" s="85">
        <f t="shared" si="3"/>
        <v>300</v>
      </c>
      <c r="X81" s="86">
        <f t="shared" si="4"/>
        <v>2300</v>
      </c>
      <c r="Y81" s="87">
        <v>5.88</v>
      </c>
      <c r="Z81" s="85">
        <f t="shared" si="5"/>
        <v>12360</v>
      </c>
      <c r="AA81" s="88">
        <f t="shared" si="6"/>
        <v>8404.8000000000011</v>
      </c>
      <c r="AB81" s="81" t="s">
        <v>46</v>
      </c>
      <c r="AC81" s="81" t="s">
        <v>46</v>
      </c>
      <c r="AD81" s="81" t="s">
        <v>46</v>
      </c>
      <c r="AE81" s="89"/>
      <c r="AF81" s="93" t="s">
        <v>2471</v>
      </c>
      <c r="AG81" s="94"/>
      <c r="AH81" s="24"/>
      <c r="AI81" s="24"/>
      <c r="AJ81" s="24"/>
    </row>
    <row r="82" spans="1:36" ht="27" customHeight="1">
      <c r="A82" s="81">
        <v>72</v>
      </c>
      <c r="B82" s="82" t="s">
        <v>283</v>
      </c>
      <c r="C82" s="83" t="s">
        <v>91</v>
      </c>
      <c r="D82" s="81" t="s">
        <v>284</v>
      </c>
      <c r="E82" s="81" t="s">
        <v>66</v>
      </c>
      <c r="F82" s="81" t="s">
        <v>43</v>
      </c>
      <c r="G82" s="81" t="s">
        <v>168</v>
      </c>
      <c r="H82" s="81" t="s">
        <v>285</v>
      </c>
      <c r="I82" s="92">
        <v>1</v>
      </c>
      <c r="J82" s="92">
        <v>1</v>
      </c>
      <c r="K82" s="92"/>
      <c r="L82" s="57">
        <v>6</v>
      </c>
      <c r="M82" s="81"/>
      <c r="N82" s="85">
        <v>2</v>
      </c>
      <c r="O82" s="85">
        <v>1000</v>
      </c>
      <c r="P82" s="85">
        <v>25</v>
      </c>
      <c r="Q82" s="85">
        <f t="shared" si="0"/>
        <v>25000</v>
      </c>
      <c r="R82" s="85">
        <v>1000</v>
      </c>
      <c r="S82" s="85">
        <v>2</v>
      </c>
      <c r="T82" s="85">
        <f t="shared" si="1"/>
        <v>2000</v>
      </c>
      <c r="U82" s="85">
        <v>200</v>
      </c>
      <c r="V82" s="85">
        <f t="shared" si="2"/>
        <v>9333.3333333333339</v>
      </c>
      <c r="W82" s="85">
        <f t="shared" si="3"/>
        <v>1600</v>
      </c>
      <c r="X82" s="86">
        <f t="shared" si="4"/>
        <v>10933.333333333334</v>
      </c>
      <c r="Y82" s="87">
        <v>5.88</v>
      </c>
      <c r="Z82" s="85">
        <f t="shared" si="5"/>
        <v>58080</v>
      </c>
      <c r="AA82" s="88">
        <f t="shared" si="6"/>
        <v>39494.400000000001</v>
      </c>
      <c r="AB82" s="81" t="s">
        <v>46</v>
      </c>
      <c r="AC82" s="81" t="s">
        <v>46</v>
      </c>
      <c r="AD82" s="81" t="s">
        <v>46</v>
      </c>
      <c r="AE82" s="89"/>
      <c r="AF82" s="93" t="s">
        <v>2494</v>
      </c>
      <c r="AG82" s="94"/>
      <c r="AH82" s="24"/>
      <c r="AI82" s="24"/>
      <c r="AJ82" s="24"/>
    </row>
    <row r="83" spans="1:36" ht="27" customHeight="1">
      <c r="A83" s="81">
        <v>73</v>
      </c>
      <c r="B83" s="82" t="s">
        <v>286</v>
      </c>
      <c r="C83" s="83" t="s">
        <v>202</v>
      </c>
      <c r="D83" s="81" t="s">
        <v>287</v>
      </c>
      <c r="E83" s="81" t="s">
        <v>66</v>
      </c>
      <c r="F83" s="81" t="s">
        <v>43</v>
      </c>
      <c r="G83" s="81" t="s">
        <v>168</v>
      </c>
      <c r="H83" s="81" t="s">
        <v>288</v>
      </c>
      <c r="I83" s="92">
        <v>1</v>
      </c>
      <c r="J83" s="92">
        <v>1</v>
      </c>
      <c r="K83" s="92"/>
      <c r="L83" s="81">
        <v>3</v>
      </c>
      <c r="M83" s="81"/>
      <c r="N83" s="85">
        <v>2</v>
      </c>
      <c r="O83" s="85">
        <v>600</v>
      </c>
      <c r="P83" s="85">
        <v>12</v>
      </c>
      <c r="Q83" s="85">
        <f t="shared" si="0"/>
        <v>7200</v>
      </c>
      <c r="R83" s="85">
        <v>1000</v>
      </c>
      <c r="S83" s="85">
        <v>1</v>
      </c>
      <c r="T83" s="85">
        <f t="shared" si="1"/>
        <v>1000</v>
      </c>
      <c r="U83" s="85">
        <v>210</v>
      </c>
      <c r="V83" s="85">
        <f t="shared" si="2"/>
        <v>3450</v>
      </c>
      <c r="W83" s="85">
        <f t="shared" si="3"/>
        <v>617.5</v>
      </c>
      <c r="X83" s="86">
        <f t="shared" si="4"/>
        <v>4067.5</v>
      </c>
      <c r="Y83" s="87">
        <v>5.88</v>
      </c>
      <c r="Z83" s="85">
        <f t="shared" si="5"/>
        <v>21521</v>
      </c>
      <c r="AA83" s="88">
        <f t="shared" si="6"/>
        <v>14634.28</v>
      </c>
      <c r="AB83" s="81" t="s">
        <v>46</v>
      </c>
      <c r="AC83" s="81" t="s">
        <v>46</v>
      </c>
      <c r="AD83" s="81" t="s">
        <v>46</v>
      </c>
      <c r="AE83" s="89"/>
      <c r="AF83" s="93" t="s">
        <v>2495</v>
      </c>
      <c r="AG83" s="94"/>
      <c r="AH83" s="24"/>
      <c r="AI83" s="24"/>
      <c r="AJ83" s="24"/>
    </row>
    <row r="84" spans="1:36" ht="27" customHeight="1">
      <c r="A84" s="81">
        <v>74</v>
      </c>
      <c r="B84" s="82" t="s">
        <v>289</v>
      </c>
      <c r="C84" s="83" t="s">
        <v>202</v>
      </c>
      <c r="D84" s="81" t="s">
        <v>290</v>
      </c>
      <c r="E84" s="81" t="s">
        <v>66</v>
      </c>
      <c r="F84" s="81" t="s">
        <v>43</v>
      </c>
      <c r="G84" s="81" t="s">
        <v>168</v>
      </c>
      <c r="H84" s="81" t="s">
        <v>288</v>
      </c>
      <c r="I84" s="92">
        <v>1</v>
      </c>
      <c r="J84" s="92">
        <v>1</v>
      </c>
      <c r="K84" s="92"/>
      <c r="L84" s="81">
        <v>3</v>
      </c>
      <c r="M84" s="81"/>
      <c r="N84" s="85">
        <v>2</v>
      </c>
      <c r="O84" s="85">
        <v>600</v>
      </c>
      <c r="P84" s="85">
        <v>12</v>
      </c>
      <c r="Q84" s="85">
        <f t="shared" si="0"/>
        <v>7200</v>
      </c>
      <c r="R84" s="85">
        <v>1000</v>
      </c>
      <c r="S84" s="85">
        <v>1</v>
      </c>
      <c r="T84" s="85">
        <f t="shared" si="1"/>
        <v>1000</v>
      </c>
      <c r="U84" s="85">
        <v>200</v>
      </c>
      <c r="V84" s="85">
        <f t="shared" si="2"/>
        <v>3400</v>
      </c>
      <c r="W84" s="85">
        <f t="shared" si="3"/>
        <v>610</v>
      </c>
      <c r="X84" s="86">
        <f t="shared" si="4"/>
        <v>4010</v>
      </c>
      <c r="Y84" s="87">
        <v>5.88</v>
      </c>
      <c r="Z84" s="85">
        <f t="shared" si="5"/>
        <v>21212</v>
      </c>
      <c r="AA84" s="88">
        <f t="shared" si="6"/>
        <v>14424.160000000002</v>
      </c>
      <c r="AB84" s="81" t="s">
        <v>46</v>
      </c>
      <c r="AC84" s="81" t="s">
        <v>46</v>
      </c>
      <c r="AD84" s="81" t="s">
        <v>46</v>
      </c>
      <c r="AE84" s="89"/>
      <c r="AF84" s="93" t="s">
        <v>2492</v>
      </c>
      <c r="AG84" s="94"/>
      <c r="AH84" s="24"/>
      <c r="AI84" s="24"/>
      <c r="AJ84" s="24"/>
    </row>
    <row r="85" spans="1:36" ht="27" customHeight="1">
      <c r="A85" s="81">
        <v>75</v>
      </c>
      <c r="B85" s="82" t="s">
        <v>291</v>
      </c>
      <c r="C85" s="83" t="s">
        <v>189</v>
      </c>
      <c r="D85" s="81" t="s">
        <v>292</v>
      </c>
      <c r="E85" s="81" t="s">
        <v>42</v>
      </c>
      <c r="F85" s="81" t="s">
        <v>43</v>
      </c>
      <c r="G85" s="81" t="s">
        <v>168</v>
      </c>
      <c r="H85" s="81" t="s">
        <v>191</v>
      </c>
      <c r="I85" s="92">
        <v>1</v>
      </c>
      <c r="J85" s="92">
        <v>1</v>
      </c>
      <c r="K85" s="92"/>
      <c r="L85" s="81">
        <v>4</v>
      </c>
      <c r="M85" s="81">
        <v>2</v>
      </c>
      <c r="N85" s="85">
        <v>2</v>
      </c>
      <c r="O85" s="85">
        <v>1500</v>
      </c>
      <c r="P85" s="85">
        <v>9</v>
      </c>
      <c r="Q85" s="85">
        <f t="shared" si="0"/>
        <v>13500</v>
      </c>
      <c r="R85" s="85"/>
      <c r="S85" s="85"/>
      <c r="T85" s="85">
        <f t="shared" si="1"/>
        <v>0</v>
      </c>
      <c r="U85" s="85"/>
      <c r="V85" s="85">
        <f t="shared" si="2"/>
        <v>4500</v>
      </c>
      <c r="W85" s="85">
        <f t="shared" si="3"/>
        <v>675</v>
      </c>
      <c r="X85" s="86">
        <f t="shared" si="4"/>
        <v>5175</v>
      </c>
      <c r="Y85" s="87">
        <v>5.88</v>
      </c>
      <c r="Z85" s="85">
        <f t="shared" si="5"/>
        <v>27810</v>
      </c>
      <c r="AA85" s="88">
        <f t="shared" si="6"/>
        <v>18910.800000000003</v>
      </c>
      <c r="AB85" s="81" t="s">
        <v>46</v>
      </c>
      <c r="AC85" s="81" t="s">
        <v>46</v>
      </c>
      <c r="AD85" s="81" t="s">
        <v>46</v>
      </c>
      <c r="AE85" s="89"/>
      <c r="AF85" s="93" t="s">
        <v>2453</v>
      </c>
      <c r="AG85" s="94"/>
      <c r="AH85" s="24"/>
      <c r="AI85" s="24"/>
      <c r="AJ85" s="24"/>
    </row>
    <row r="86" spans="1:36" ht="27" customHeight="1">
      <c r="A86" s="81">
        <v>76</v>
      </c>
      <c r="B86" s="82" t="s">
        <v>293</v>
      </c>
      <c r="C86" s="83" t="s">
        <v>202</v>
      </c>
      <c r="D86" s="81" t="s">
        <v>294</v>
      </c>
      <c r="E86" s="81" t="s">
        <v>66</v>
      </c>
      <c r="F86" s="81" t="s">
        <v>43</v>
      </c>
      <c r="G86" s="81" t="s">
        <v>168</v>
      </c>
      <c r="H86" s="81" t="s">
        <v>177</v>
      </c>
      <c r="I86" s="92">
        <v>1</v>
      </c>
      <c r="J86" s="92">
        <v>1</v>
      </c>
      <c r="K86" s="92"/>
      <c r="L86" s="81">
        <v>4</v>
      </c>
      <c r="M86" s="81"/>
      <c r="N86" s="85">
        <v>5</v>
      </c>
      <c r="O86" s="85">
        <v>1500</v>
      </c>
      <c r="P86" s="85">
        <v>25</v>
      </c>
      <c r="Q86" s="85">
        <f t="shared" si="0"/>
        <v>37500</v>
      </c>
      <c r="R86" s="85"/>
      <c r="S86" s="85"/>
      <c r="T86" s="85">
        <f t="shared" si="1"/>
        <v>0</v>
      </c>
      <c r="U86" s="85">
        <v>105</v>
      </c>
      <c r="V86" s="85">
        <f t="shared" si="2"/>
        <v>13025</v>
      </c>
      <c r="W86" s="85">
        <f t="shared" si="3"/>
        <v>1953.75</v>
      </c>
      <c r="X86" s="86">
        <f t="shared" si="4"/>
        <v>14978.75</v>
      </c>
      <c r="Y86" s="87">
        <v>5.88</v>
      </c>
      <c r="Z86" s="85">
        <f t="shared" si="5"/>
        <v>80494.5</v>
      </c>
      <c r="AA86" s="88">
        <f t="shared" si="6"/>
        <v>54736.26</v>
      </c>
      <c r="AB86" s="81" t="s">
        <v>46</v>
      </c>
      <c r="AC86" s="81" t="s">
        <v>46</v>
      </c>
      <c r="AD86" s="81" t="s">
        <v>46</v>
      </c>
      <c r="AE86" s="89"/>
      <c r="AF86" s="93" t="s">
        <v>2483</v>
      </c>
      <c r="AG86" s="94"/>
      <c r="AH86" s="24"/>
      <c r="AI86" s="24"/>
      <c r="AJ86" s="24"/>
    </row>
    <row r="87" spans="1:36" ht="27" customHeight="1">
      <c r="A87" s="81">
        <v>77</v>
      </c>
      <c r="B87" s="82" t="s">
        <v>295</v>
      </c>
      <c r="C87" s="83" t="s">
        <v>202</v>
      </c>
      <c r="D87" s="81" t="s">
        <v>296</v>
      </c>
      <c r="E87" s="81" t="s">
        <v>66</v>
      </c>
      <c r="F87" s="81" t="s">
        <v>43</v>
      </c>
      <c r="G87" s="81" t="s">
        <v>168</v>
      </c>
      <c r="H87" s="81" t="s">
        <v>177</v>
      </c>
      <c r="I87" s="92">
        <v>1</v>
      </c>
      <c r="J87" s="92">
        <v>1</v>
      </c>
      <c r="K87" s="92"/>
      <c r="L87" s="81">
        <v>2</v>
      </c>
      <c r="M87" s="81"/>
      <c r="N87" s="85">
        <v>5</v>
      </c>
      <c r="O87" s="85">
        <v>1500</v>
      </c>
      <c r="P87" s="85">
        <v>25</v>
      </c>
      <c r="Q87" s="85">
        <f t="shared" si="0"/>
        <v>37500</v>
      </c>
      <c r="R87" s="85"/>
      <c r="S87" s="85"/>
      <c r="T87" s="85">
        <f t="shared" si="1"/>
        <v>0</v>
      </c>
      <c r="U87" s="85">
        <v>105</v>
      </c>
      <c r="V87" s="85">
        <f t="shared" si="2"/>
        <v>13025</v>
      </c>
      <c r="W87" s="85">
        <f t="shared" si="3"/>
        <v>1953.75</v>
      </c>
      <c r="X87" s="86">
        <f t="shared" si="4"/>
        <v>14978.75</v>
      </c>
      <c r="Y87" s="87">
        <v>5.88</v>
      </c>
      <c r="Z87" s="85">
        <f t="shared" si="5"/>
        <v>80494.5</v>
      </c>
      <c r="AA87" s="88">
        <f t="shared" si="6"/>
        <v>54736.26</v>
      </c>
      <c r="AB87" s="81" t="s">
        <v>46</v>
      </c>
      <c r="AC87" s="81" t="s">
        <v>46</v>
      </c>
      <c r="AD87" s="81" t="s">
        <v>46</v>
      </c>
      <c r="AE87" s="89"/>
      <c r="AF87" s="93" t="s">
        <v>2483</v>
      </c>
      <c r="AG87" s="94"/>
      <c r="AH87" s="24"/>
      <c r="AI87" s="24"/>
      <c r="AJ87" s="24"/>
    </row>
    <row r="88" spans="1:36" ht="27" customHeight="1">
      <c r="A88" s="81">
        <v>78</v>
      </c>
      <c r="B88" s="82" t="s">
        <v>297</v>
      </c>
      <c r="C88" s="83" t="s">
        <v>298</v>
      </c>
      <c r="D88" s="81" t="s">
        <v>299</v>
      </c>
      <c r="E88" s="81" t="s">
        <v>42</v>
      </c>
      <c r="F88" s="81" t="s">
        <v>43</v>
      </c>
      <c r="G88" s="81" t="s">
        <v>168</v>
      </c>
      <c r="H88" s="81" t="s">
        <v>300</v>
      </c>
      <c r="I88" s="92">
        <v>1</v>
      </c>
      <c r="J88" s="92">
        <v>1</v>
      </c>
      <c r="K88" s="92"/>
      <c r="L88" s="81">
        <v>4</v>
      </c>
      <c r="M88" s="81"/>
      <c r="N88" s="85">
        <v>2</v>
      </c>
      <c r="O88" s="85">
        <v>400</v>
      </c>
      <c r="P88" s="85">
        <v>9</v>
      </c>
      <c r="Q88" s="85">
        <f t="shared" si="0"/>
        <v>3600</v>
      </c>
      <c r="R88" s="85"/>
      <c r="S88" s="85"/>
      <c r="T88" s="85">
        <f t="shared" si="1"/>
        <v>0</v>
      </c>
      <c r="U88" s="85"/>
      <c r="V88" s="85">
        <f t="shared" si="2"/>
        <v>1200</v>
      </c>
      <c r="W88" s="85">
        <f t="shared" si="3"/>
        <v>180</v>
      </c>
      <c r="X88" s="86">
        <f t="shared" si="4"/>
        <v>1380</v>
      </c>
      <c r="Y88" s="87">
        <v>5.88</v>
      </c>
      <c r="Z88" s="85">
        <f t="shared" si="5"/>
        <v>7416</v>
      </c>
      <c r="AA88" s="88">
        <f t="shared" si="6"/>
        <v>5042.88</v>
      </c>
      <c r="AB88" s="81" t="s">
        <v>46</v>
      </c>
      <c r="AC88" s="81" t="s">
        <v>46</v>
      </c>
      <c r="AD88" s="81" t="s">
        <v>46</v>
      </c>
      <c r="AE88" s="89"/>
      <c r="AF88" s="93" t="s">
        <v>2453</v>
      </c>
      <c r="AG88" s="94"/>
      <c r="AH88" s="24"/>
      <c r="AI88" s="24"/>
      <c r="AJ88" s="24"/>
    </row>
    <row r="89" spans="1:36" ht="27" customHeight="1">
      <c r="A89" s="81">
        <v>79</v>
      </c>
      <c r="B89" s="82" t="s">
        <v>301</v>
      </c>
      <c r="C89" s="83" t="s">
        <v>218</v>
      </c>
      <c r="D89" s="81" t="s">
        <v>302</v>
      </c>
      <c r="E89" s="81" t="s">
        <v>66</v>
      </c>
      <c r="F89" s="81" t="s">
        <v>43</v>
      </c>
      <c r="G89" s="81" t="s">
        <v>168</v>
      </c>
      <c r="H89" s="81" t="s">
        <v>303</v>
      </c>
      <c r="I89" s="92">
        <v>1</v>
      </c>
      <c r="J89" s="92">
        <v>1</v>
      </c>
      <c r="K89" s="92"/>
      <c r="L89" s="81">
        <v>10</v>
      </c>
      <c r="M89" s="81"/>
      <c r="N89" s="85">
        <v>11</v>
      </c>
      <c r="O89" s="85">
        <v>992</v>
      </c>
      <c r="P89" s="85">
        <v>2</v>
      </c>
      <c r="Q89" s="85">
        <f t="shared" si="0"/>
        <v>1984</v>
      </c>
      <c r="R89" s="85">
        <v>992</v>
      </c>
      <c r="S89" s="85">
        <v>1</v>
      </c>
      <c r="T89" s="85">
        <f t="shared" si="1"/>
        <v>992</v>
      </c>
      <c r="U89" s="85">
        <v>150</v>
      </c>
      <c r="V89" s="85">
        <f t="shared" si="2"/>
        <v>1411.3333333333335</v>
      </c>
      <c r="W89" s="85">
        <f t="shared" si="3"/>
        <v>310.90000000000003</v>
      </c>
      <c r="X89" s="86">
        <f t="shared" si="4"/>
        <v>1722.2333333333336</v>
      </c>
      <c r="Y89" s="87">
        <v>5.88</v>
      </c>
      <c r="Z89" s="85">
        <f t="shared" si="5"/>
        <v>8920.44</v>
      </c>
      <c r="AA89" s="88">
        <f t="shared" si="6"/>
        <v>6065.8992000000007</v>
      </c>
      <c r="AB89" s="81" t="s">
        <v>46</v>
      </c>
      <c r="AC89" s="81" t="s">
        <v>46</v>
      </c>
      <c r="AD89" s="81" t="s">
        <v>46</v>
      </c>
      <c r="AE89" s="89" t="s">
        <v>100</v>
      </c>
      <c r="AF89" s="93" t="s">
        <v>2496</v>
      </c>
      <c r="AG89" s="94"/>
      <c r="AH89" s="24"/>
      <c r="AI89" s="24"/>
      <c r="AJ89" s="24"/>
    </row>
    <row r="90" spans="1:36" ht="27" customHeight="1">
      <c r="A90" s="81">
        <v>80</v>
      </c>
      <c r="B90" s="82" t="s">
        <v>304</v>
      </c>
      <c r="C90" s="83" t="s">
        <v>218</v>
      </c>
      <c r="D90" s="81" t="s">
        <v>305</v>
      </c>
      <c r="E90" s="81" t="s">
        <v>66</v>
      </c>
      <c r="F90" s="81" t="s">
        <v>43</v>
      </c>
      <c r="G90" s="81" t="s">
        <v>168</v>
      </c>
      <c r="H90" s="81" t="s">
        <v>303</v>
      </c>
      <c r="I90" s="92">
        <v>1</v>
      </c>
      <c r="J90" s="92">
        <v>1</v>
      </c>
      <c r="K90" s="92"/>
      <c r="L90" s="81">
        <v>10</v>
      </c>
      <c r="M90" s="81"/>
      <c r="N90" s="85">
        <v>11</v>
      </c>
      <c r="O90" s="85">
        <v>992</v>
      </c>
      <c r="P90" s="85">
        <v>2</v>
      </c>
      <c r="Q90" s="85">
        <f t="shared" si="0"/>
        <v>1984</v>
      </c>
      <c r="R90" s="85">
        <v>992</v>
      </c>
      <c r="S90" s="85">
        <v>1</v>
      </c>
      <c r="T90" s="85">
        <f t="shared" si="1"/>
        <v>992</v>
      </c>
      <c r="U90" s="85">
        <v>150</v>
      </c>
      <c r="V90" s="85">
        <f t="shared" si="2"/>
        <v>1411.3333333333335</v>
      </c>
      <c r="W90" s="85">
        <f t="shared" si="3"/>
        <v>310.90000000000003</v>
      </c>
      <c r="X90" s="86">
        <f t="shared" si="4"/>
        <v>1722.2333333333336</v>
      </c>
      <c r="Y90" s="87">
        <v>5.88</v>
      </c>
      <c r="Z90" s="85">
        <f t="shared" si="5"/>
        <v>8920.44</v>
      </c>
      <c r="AA90" s="88">
        <f t="shared" si="6"/>
        <v>6065.8992000000007</v>
      </c>
      <c r="AB90" s="81" t="s">
        <v>46</v>
      </c>
      <c r="AC90" s="81" t="s">
        <v>46</v>
      </c>
      <c r="AD90" s="81" t="s">
        <v>46</v>
      </c>
      <c r="AE90" s="89" t="s">
        <v>100</v>
      </c>
      <c r="AF90" s="93" t="s">
        <v>2497</v>
      </c>
      <c r="AG90" s="94"/>
      <c r="AH90" s="24"/>
      <c r="AI90" s="24"/>
      <c r="AJ90" s="24"/>
    </row>
    <row r="91" spans="1:36" ht="27" customHeight="1">
      <c r="A91" s="81">
        <v>81</v>
      </c>
      <c r="B91" s="82" t="s">
        <v>306</v>
      </c>
      <c r="C91" s="83" t="s">
        <v>298</v>
      </c>
      <c r="D91" s="81" t="s">
        <v>307</v>
      </c>
      <c r="E91" s="81" t="s">
        <v>66</v>
      </c>
      <c r="F91" s="81" t="s">
        <v>43</v>
      </c>
      <c r="G91" s="81" t="s">
        <v>168</v>
      </c>
      <c r="H91" s="81" t="s">
        <v>308</v>
      </c>
      <c r="I91" s="92">
        <v>1</v>
      </c>
      <c r="J91" s="92">
        <v>1</v>
      </c>
      <c r="K91" s="92"/>
      <c r="L91" s="81">
        <v>8</v>
      </c>
      <c r="M91" s="81"/>
      <c r="N91" s="85">
        <v>4</v>
      </c>
      <c r="O91" s="85">
        <v>4400</v>
      </c>
      <c r="P91" s="85">
        <v>26</v>
      </c>
      <c r="Q91" s="85">
        <f t="shared" si="0"/>
        <v>114400</v>
      </c>
      <c r="R91" s="85">
        <v>2209</v>
      </c>
      <c r="S91" s="85">
        <v>1</v>
      </c>
      <c r="T91" s="85">
        <f t="shared" si="1"/>
        <v>2209</v>
      </c>
      <c r="U91" s="85">
        <v>350</v>
      </c>
      <c r="V91" s="85">
        <f t="shared" si="2"/>
        <v>39883.333333333336</v>
      </c>
      <c r="W91" s="85">
        <f t="shared" si="3"/>
        <v>6203.4</v>
      </c>
      <c r="X91" s="86">
        <f t="shared" si="4"/>
        <v>46086.733333333337</v>
      </c>
      <c r="Y91" s="87">
        <v>5.88</v>
      </c>
      <c r="Z91" s="85">
        <f t="shared" si="5"/>
        <v>246920.8</v>
      </c>
      <c r="AA91" s="88">
        <f t="shared" si="6"/>
        <v>167906.144</v>
      </c>
      <c r="AB91" s="81" t="s">
        <v>46</v>
      </c>
      <c r="AC91" s="81" t="s">
        <v>46</v>
      </c>
      <c r="AD91" s="81" t="s">
        <v>46</v>
      </c>
      <c r="AE91" s="89"/>
      <c r="AF91" s="93" t="s">
        <v>2498</v>
      </c>
      <c r="AG91" s="94"/>
      <c r="AH91" s="24"/>
      <c r="AI91" s="24"/>
      <c r="AJ91" s="24"/>
    </row>
    <row r="92" spans="1:36" ht="27" customHeight="1">
      <c r="A92" s="81">
        <v>82</v>
      </c>
      <c r="B92" s="82" t="s">
        <v>309</v>
      </c>
      <c r="C92" s="83" t="s">
        <v>202</v>
      </c>
      <c r="D92" s="81" t="s">
        <v>310</v>
      </c>
      <c r="E92" s="81" t="s">
        <v>66</v>
      </c>
      <c r="F92" s="81" t="s">
        <v>43</v>
      </c>
      <c r="G92" s="81" t="s">
        <v>168</v>
      </c>
      <c r="H92" s="81" t="s">
        <v>311</v>
      </c>
      <c r="I92" s="92">
        <v>1</v>
      </c>
      <c r="J92" s="92">
        <v>1</v>
      </c>
      <c r="K92" s="92"/>
      <c r="L92" s="81">
        <v>2</v>
      </c>
      <c r="M92" s="81"/>
      <c r="N92" s="85">
        <v>4</v>
      </c>
      <c r="O92" s="85">
        <v>2000</v>
      </c>
      <c r="P92" s="85">
        <v>28</v>
      </c>
      <c r="Q92" s="85">
        <f t="shared" si="0"/>
        <v>56000</v>
      </c>
      <c r="R92" s="85">
        <v>3000</v>
      </c>
      <c r="S92" s="85">
        <v>1</v>
      </c>
      <c r="T92" s="85">
        <f t="shared" si="1"/>
        <v>3000</v>
      </c>
      <c r="U92" s="85">
        <v>200</v>
      </c>
      <c r="V92" s="85">
        <f t="shared" si="2"/>
        <v>19666.666666666668</v>
      </c>
      <c r="W92" s="85">
        <f t="shared" si="3"/>
        <v>3250</v>
      </c>
      <c r="X92" s="86">
        <f t="shared" si="4"/>
        <v>22916.666666666668</v>
      </c>
      <c r="Y92" s="87">
        <v>5.88</v>
      </c>
      <c r="Z92" s="85">
        <f t="shared" si="5"/>
        <v>122140</v>
      </c>
      <c r="AA92" s="88">
        <f t="shared" si="6"/>
        <v>83055.200000000012</v>
      </c>
      <c r="AB92" s="81" t="s">
        <v>46</v>
      </c>
      <c r="AC92" s="81" t="s">
        <v>46</v>
      </c>
      <c r="AD92" s="81" t="s">
        <v>46</v>
      </c>
      <c r="AE92" s="89"/>
      <c r="AF92" s="93" t="s">
        <v>2499</v>
      </c>
      <c r="AG92" s="94"/>
      <c r="AH92" s="24"/>
      <c r="AI92" s="24"/>
      <c r="AJ92" s="24"/>
    </row>
    <row r="93" spans="1:36" ht="27" customHeight="1">
      <c r="A93" s="81">
        <v>83</v>
      </c>
      <c r="B93" s="82" t="s">
        <v>312</v>
      </c>
      <c r="C93" s="83" t="s">
        <v>202</v>
      </c>
      <c r="D93" s="81" t="s">
        <v>313</v>
      </c>
      <c r="E93" s="81" t="s">
        <v>66</v>
      </c>
      <c r="F93" s="81" t="s">
        <v>43</v>
      </c>
      <c r="G93" s="81" t="s">
        <v>168</v>
      </c>
      <c r="H93" s="81" t="s">
        <v>311</v>
      </c>
      <c r="I93" s="92">
        <v>1</v>
      </c>
      <c r="J93" s="92">
        <v>1</v>
      </c>
      <c r="K93" s="92"/>
      <c r="L93" s="81">
        <v>2</v>
      </c>
      <c r="M93" s="81"/>
      <c r="N93" s="85">
        <v>4</v>
      </c>
      <c r="O93" s="85">
        <v>2000</v>
      </c>
      <c r="P93" s="85">
        <v>28</v>
      </c>
      <c r="Q93" s="85">
        <f t="shared" si="0"/>
        <v>56000</v>
      </c>
      <c r="R93" s="85">
        <v>3000</v>
      </c>
      <c r="S93" s="85">
        <v>1</v>
      </c>
      <c r="T93" s="85">
        <f t="shared" si="1"/>
        <v>3000</v>
      </c>
      <c r="U93" s="85">
        <v>200</v>
      </c>
      <c r="V93" s="85">
        <f t="shared" si="2"/>
        <v>19666.666666666668</v>
      </c>
      <c r="W93" s="85">
        <f t="shared" si="3"/>
        <v>3250</v>
      </c>
      <c r="X93" s="86">
        <f t="shared" si="4"/>
        <v>22916.666666666668</v>
      </c>
      <c r="Y93" s="87">
        <v>5.88</v>
      </c>
      <c r="Z93" s="85">
        <f t="shared" si="5"/>
        <v>122140</v>
      </c>
      <c r="AA93" s="88">
        <f t="shared" si="6"/>
        <v>83055.200000000012</v>
      </c>
      <c r="AB93" s="81" t="s">
        <v>46</v>
      </c>
      <c r="AC93" s="81" t="s">
        <v>46</v>
      </c>
      <c r="AD93" s="81" t="s">
        <v>46</v>
      </c>
      <c r="AE93" s="89"/>
      <c r="AF93" s="93" t="s">
        <v>2500</v>
      </c>
      <c r="AG93" s="94"/>
      <c r="AH93" s="24"/>
      <c r="AI93" s="24"/>
      <c r="AJ93" s="24"/>
    </row>
    <row r="94" spans="1:36" ht="27" customHeight="1">
      <c r="A94" s="81">
        <v>84</v>
      </c>
      <c r="B94" s="82" t="s">
        <v>314</v>
      </c>
      <c r="C94" s="83" t="s">
        <v>171</v>
      </c>
      <c r="D94" s="81" t="s">
        <v>315</v>
      </c>
      <c r="E94" s="81" t="s">
        <v>66</v>
      </c>
      <c r="F94" s="81" t="s">
        <v>43</v>
      </c>
      <c r="G94" s="81" t="s">
        <v>168</v>
      </c>
      <c r="H94" s="81" t="s">
        <v>316</v>
      </c>
      <c r="I94" s="92">
        <v>1</v>
      </c>
      <c r="J94" s="92">
        <v>1</v>
      </c>
      <c r="K94" s="92"/>
      <c r="L94" s="81">
        <v>4</v>
      </c>
      <c r="M94" s="81"/>
      <c r="N94" s="85">
        <v>2</v>
      </c>
      <c r="O94" s="85">
        <v>700</v>
      </c>
      <c r="P94" s="85">
        <v>15</v>
      </c>
      <c r="Q94" s="85">
        <f t="shared" si="0"/>
        <v>10500</v>
      </c>
      <c r="R94" s="85"/>
      <c r="S94" s="85"/>
      <c r="T94" s="85">
        <f t="shared" si="1"/>
        <v>0</v>
      </c>
      <c r="U94" s="85">
        <v>257</v>
      </c>
      <c r="V94" s="85">
        <f t="shared" si="2"/>
        <v>4785</v>
      </c>
      <c r="W94" s="85">
        <f t="shared" si="3"/>
        <v>717.75</v>
      </c>
      <c r="X94" s="86">
        <f t="shared" si="4"/>
        <v>5502.75</v>
      </c>
      <c r="Y94" s="87">
        <v>5.88</v>
      </c>
      <c r="Z94" s="85">
        <f t="shared" si="5"/>
        <v>29571.3</v>
      </c>
      <c r="AA94" s="88">
        <f t="shared" si="6"/>
        <v>20108.484</v>
      </c>
      <c r="AB94" s="81" t="s">
        <v>46</v>
      </c>
      <c r="AC94" s="81" t="s">
        <v>46</v>
      </c>
      <c r="AD94" s="81" t="s">
        <v>46</v>
      </c>
      <c r="AE94" s="89"/>
      <c r="AF94" s="93" t="s">
        <v>2453</v>
      </c>
      <c r="AG94" s="94"/>
      <c r="AH94" s="24"/>
      <c r="AI94" s="24"/>
      <c r="AJ94" s="24"/>
    </row>
    <row r="95" spans="1:36" ht="27" customHeight="1">
      <c r="A95" s="81">
        <v>85</v>
      </c>
      <c r="B95" s="82" t="s">
        <v>317</v>
      </c>
      <c r="C95" s="83" t="s">
        <v>91</v>
      </c>
      <c r="D95" s="81" t="s">
        <v>318</v>
      </c>
      <c r="E95" s="81" t="s">
        <v>66</v>
      </c>
      <c r="F95" s="81" t="s">
        <v>43</v>
      </c>
      <c r="G95" s="81" t="s">
        <v>168</v>
      </c>
      <c r="H95" s="81" t="s">
        <v>285</v>
      </c>
      <c r="I95" s="92">
        <v>1</v>
      </c>
      <c r="J95" s="92">
        <v>1</v>
      </c>
      <c r="K95" s="92"/>
      <c r="L95" s="57">
        <v>4</v>
      </c>
      <c r="M95" s="81"/>
      <c r="N95" s="85">
        <v>6</v>
      </c>
      <c r="O95" s="85">
        <v>1000</v>
      </c>
      <c r="P95" s="85">
        <v>25</v>
      </c>
      <c r="Q95" s="85">
        <f t="shared" si="0"/>
        <v>25000</v>
      </c>
      <c r="R95" s="85"/>
      <c r="S95" s="85"/>
      <c r="T95" s="85">
        <f t="shared" si="1"/>
        <v>0</v>
      </c>
      <c r="U95" s="85">
        <v>200</v>
      </c>
      <c r="V95" s="85">
        <f t="shared" si="2"/>
        <v>9333.3333333333339</v>
      </c>
      <c r="W95" s="85">
        <f t="shared" si="3"/>
        <v>1400</v>
      </c>
      <c r="X95" s="86">
        <f t="shared" si="4"/>
        <v>10733.333333333334</v>
      </c>
      <c r="Y95" s="87">
        <v>5.88</v>
      </c>
      <c r="Z95" s="85">
        <f t="shared" si="5"/>
        <v>57680</v>
      </c>
      <c r="AA95" s="88">
        <f t="shared" si="6"/>
        <v>39222.400000000001</v>
      </c>
      <c r="AB95" s="81" t="s">
        <v>46</v>
      </c>
      <c r="AC95" s="81" t="s">
        <v>46</v>
      </c>
      <c r="AD95" s="81" t="s">
        <v>46</v>
      </c>
      <c r="AE95" s="89"/>
      <c r="AF95" s="93" t="s">
        <v>2501</v>
      </c>
      <c r="AG95" s="94"/>
      <c r="AH95" s="24"/>
      <c r="AI95" s="24"/>
      <c r="AJ95" s="24"/>
    </row>
    <row r="96" spans="1:36" ht="27" customHeight="1">
      <c r="A96" s="81">
        <v>86</v>
      </c>
      <c r="B96" s="82" t="s">
        <v>319</v>
      </c>
      <c r="C96" s="83" t="s">
        <v>202</v>
      </c>
      <c r="D96" s="81" t="s">
        <v>320</v>
      </c>
      <c r="E96" s="81" t="s">
        <v>66</v>
      </c>
      <c r="F96" s="81" t="s">
        <v>43</v>
      </c>
      <c r="G96" s="81" t="s">
        <v>168</v>
      </c>
      <c r="H96" s="81" t="s">
        <v>311</v>
      </c>
      <c r="I96" s="92">
        <v>1</v>
      </c>
      <c r="J96" s="92">
        <v>1</v>
      </c>
      <c r="K96" s="92"/>
      <c r="L96" s="81">
        <v>4</v>
      </c>
      <c r="M96" s="81"/>
      <c r="N96" s="85">
        <v>2</v>
      </c>
      <c r="O96" s="85">
        <v>800</v>
      </c>
      <c r="P96" s="85">
        <v>15</v>
      </c>
      <c r="Q96" s="85">
        <f t="shared" si="0"/>
        <v>12000</v>
      </c>
      <c r="R96" s="85"/>
      <c r="S96" s="85"/>
      <c r="T96" s="85">
        <f t="shared" si="1"/>
        <v>0</v>
      </c>
      <c r="U96" s="85">
        <v>155</v>
      </c>
      <c r="V96" s="85">
        <f t="shared" si="2"/>
        <v>4775</v>
      </c>
      <c r="W96" s="85">
        <f t="shared" si="3"/>
        <v>716.25</v>
      </c>
      <c r="X96" s="86">
        <f t="shared" si="4"/>
        <v>5491.25</v>
      </c>
      <c r="Y96" s="87">
        <v>5.88</v>
      </c>
      <c r="Z96" s="85">
        <f t="shared" si="5"/>
        <v>29509.5</v>
      </c>
      <c r="AA96" s="88">
        <f t="shared" si="6"/>
        <v>20066.460000000003</v>
      </c>
      <c r="AB96" s="81" t="s">
        <v>46</v>
      </c>
      <c r="AC96" s="81" t="s">
        <v>46</v>
      </c>
      <c r="AD96" s="81" t="s">
        <v>46</v>
      </c>
      <c r="AE96" s="89"/>
      <c r="AF96" s="93" t="s">
        <v>2453</v>
      </c>
      <c r="AG96" s="94"/>
      <c r="AH96" s="24"/>
      <c r="AI96" s="24"/>
      <c r="AJ96" s="24"/>
    </row>
    <row r="97" spans="1:36" ht="27" customHeight="1">
      <c r="A97" s="81">
        <v>87</v>
      </c>
      <c r="B97" s="82" t="s">
        <v>327</v>
      </c>
      <c r="C97" s="83" t="s">
        <v>40</v>
      </c>
      <c r="D97" s="81" t="s">
        <v>328</v>
      </c>
      <c r="E97" s="81" t="s">
        <v>176</v>
      </c>
      <c r="F97" s="81" t="s">
        <v>43</v>
      </c>
      <c r="G97" s="81" t="s">
        <v>44</v>
      </c>
      <c r="H97" s="81" t="s">
        <v>329</v>
      </c>
      <c r="I97" s="92">
        <v>1</v>
      </c>
      <c r="J97" s="92">
        <v>1</v>
      </c>
      <c r="K97" s="92"/>
      <c r="L97" s="81">
        <v>8</v>
      </c>
      <c r="M97" s="81"/>
      <c r="N97" s="85">
        <v>3</v>
      </c>
      <c r="O97" s="85">
        <v>3600</v>
      </c>
      <c r="P97" s="85">
        <v>6</v>
      </c>
      <c r="Q97" s="85">
        <f t="shared" si="0"/>
        <v>21600</v>
      </c>
      <c r="R97" s="85">
        <v>6000</v>
      </c>
      <c r="S97" s="85">
        <v>6</v>
      </c>
      <c r="T97" s="85">
        <f t="shared" si="1"/>
        <v>36000</v>
      </c>
      <c r="U97" s="85"/>
      <c r="V97" s="85">
        <f t="shared" si="2"/>
        <v>7200</v>
      </c>
      <c r="W97" s="85">
        <f t="shared" si="3"/>
        <v>4680</v>
      </c>
      <c r="X97" s="86">
        <f t="shared" si="4"/>
        <v>11880</v>
      </c>
      <c r="Y97" s="87">
        <v>5.88</v>
      </c>
      <c r="Z97" s="85">
        <f t="shared" si="5"/>
        <v>51696</v>
      </c>
      <c r="AA97" s="88">
        <f t="shared" si="6"/>
        <v>35153.280000000006</v>
      </c>
      <c r="AB97" s="81" t="s">
        <v>46</v>
      </c>
      <c r="AC97" s="81" t="s">
        <v>46</v>
      </c>
      <c r="AD97" s="81" t="s">
        <v>46</v>
      </c>
      <c r="AE97" s="89" t="s">
        <v>330</v>
      </c>
      <c r="AF97" s="93" t="s">
        <v>2478</v>
      </c>
      <c r="AG97" s="94"/>
      <c r="AH97" s="24"/>
      <c r="AI97" s="24"/>
      <c r="AJ97" s="24"/>
    </row>
    <row r="98" spans="1:36" ht="27" customHeight="1">
      <c r="A98" s="81">
        <v>88</v>
      </c>
      <c r="B98" s="82" t="s">
        <v>331</v>
      </c>
      <c r="C98" s="83" t="s">
        <v>332</v>
      </c>
      <c r="D98" s="81" t="s">
        <v>333</v>
      </c>
      <c r="E98" s="81" t="s">
        <v>42</v>
      </c>
      <c r="F98" s="81" t="s">
        <v>43</v>
      </c>
      <c r="G98" s="81" t="s">
        <v>44</v>
      </c>
      <c r="H98" s="81" t="s">
        <v>334</v>
      </c>
      <c r="I98" s="92">
        <v>1</v>
      </c>
      <c r="J98" s="92">
        <v>1</v>
      </c>
      <c r="K98" s="92"/>
      <c r="L98" s="81">
        <v>16</v>
      </c>
      <c r="M98" s="81"/>
      <c r="N98" s="85">
        <v>8</v>
      </c>
      <c r="O98" s="85">
        <v>1500</v>
      </c>
      <c r="P98" s="85">
        <v>25</v>
      </c>
      <c r="Q98" s="85">
        <f t="shared" si="0"/>
        <v>37500</v>
      </c>
      <c r="R98" s="85"/>
      <c r="S98" s="85"/>
      <c r="T98" s="85">
        <f t="shared" si="1"/>
        <v>0</v>
      </c>
      <c r="U98" s="85"/>
      <c r="V98" s="85">
        <f t="shared" si="2"/>
        <v>12500</v>
      </c>
      <c r="W98" s="85">
        <f t="shared" si="3"/>
        <v>1875</v>
      </c>
      <c r="X98" s="86">
        <f t="shared" si="4"/>
        <v>14375</v>
      </c>
      <c r="Y98" s="87">
        <v>5.88</v>
      </c>
      <c r="Z98" s="85">
        <f t="shared" si="5"/>
        <v>77250</v>
      </c>
      <c r="AA98" s="88">
        <f t="shared" si="6"/>
        <v>52530.000000000007</v>
      </c>
      <c r="AB98" s="81" t="s">
        <v>46</v>
      </c>
      <c r="AC98" s="81" t="s">
        <v>46</v>
      </c>
      <c r="AD98" s="81" t="s">
        <v>46</v>
      </c>
      <c r="AE98" s="89"/>
      <c r="AF98" s="93" t="s">
        <v>2502</v>
      </c>
      <c r="AG98" s="94"/>
      <c r="AH98" s="24"/>
      <c r="AI98" s="24"/>
      <c r="AJ98" s="24"/>
    </row>
    <row r="99" spans="1:36" ht="27" customHeight="1">
      <c r="A99" s="81">
        <v>89</v>
      </c>
      <c r="B99" s="82" t="s">
        <v>335</v>
      </c>
      <c r="C99" s="83" t="s">
        <v>91</v>
      </c>
      <c r="D99" s="81" t="s">
        <v>336</v>
      </c>
      <c r="E99" s="81" t="s">
        <v>42</v>
      </c>
      <c r="F99" s="81" t="s">
        <v>43</v>
      </c>
      <c r="G99" s="81" t="s">
        <v>44</v>
      </c>
      <c r="H99" s="81" t="s">
        <v>337</v>
      </c>
      <c r="I99" s="92">
        <v>1</v>
      </c>
      <c r="J99" s="92">
        <v>1</v>
      </c>
      <c r="K99" s="92"/>
      <c r="L99" s="81">
        <v>21</v>
      </c>
      <c r="M99" s="81"/>
      <c r="N99" s="85">
        <v>6</v>
      </c>
      <c r="O99" s="85">
        <v>1200</v>
      </c>
      <c r="P99" s="85">
        <v>29</v>
      </c>
      <c r="Q99" s="85">
        <f t="shared" si="0"/>
        <v>34800</v>
      </c>
      <c r="R99" s="85"/>
      <c r="S99" s="85"/>
      <c r="T99" s="85">
        <f t="shared" si="1"/>
        <v>0</v>
      </c>
      <c r="U99" s="85"/>
      <c r="V99" s="85">
        <f t="shared" si="2"/>
        <v>11600</v>
      </c>
      <c r="W99" s="85">
        <f t="shared" si="3"/>
        <v>1740</v>
      </c>
      <c r="X99" s="86">
        <f t="shared" si="4"/>
        <v>13340</v>
      </c>
      <c r="Y99" s="87">
        <v>5.88</v>
      </c>
      <c r="Z99" s="85">
        <f t="shared" si="5"/>
        <v>71688</v>
      </c>
      <c r="AA99" s="88">
        <f t="shared" si="6"/>
        <v>48747.840000000004</v>
      </c>
      <c r="AB99" s="81" t="s">
        <v>46</v>
      </c>
      <c r="AC99" s="81" t="s">
        <v>46</v>
      </c>
      <c r="AD99" s="81" t="s">
        <v>46</v>
      </c>
      <c r="AE99" s="89" t="s">
        <v>100</v>
      </c>
      <c r="AF99" s="93" t="s">
        <v>2503</v>
      </c>
      <c r="AG99" s="94"/>
      <c r="AH99" s="24"/>
      <c r="AI99" s="24"/>
      <c r="AJ99" s="24"/>
    </row>
    <row r="100" spans="1:36" ht="27" customHeight="1">
      <c r="A100" s="81">
        <v>90</v>
      </c>
      <c r="B100" s="82" t="s">
        <v>345</v>
      </c>
      <c r="C100" s="83" t="s">
        <v>61</v>
      </c>
      <c r="D100" s="81" t="s">
        <v>346</v>
      </c>
      <c r="E100" s="81" t="s">
        <v>42</v>
      </c>
      <c r="F100" s="81" t="s">
        <v>43</v>
      </c>
      <c r="G100" s="81" t="s">
        <v>44</v>
      </c>
      <c r="H100" s="81" t="s">
        <v>347</v>
      </c>
      <c r="I100" s="92">
        <v>1</v>
      </c>
      <c r="J100" s="92">
        <v>1</v>
      </c>
      <c r="K100" s="92"/>
      <c r="L100" s="81">
        <v>6</v>
      </c>
      <c r="M100" s="81"/>
      <c r="N100" s="85">
        <v>3</v>
      </c>
      <c r="O100" s="85">
        <v>1500</v>
      </c>
      <c r="P100" s="85">
        <v>10</v>
      </c>
      <c r="Q100" s="85">
        <f t="shared" si="0"/>
        <v>15000</v>
      </c>
      <c r="R100" s="85"/>
      <c r="S100" s="85"/>
      <c r="T100" s="85">
        <f t="shared" si="1"/>
        <v>0</v>
      </c>
      <c r="U100" s="85"/>
      <c r="V100" s="85">
        <f t="shared" si="2"/>
        <v>5000</v>
      </c>
      <c r="W100" s="85">
        <f t="shared" si="3"/>
        <v>750</v>
      </c>
      <c r="X100" s="86">
        <f t="shared" si="4"/>
        <v>5750</v>
      </c>
      <c r="Y100" s="87">
        <v>5.88</v>
      </c>
      <c r="Z100" s="85">
        <f t="shared" si="5"/>
        <v>30900</v>
      </c>
      <c r="AA100" s="88">
        <f t="shared" si="6"/>
        <v>21012</v>
      </c>
      <c r="AB100" s="81" t="s">
        <v>46</v>
      </c>
      <c r="AC100" s="81" t="s">
        <v>46</v>
      </c>
      <c r="AD100" s="81" t="s">
        <v>46</v>
      </c>
      <c r="AE100" s="89"/>
      <c r="AF100" s="93" t="s">
        <v>2460</v>
      </c>
      <c r="AG100" s="94"/>
      <c r="AH100" s="24"/>
      <c r="AI100" s="24"/>
      <c r="AJ100" s="24"/>
    </row>
    <row r="101" spans="1:36" ht="27" customHeight="1">
      <c r="A101" s="81">
        <v>91</v>
      </c>
      <c r="B101" s="82" t="s">
        <v>348</v>
      </c>
      <c r="C101" s="83" t="s">
        <v>40</v>
      </c>
      <c r="D101" s="81" t="s">
        <v>349</v>
      </c>
      <c r="E101" s="81" t="s">
        <v>42</v>
      </c>
      <c r="F101" s="81" t="s">
        <v>43</v>
      </c>
      <c r="G101" s="81" t="s">
        <v>44</v>
      </c>
      <c r="H101" s="81" t="s">
        <v>350</v>
      </c>
      <c r="I101" s="92">
        <v>1</v>
      </c>
      <c r="J101" s="92">
        <v>1</v>
      </c>
      <c r="K101" s="92"/>
      <c r="L101" s="81">
        <v>4</v>
      </c>
      <c r="M101" s="81"/>
      <c r="N101" s="85">
        <v>2</v>
      </c>
      <c r="O101" s="85">
        <v>1500</v>
      </c>
      <c r="P101" s="85">
        <v>9</v>
      </c>
      <c r="Q101" s="85">
        <f t="shared" si="0"/>
        <v>13500</v>
      </c>
      <c r="R101" s="85"/>
      <c r="S101" s="85"/>
      <c r="T101" s="85">
        <f t="shared" si="1"/>
        <v>0</v>
      </c>
      <c r="U101" s="85"/>
      <c r="V101" s="85">
        <f t="shared" si="2"/>
        <v>4500</v>
      </c>
      <c r="W101" s="85">
        <f t="shared" si="3"/>
        <v>675</v>
      </c>
      <c r="X101" s="86">
        <f t="shared" si="4"/>
        <v>5175</v>
      </c>
      <c r="Y101" s="87">
        <v>5.88</v>
      </c>
      <c r="Z101" s="85">
        <f t="shared" si="5"/>
        <v>27810</v>
      </c>
      <c r="AA101" s="88">
        <f t="shared" si="6"/>
        <v>18910.800000000003</v>
      </c>
      <c r="AB101" s="81" t="s">
        <v>46</v>
      </c>
      <c r="AC101" s="81" t="s">
        <v>46</v>
      </c>
      <c r="AD101" s="81" t="s">
        <v>46</v>
      </c>
      <c r="AE101" s="89"/>
      <c r="AF101" s="93" t="s">
        <v>2453</v>
      </c>
      <c r="AG101" s="94"/>
      <c r="AH101" s="24"/>
      <c r="AI101" s="24"/>
      <c r="AJ101" s="24"/>
    </row>
    <row r="102" spans="1:36" ht="27" customHeight="1">
      <c r="A102" s="81">
        <v>92</v>
      </c>
      <c r="B102" s="82" t="s">
        <v>351</v>
      </c>
      <c r="C102" s="83" t="s">
        <v>352</v>
      </c>
      <c r="D102" s="81" t="s">
        <v>353</v>
      </c>
      <c r="E102" s="81" t="s">
        <v>66</v>
      </c>
      <c r="F102" s="81" t="s">
        <v>43</v>
      </c>
      <c r="G102" s="81" t="s">
        <v>44</v>
      </c>
      <c r="H102" s="81" t="s">
        <v>354</v>
      </c>
      <c r="I102" s="92">
        <v>1</v>
      </c>
      <c r="J102" s="92">
        <v>1</v>
      </c>
      <c r="K102" s="92"/>
      <c r="L102" s="81">
        <v>5</v>
      </c>
      <c r="M102" s="81">
        <v>1</v>
      </c>
      <c r="N102" s="85">
        <v>4</v>
      </c>
      <c r="O102" s="85">
        <v>524</v>
      </c>
      <c r="P102" s="85">
        <v>21</v>
      </c>
      <c r="Q102" s="85">
        <f t="shared" si="0"/>
        <v>11004</v>
      </c>
      <c r="R102" s="85">
        <v>524</v>
      </c>
      <c r="S102" s="85">
        <v>1</v>
      </c>
      <c r="T102" s="85">
        <f t="shared" si="1"/>
        <v>524</v>
      </c>
      <c r="U102" s="85">
        <v>159</v>
      </c>
      <c r="V102" s="85">
        <f t="shared" si="2"/>
        <v>4463</v>
      </c>
      <c r="W102" s="85">
        <f t="shared" si="3"/>
        <v>721.84999999999991</v>
      </c>
      <c r="X102" s="86">
        <f t="shared" si="4"/>
        <v>5184.8500000000004</v>
      </c>
      <c r="Y102" s="87">
        <v>5.88</v>
      </c>
      <c r="Z102" s="85">
        <f t="shared" si="5"/>
        <v>27686.14</v>
      </c>
      <c r="AA102" s="88">
        <f t="shared" si="6"/>
        <v>18826.575199999999</v>
      </c>
      <c r="AB102" s="81" t="s">
        <v>46</v>
      </c>
      <c r="AC102" s="81" t="s">
        <v>46</v>
      </c>
      <c r="AD102" s="81" t="s">
        <v>46</v>
      </c>
      <c r="AE102" s="89"/>
      <c r="AF102" s="93" t="s">
        <v>2453</v>
      </c>
      <c r="AG102" s="94"/>
      <c r="AH102" s="24"/>
      <c r="AI102" s="24"/>
      <c r="AJ102" s="24"/>
    </row>
    <row r="103" spans="1:36" ht="27" customHeight="1">
      <c r="A103" s="81">
        <v>93</v>
      </c>
      <c r="B103" s="82" t="s">
        <v>355</v>
      </c>
      <c r="C103" s="83" t="s">
        <v>75</v>
      </c>
      <c r="D103" s="81" t="s">
        <v>356</v>
      </c>
      <c r="E103" s="81" t="s">
        <v>42</v>
      </c>
      <c r="F103" s="81" t="s">
        <v>43</v>
      </c>
      <c r="G103" s="81" t="s">
        <v>44</v>
      </c>
      <c r="H103" s="81" t="s">
        <v>357</v>
      </c>
      <c r="I103" s="92">
        <v>1</v>
      </c>
      <c r="J103" s="92">
        <v>1</v>
      </c>
      <c r="K103" s="92"/>
      <c r="L103" s="81">
        <v>4</v>
      </c>
      <c r="M103" s="81"/>
      <c r="N103" s="85">
        <v>3</v>
      </c>
      <c r="O103" s="85">
        <v>1000</v>
      </c>
      <c r="P103" s="85">
        <v>12</v>
      </c>
      <c r="Q103" s="85">
        <f t="shared" si="0"/>
        <v>12000</v>
      </c>
      <c r="R103" s="85"/>
      <c r="S103" s="85"/>
      <c r="T103" s="85">
        <f t="shared" si="1"/>
        <v>0</v>
      </c>
      <c r="U103" s="85"/>
      <c r="V103" s="85">
        <f t="shared" si="2"/>
        <v>4000</v>
      </c>
      <c r="W103" s="85">
        <f t="shared" si="3"/>
        <v>600</v>
      </c>
      <c r="X103" s="86">
        <f t="shared" si="4"/>
        <v>4600</v>
      </c>
      <c r="Y103" s="87">
        <v>5.88</v>
      </c>
      <c r="Z103" s="85">
        <f t="shared" si="5"/>
        <v>24720</v>
      </c>
      <c r="AA103" s="88">
        <f t="shared" si="6"/>
        <v>16809.600000000002</v>
      </c>
      <c r="AB103" s="81" t="s">
        <v>46</v>
      </c>
      <c r="AC103" s="81" t="s">
        <v>46</v>
      </c>
      <c r="AD103" s="81" t="s">
        <v>46</v>
      </c>
      <c r="AE103" s="89" t="s">
        <v>358</v>
      </c>
      <c r="AF103" s="96" t="s">
        <v>2461</v>
      </c>
      <c r="AG103" s="94"/>
      <c r="AH103" s="24"/>
      <c r="AI103" s="24"/>
      <c r="AJ103" s="24"/>
    </row>
    <row r="104" spans="1:36" ht="27" customHeight="1">
      <c r="A104" s="81">
        <v>94</v>
      </c>
      <c r="B104" s="82" t="s">
        <v>359</v>
      </c>
      <c r="C104" s="83" t="s">
        <v>352</v>
      </c>
      <c r="D104" s="81" t="s">
        <v>360</v>
      </c>
      <c r="E104" s="81" t="s">
        <v>66</v>
      </c>
      <c r="F104" s="81" t="s">
        <v>43</v>
      </c>
      <c r="G104" s="81" t="s">
        <v>44</v>
      </c>
      <c r="H104" s="81" t="s">
        <v>361</v>
      </c>
      <c r="I104" s="92">
        <v>1</v>
      </c>
      <c r="J104" s="92">
        <v>1</v>
      </c>
      <c r="K104" s="92"/>
      <c r="L104" s="81">
        <v>4</v>
      </c>
      <c r="M104" s="81"/>
      <c r="N104" s="85">
        <v>2</v>
      </c>
      <c r="O104" s="85">
        <v>1000</v>
      </c>
      <c r="P104" s="85">
        <v>14</v>
      </c>
      <c r="Q104" s="85">
        <f t="shared" si="0"/>
        <v>14000</v>
      </c>
      <c r="R104" s="85"/>
      <c r="S104" s="85"/>
      <c r="T104" s="85">
        <f t="shared" si="1"/>
        <v>0</v>
      </c>
      <c r="U104" s="85">
        <v>239</v>
      </c>
      <c r="V104" s="85">
        <f t="shared" si="2"/>
        <v>5861.666666666667</v>
      </c>
      <c r="W104" s="85">
        <f t="shared" si="3"/>
        <v>879.25</v>
      </c>
      <c r="X104" s="86">
        <f t="shared" si="4"/>
        <v>6740.916666666667</v>
      </c>
      <c r="Y104" s="87">
        <v>5.88</v>
      </c>
      <c r="Z104" s="85">
        <f t="shared" si="5"/>
        <v>36225.1</v>
      </c>
      <c r="AA104" s="88">
        <f t="shared" si="6"/>
        <v>24633.067999999999</v>
      </c>
      <c r="AB104" s="81" t="s">
        <v>46</v>
      </c>
      <c r="AC104" s="81" t="s">
        <v>46</v>
      </c>
      <c r="AD104" s="81" t="s">
        <v>46</v>
      </c>
      <c r="AE104" s="89"/>
      <c r="AF104" s="93" t="s">
        <v>2504</v>
      </c>
      <c r="AG104" s="94"/>
      <c r="AH104" s="24"/>
      <c r="AI104" s="24"/>
      <c r="AJ104" s="24"/>
    </row>
    <row r="105" spans="1:36" ht="27" customHeight="1">
      <c r="A105" s="81">
        <v>95</v>
      </c>
      <c r="B105" s="82" t="s">
        <v>365</v>
      </c>
      <c r="C105" s="83" t="s">
        <v>91</v>
      </c>
      <c r="D105" s="81" t="s">
        <v>366</v>
      </c>
      <c r="E105" s="81" t="s">
        <v>42</v>
      </c>
      <c r="F105" s="81" t="s">
        <v>43</v>
      </c>
      <c r="G105" s="81" t="s">
        <v>44</v>
      </c>
      <c r="H105" s="81" t="s">
        <v>340</v>
      </c>
      <c r="I105" s="92">
        <v>1</v>
      </c>
      <c r="J105" s="92">
        <v>1</v>
      </c>
      <c r="K105" s="92"/>
      <c r="L105" s="81">
        <v>8</v>
      </c>
      <c r="M105" s="81"/>
      <c r="N105" s="85">
        <v>4</v>
      </c>
      <c r="O105" s="85">
        <v>800</v>
      </c>
      <c r="P105" s="85">
        <v>10</v>
      </c>
      <c r="Q105" s="85">
        <f t="shared" si="0"/>
        <v>8000</v>
      </c>
      <c r="R105" s="85"/>
      <c r="S105" s="85"/>
      <c r="T105" s="85">
        <f t="shared" si="1"/>
        <v>0</v>
      </c>
      <c r="U105" s="85"/>
      <c r="V105" s="85">
        <f t="shared" si="2"/>
        <v>2666.6666666666665</v>
      </c>
      <c r="W105" s="85">
        <f t="shared" si="3"/>
        <v>399.99999999999994</v>
      </c>
      <c r="X105" s="86">
        <f t="shared" si="4"/>
        <v>3066.6666666666665</v>
      </c>
      <c r="Y105" s="87">
        <v>5.88</v>
      </c>
      <c r="Z105" s="85">
        <f t="shared" si="5"/>
        <v>16479.999999999996</v>
      </c>
      <c r="AA105" s="88">
        <f t="shared" si="6"/>
        <v>11206.399999999998</v>
      </c>
      <c r="AB105" s="81" t="s">
        <v>46</v>
      </c>
      <c r="AC105" s="81" t="s">
        <v>46</v>
      </c>
      <c r="AD105" s="81" t="s">
        <v>46</v>
      </c>
      <c r="AE105" s="89"/>
      <c r="AF105" s="93" t="s">
        <v>2494</v>
      </c>
      <c r="AG105" s="94"/>
      <c r="AH105" s="24"/>
      <c r="AI105" s="24"/>
      <c r="AJ105" s="24"/>
    </row>
    <row r="106" spans="1:36" ht="27" customHeight="1">
      <c r="A106" s="81">
        <v>96</v>
      </c>
      <c r="B106" s="82" t="s">
        <v>367</v>
      </c>
      <c r="C106" s="83" t="s">
        <v>171</v>
      </c>
      <c r="D106" s="81" t="s">
        <v>368</v>
      </c>
      <c r="E106" s="81" t="s">
        <v>42</v>
      </c>
      <c r="F106" s="81" t="s">
        <v>43</v>
      </c>
      <c r="G106" s="81" t="s">
        <v>44</v>
      </c>
      <c r="H106" s="81" t="s">
        <v>369</v>
      </c>
      <c r="I106" s="92">
        <v>1</v>
      </c>
      <c r="J106" s="92">
        <v>1</v>
      </c>
      <c r="K106" s="92"/>
      <c r="L106" s="81">
        <v>6</v>
      </c>
      <c r="M106" s="81"/>
      <c r="N106" s="85">
        <v>8</v>
      </c>
      <c r="O106" s="85">
        <v>1000</v>
      </c>
      <c r="P106" s="85">
        <v>5</v>
      </c>
      <c r="Q106" s="85">
        <f t="shared" si="0"/>
        <v>5000</v>
      </c>
      <c r="R106" s="85">
        <v>1000</v>
      </c>
      <c r="S106" s="85">
        <v>2</v>
      </c>
      <c r="T106" s="85">
        <f t="shared" si="1"/>
        <v>2000</v>
      </c>
      <c r="U106" s="85"/>
      <c r="V106" s="85">
        <f t="shared" si="2"/>
        <v>1666.6666666666667</v>
      </c>
      <c r="W106" s="85">
        <f t="shared" si="3"/>
        <v>450</v>
      </c>
      <c r="X106" s="86">
        <f t="shared" si="4"/>
        <v>2116.666666666667</v>
      </c>
      <c r="Y106" s="87">
        <v>5.88</v>
      </c>
      <c r="Z106" s="85">
        <f t="shared" si="5"/>
        <v>10700</v>
      </c>
      <c r="AA106" s="88">
        <f t="shared" si="6"/>
        <v>7276.0000000000009</v>
      </c>
      <c r="AB106" s="81" t="s">
        <v>46</v>
      </c>
      <c r="AC106" s="81" t="s">
        <v>46</v>
      </c>
      <c r="AD106" s="81" t="s">
        <v>46</v>
      </c>
      <c r="AE106" s="89"/>
      <c r="AF106" s="93" t="s">
        <v>2505</v>
      </c>
      <c r="AG106" s="94"/>
      <c r="AH106" s="24"/>
      <c r="AI106" s="24"/>
      <c r="AJ106" s="24"/>
    </row>
    <row r="107" spans="1:36" ht="27" customHeight="1">
      <c r="A107" s="81">
        <v>97</v>
      </c>
      <c r="B107" s="82" t="s">
        <v>370</v>
      </c>
      <c r="C107" s="83" t="s">
        <v>91</v>
      </c>
      <c r="D107" s="81" t="s">
        <v>371</v>
      </c>
      <c r="E107" s="81" t="s">
        <v>42</v>
      </c>
      <c r="F107" s="81" t="s">
        <v>43</v>
      </c>
      <c r="G107" s="81" t="s">
        <v>44</v>
      </c>
      <c r="H107" s="81" t="s">
        <v>372</v>
      </c>
      <c r="I107" s="92">
        <v>1</v>
      </c>
      <c r="J107" s="92">
        <v>1</v>
      </c>
      <c r="K107" s="92"/>
      <c r="L107" s="81">
        <v>4</v>
      </c>
      <c r="M107" s="81"/>
      <c r="N107" s="85">
        <v>1</v>
      </c>
      <c r="O107" s="85">
        <v>1000</v>
      </c>
      <c r="P107" s="85">
        <v>7</v>
      </c>
      <c r="Q107" s="85">
        <f t="shared" si="0"/>
        <v>7000</v>
      </c>
      <c r="R107" s="85"/>
      <c r="S107" s="85"/>
      <c r="T107" s="85">
        <f t="shared" si="1"/>
        <v>0</v>
      </c>
      <c r="U107" s="85"/>
      <c r="V107" s="85">
        <f t="shared" si="2"/>
        <v>2333.3333333333335</v>
      </c>
      <c r="W107" s="85">
        <f t="shared" si="3"/>
        <v>350</v>
      </c>
      <c r="X107" s="86">
        <f t="shared" si="4"/>
        <v>2683.3333333333335</v>
      </c>
      <c r="Y107" s="87">
        <v>5.88</v>
      </c>
      <c r="Z107" s="85">
        <f t="shared" si="5"/>
        <v>14420</v>
      </c>
      <c r="AA107" s="88">
        <f t="shared" si="6"/>
        <v>9805.6</v>
      </c>
      <c r="AB107" s="81" t="s">
        <v>46</v>
      </c>
      <c r="AC107" s="81" t="s">
        <v>46</v>
      </c>
      <c r="AD107" s="81" t="s">
        <v>46</v>
      </c>
      <c r="AE107" s="89"/>
      <c r="AF107" s="93" t="s">
        <v>2464</v>
      </c>
      <c r="AG107" s="94"/>
      <c r="AH107" s="26"/>
      <c r="AI107" s="26"/>
      <c r="AJ107" s="26"/>
    </row>
    <row r="108" spans="1:36" ht="27" customHeight="1">
      <c r="A108" s="81">
        <v>98</v>
      </c>
      <c r="B108" s="82" t="s">
        <v>2445</v>
      </c>
      <c r="C108" s="83" t="s">
        <v>40</v>
      </c>
      <c r="D108" s="81" t="s">
        <v>2446</v>
      </c>
      <c r="E108" s="81" t="s">
        <v>66</v>
      </c>
      <c r="F108" s="81" t="s">
        <v>43</v>
      </c>
      <c r="G108" s="81" t="s">
        <v>44</v>
      </c>
      <c r="H108" s="81" t="s">
        <v>2394</v>
      </c>
      <c r="I108" s="92">
        <v>1</v>
      </c>
      <c r="J108" s="92">
        <v>1</v>
      </c>
      <c r="K108" s="92"/>
      <c r="L108" s="81">
        <v>10</v>
      </c>
      <c r="M108" s="81"/>
      <c r="N108" s="85">
        <v>7</v>
      </c>
      <c r="O108" s="85">
        <v>1000</v>
      </c>
      <c r="P108" s="85">
        <v>26</v>
      </c>
      <c r="Q108" s="85">
        <f t="shared" si="0"/>
        <v>26000</v>
      </c>
      <c r="R108" s="85">
        <v>1600</v>
      </c>
      <c r="S108" s="85">
        <v>2</v>
      </c>
      <c r="T108" s="85">
        <f t="shared" si="1"/>
        <v>3200</v>
      </c>
      <c r="U108" s="85">
        <v>336</v>
      </c>
      <c r="V108" s="85">
        <f t="shared" si="2"/>
        <v>10346.666666666666</v>
      </c>
      <c r="W108" s="85">
        <f t="shared" si="3"/>
        <v>1871.9999999999998</v>
      </c>
      <c r="X108" s="86">
        <f t="shared" si="4"/>
        <v>12218.666666666666</v>
      </c>
      <c r="Y108" s="87">
        <v>5.88</v>
      </c>
      <c r="Z108" s="85">
        <f t="shared" si="5"/>
        <v>64582.399999999994</v>
      </c>
      <c r="AA108" s="88">
        <f t="shared" si="6"/>
        <v>43916.031999999999</v>
      </c>
      <c r="AB108" s="81" t="s">
        <v>46</v>
      </c>
      <c r="AC108" s="81" t="s">
        <v>46</v>
      </c>
      <c r="AD108" s="81" t="s">
        <v>46</v>
      </c>
      <c r="AE108" s="89"/>
      <c r="AF108" s="93" t="s">
        <v>2506</v>
      </c>
      <c r="AG108" s="94"/>
      <c r="AH108" s="24"/>
      <c r="AI108" s="24"/>
      <c r="AJ108" s="24"/>
    </row>
    <row r="109" spans="1:36" ht="27" customHeight="1">
      <c r="A109" s="81">
        <v>99</v>
      </c>
      <c r="B109" s="82" t="s">
        <v>373</v>
      </c>
      <c r="C109" s="83" t="s">
        <v>61</v>
      </c>
      <c r="D109" s="81" t="s">
        <v>374</v>
      </c>
      <c r="E109" s="81" t="s">
        <v>42</v>
      </c>
      <c r="F109" s="81" t="s">
        <v>43</v>
      </c>
      <c r="G109" s="81" t="s">
        <v>44</v>
      </c>
      <c r="H109" s="81" t="s">
        <v>375</v>
      </c>
      <c r="I109" s="92">
        <v>1</v>
      </c>
      <c r="J109" s="92">
        <v>1</v>
      </c>
      <c r="K109" s="92"/>
      <c r="L109" s="81">
        <v>4</v>
      </c>
      <c r="M109" s="81"/>
      <c r="N109" s="85">
        <v>2</v>
      </c>
      <c r="O109" s="85">
        <v>500</v>
      </c>
      <c r="P109" s="85">
        <v>10</v>
      </c>
      <c r="Q109" s="85">
        <f t="shared" si="0"/>
        <v>5000</v>
      </c>
      <c r="R109" s="85"/>
      <c r="S109" s="85"/>
      <c r="T109" s="85">
        <f t="shared" si="1"/>
        <v>0</v>
      </c>
      <c r="U109" s="85"/>
      <c r="V109" s="85">
        <f t="shared" si="2"/>
        <v>1666.6666666666667</v>
      </c>
      <c r="W109" s="85">
        <f t="shared" si="3"/>
        <v>250</v>
      </c>
      <c r="X109" s="86">
        <f t="shared" si="4"/>
        <v>1916.6666666666667</v>
      </c>
      <c r="Y109" s="87">
        <v>5.88</v>
      </c>
      <c r="Z109" s="85">
        <f t="shared" si="5"/>
        <v>10300</v>
      </c>
      <c r="AA109" s="88">
        <f t="shared" si="6"/>
        <v>7004.0000000000009</v>
      </c>
      <c r="AB109" s="81" t="s">
        <v>46</v>
      </c>
      <c r="AC109" s="81" t="s">
        <v>46</v>
      </c>
      <c r="AD109" s="81" t="s">
        <v>46</v>
      </c>
      <c r="AE109" s="89"/>
      <c r="AF109" s="93" t="s">
        <v>2453</v>
      </c>
      <c r="AG109" s="94"/>
      <c r="AH109" s="24"/>
      <c r="AI109" s="24"/>
      <c r="AJ109" s="24"/>
    </row>
    <row r="110" spans="1:36" ht="27" customHeight="1">
      <c r="A110" s="81">
        <v>100</v>
      </c>
      <c r="B110" s="82" t="s">
        <v>376</v>
      </c>
      <c r="C110" s="83" t="s">
        <v>61</v>
      </c>
      <c r="D110" s="81" t="s">
        <v>377</v>
      </c>
      <c r="E110" s="81" t="s">
        <v>42</v>
      </c>
      <c r="F110" s="81" t="s">
        <v>43</v>
      </c>
      <c r="G110" s="81" t="s">
        <v>44</v>
      </c>
      <c r="H110" s="81" t="s">
        <v>378</v>
      </c>
      <c r="I110" s="92">
        <v>1</v>
      </c>
      <c r="J110" s="92">
        <v>1</v>
      </c>
      <c r="K110" s="92"/>
      <c r="L110" s="81">
        <v>2</v>
      </c>
      <c r="M110" s="81"/>
      <c r="N110" s="85">
        <v>3</v>
      </c>
      <c r="O110" s="85">
        <v>500</v>
      </c>
      <c r="P110" s="85">
        <v>8</v>
      </c>
      <c r="Q110" s="85">
        <f t="shared" si="0"/>
        <v>4000</v>
      </c>
      <c r="R110" s="85"/>
      <c r="S110" s="85"/>
      <c r="T110" s="85">
        <f t="shared" si="1"/>
        <v>0</v>
      </c>
      <c r="U110" s="85"/>
      <c r="V110" s="85">
        <f t="shared" si="2"/>
        <v>1333.3333333333333</v>
      </c>
      <c r="W110" s="85">
        <f t="shared" si="3"/>
        <v>199.99999999999997</v>
      </c>
      <c r="X110" s="86">
        <f t="shared" si="4"/>
        <v>1533.3333333333333</v>
      </c>
      <c r="Y110" s="87">
        <v>5.88</v>
      </c>
      <c r="Z110" s="85">
        <f t="shared" si="5"/>
        <v>8239.9999999999982</v>
      </c>
      <c r="AA110" s="88">
        <f t="shared" si="6"/>
        <v>5603.1999999999989</v>
      </c>
      <c r="AB110" s="81" t="s">
        <v>46</v>
      </c>
      <c r="AC110" s="81" t="s">
        <v>46</v>
      </c>
      <c r="AD110" s="81" t="s">
        <v>46</v>
      </c>
      <c r="AE110" s="89" t="s">
        <v>379</v>
      </c>
      <c r="AF110" s="93" t="s">
        <v>2506</v>
      </c>
      <c r="AG110" s="94"/>
      <c r="AH110" s="24"/>
      <c r="AI110" s="24"/>
      <c r="AJ110" s="24"/>
    </row>
    <row r="111" spans="1:36" ht="27" customHeight="1">
      <c r="A111" s="81">
        <v>101</v>
      </c>
      <c r="B111" s="82" t="s">
        <v>380</v>
      </c>
      <c r="C111" s="83" t="s">
        <v>91</v>
      </c>
      <c r="D111" s="81" t="s">
        <v>381</v>
      </c>
      <c r="E111" s="81" t="s">
        <v>42</v>
      </c>
      <c r="F111" s="81" t="s">
        <v>43</v>
      </c>
      <c r="G111" s="81" t="s">
        <v>44</v>
      </c>
      <c r="H111" s="81" t="s">
        <v>382</v>
      </c>
      <c r="I111" s="92">
        <v>1</v>
      </c>
      <c r="J111" s="92">
        <v>1</v>
      </c>
      <c r="K111" s="92"/>
      <c r="L111" s="81">
        <v>4</v>
      </c>
      <c r="M111" s="81"/>
      <c r="N111" s="85">
        <v>2</v>
      </c>
      <c r="O111" s="85">
        <v>500</v>
      </c>
      <c r="P111" s="85">
        <v>8</v>
      </c>
      <c r="Q111" s="85">
        <f t="shared" si="0"/>
        <v>4000</v>
      </c>
      <c r="R111" s="85"/>
      <c r="S111" s="85"/>
      <c r="T111" s="85">
        <f t="shared" si="1"/>
        <v>0</v>
      </c>
      <c r="U111" s="85"/>
      <c r="V111" s="85">
        <f t="shared" si="2"/>
        <v>1333.3333333333333</v>
      </c>
      <c r="W111" s="85">
        <f t="shared" si="3"/>
        <v>199.99999999999997</v>
      </c>
      <c r="X111" s="86">
        <f t="shared" si="4"/>
        <v>1533.3333333333333</v>
      </c>
      <c r="Y111" s="87">
        <v>5.88</v>
      </c>
      <c r="Z111" s="85">
        <f t="shared" si="5"/>
        <v>8239.9999999999982</v>
      </c>
      <c r="AA111" s="88">
        <f t="shared" si="6"/>
        <v>5603.1999999999989</v>
      </c>
      <c r="AB111" s="81" t="s">
        <v>46</v>
      </c>
      <c r="AC111" s="81" t="s">
        <v>46</v>
      </c>
      <c r="AD111" s="81" t="s">
        <v>46</v>
      </c>
      <c r="AE111" s="89"/>
      <c r="AF111" s="93" t="s">
        <v>2453</v>
      </c>
      <c r="AG111" s="94"/>
      <c r="AH111" s="24"/>
      <c r="AI111" s="24"/>
      <c r="AJ111" s="24"/>
    </row>
    <row r="112" spans="1:36" ht="27" customHeight="1">
      <c r="A112" s="81">
        <v>102</v>
      </c>
      <c r="B112" s="82" t="s">
        <v>383</v>
      </c>
      <c r="C112" s="83" t="s">
        <v>40</v>
      </c>
      <c r="D112" s="81" t="s">
        <v>384</v>
      </c>
      <c r="E112" s="81" t="s">
        <v>66</v>
      </c>
      <c r="F112" s="81" t="s">
        <v>43</v>
      </c>
      <c r="G112" s="81" t="s">
        <v>44</v>
      </c>
      <c r="H112" s="81" t="s">
        <v>385</v>
      </c>
      <c r="I112" s="92">
        <v>1</v>
      </c>
      <c r="J112" s="92">
        <v>1</v>
      </c>
      <c r="K112" s="92"/>
      <c r="L112" s="81">
        <v>8</v>
      </c>
      <c r="M112" s="81">
        <v>4</v>
      </c>
      <c r="N112" s="85">
        <v>6</v>
      </c>
      <c r="O112" s="85">
        <v>3000</v>
      </c>
      <c r="P112" s="85">
        <v>30</v>
      </c>
      <c r="Q112" s="85">
        <f t="shared" si="0"/>
        <v>90000</v>
      </c>
      <c r="R112" s="85"/>
      <c r="S112" s="85"/>
      <c r="T112" s="85">
        <f t="shared" si="1"/>
        <v>0</v>
      </c>
      <c r="U112" s="85">
        <v>328</v>
      </c>
      <c r="V112" s="85">
        <f t="shared" si="2"/>
        <v>31640</v>
      </c>
      <c r="W112" s="85">
        <f t="shared" si="3"/>
        <v>4746</v>
      </c>
      <c r="X112" s="86">
        <f t="shared" si="4"/>
        <v>36386</v>
      </c>
      <c r="Y112" s="87">
        <v>5.88</v>
      </c>
      <c r="Z112" s="85">
        <f t="shared" si="5"/>
        <v>195535.19999999998</v>
      </c>
      <c r="AA112" s="88">
        <f t="shared" si="6"/>
        <v>132963.93599999999</v>
      </c>
      <c r="AB112" s="81" t="s">
        <v>46</v>
      </c>
      <c r="AC112" s="81" t="s">
        <v>46</v>
      </c>
      <c r="AD112" s="81" t="s">
        <v>46</v>
      </c>
      <c r="AE112" s="89" t="s">
        <v>386</v>
      </c>
      <c r="AF112" s="93" t="s">
        <v>2507</v>
      </c>
      <c r="AG112" s="94"/>
      <c r="AH112" s="24"/>
      <c r="AI112" s="24"/>
      <c r="AJ112" s="24"/>
    </row>
    <row r="113" spans="1:36" ht="27" customHeight="1">
      <c r="A113" s="81">
        <v>103</v>
      </c>
      <c r="B113" s="82" t="s">
        <v>387</v>
      </c>
      <c r="C113" s="83" t="s">
        <v>352</v>
      </c>
      <c r="D113" s="81" t="s">
        <v>388</v>
      </c>
      <c r="E113" s="81" t="s">
        <v>66</v>
      </c>
      <c r="F113" s="81" t="s">
        <v>43</v>
      </c>
      <c r="G113" s="81" t="s">
        <v>44</v>
      </c>
      <c r="H113" s="81" t="s">
        <v>388</v>
      </c>
      <c r="I113" s="92">
        <v>1</v>
      </c>
      <c r="J113" s="92">
        <v>1</v>
      </c>
      <c r="K113" s="92"/>
      <c r="L113" s="81">
        <v>4</v>
      </c>
      <c r="M113" s="81"/>
      <c r="N113" s="85">
        <v>5</v>
      </c>
      <c r="O113" s="85">
        <v>2000</v>
      </c>
      <c r="P113" s="85">
        <v>19</v>
      </c>
      <c r="Q113" s="85">
        <f t="shared" si="0"/>
        <v>38000</v>
      </c>
      <c r="R113" s="85"/>
      <c r="S113" s="85"/>
      <c r="T113" s="85">
        <f t="shared" si="1"/>
        <v>0</v>
      </c>
      <c r="U113" s="85">
        <v>268</v>
      </c>
      <c r="V113" s="85">
        <f t="shared" si="2"/>
        <v>14006.666666666666</v>
      </c>
      <c r="W113" s="85">
        <f t="shared" si="3"/>
        <v>2101</v>
      </c>
      <c r="X113" s="86">
        <f t="shared" si="4"/>
        <v>16107.666666666666</v>
      </c>
      <c r="Y113" s="87">
        <v>5.88</v>
      </c>
      <c r="Z113" s="85">
        <f t="shared" si="5"/>
        <v>86561.2</v>
      </c>
      <c r="AA113" s="88">
        <f t="shared" si="6"/>
        <v>58861.616000000002</v>
      </c>
      <c r="AB113" s="81" t="s">
        <v>46</v>
      </c>
      <c r="AC113" s="81" t="s">
        <v>46</v>
      </c>
      <c r="AD113" s="81" t="s">
        <v>46</v>
      </c>
      <c r="AE113" s="89"/>
      <c r="AF113" s="93" t="s">
        <v>2478</v>
      </c>
      <c r="AG113" s="94"/>
      <c r="AH113" s="24"/>
      <c r="AI113" s="24"/>
      <c r="AJ113" s="24"/>
    </row>
    <row r="114" spans="1:36" ht="27" customHeight="1">
      <c r="A114" s="81">
        <v>104</v>
      </c>
      <c r="B114" s="82" t="s">
        <v>389</v>
      </c>
      <c r="C114" s="83" t="s">
        <v>40</v>
      </c>
      <c r="D114" s="81" t="s">
        <v>390</v>
      </c>
      <c r="E114" s="81" t="s">
        <v>66</v>
      </c>
      <c r="F114" s="81" t="s">
        <v>43</v>
      </c>
      <c r="G114" s="81" t="s">
        <v>44</v>
      </c>
      <c r="H114" s="81" t="s">
        <v>391</v>
      </c>
      <c r="I114" s="92">
        <v>1</v>
      </c>
      <c r="J114" s="92">
        <v>1</v>
      </c>
      <c r="K114" s="92"/>
      <c r="L114" s="81">
        <v>4</v>
      </c>
      <c r="M114" s="81"/>
      <c r="N114" s="85">
        <v>2</v>
      </c>
      <c r="O114" s="85">
        <v>1000</v>
      </c>
      <c r="P114" s="85">
        <v>15</v>
      </c>
      <c r="Q114" s="85">
        <f t="shared" si="0"/>
        <v>15000</v>
      </c>
      <c r="R114" s="85">
        <v>1000</v>
      </c>
      <c r="S114" s="85">
        <v>1</v>
      </c>
      <c r="T114" s="85">
        <f t="shared" si="1"/>
        <v>1000</v>
      </c>
      <c r="U114" s="85">
        <v>130</v>
      </c>
      <c r="V114" s="85">
        <f t="shared" si="2"/>
        <v>5650</v>
      </c>
      <c r="W114" s="85">
        <f t="shared" si="3"/>
        <v>947.5</v>
      </c>
      <c r="X114" s="86">
        <f t="shared" si="4"/>
        <v>6597.5</v>
      </c>
      <c r="Y114" s="87">
        <v>5.88</v>
      </c>
      <c r="Z114" s="85">
        <f t="shared" si="5"/>
        <v>35117</v>
      </c>
      <c r="AA114" s="88">
        <f t="shared" si="6"/>
        <v>23879.56</v>
      </c>
      <c r="AB114" s="81" t="s">
        <v>46</v>
      </c>
      <c r="AC114" s="81" t="s">
        <v>46</v>
      </c>
      <c r="AD114" s="81" t="s">
        <v>46</v>
      </c>
      <c r="AE114" s="89"/>
      <c r="AF114" s="93" t="s">
        <v>2508</v>
      </c>
      <c r="AG114" s="94"/>
      <c r="AH114" s="24"/>
      <c r="AI114" s="24"/>
      <c r="AJ114" s="24"/>
    </row>
    <row r="115" spans="1:36" ht="27" customHeight="1">
      <c r="A115" s="81">
        <v>105</v>
      </c>
      <c r="B115" s="82" t="s">
        <v>392</v>
      </c>
      <c r="C115" s="83" t="s">
        <v>40</v>
      </c>
      <c r="D115" s="81" t="s">
        <v>393</v>
      </c>
      <c r="E115" s="81" t="s">
        <v>66</v>
      </c>
      <c r="F115" s="81" t="s">
        <v>43</v>
      </c>
      <c r="G115" s="81" t="s">
        <v>44</v>
      </c>
      <c r="H115" s="81" t="s">
        <v>394</v>
      </c>
      <c r="I115" s="92">
        <v>1</v>
      </c>
      <c r="J115" s="92">
        <v>1</v>
      </c>
      <c r="K115" s="92"/>
      <c r="L115" s="81">
        <v>4</v>
      </c>
      <c r="M115" s="81"/>
      <c r="N115" s="85">
        <v>2</v>
      </c>
      <c r="O115" s="85">
        <v>1100</v>
      </c>
      <c r="P115" s="85">
        <v>12</v>
      </c>
      <c r="Q115" s="85">
        <f t="shared" si="0"/>
        <v>13200</v>
      </c>
      <c r="R115" s="85"/>
      <c r="S115" s="85"/>
      <c r="T115" s="85">
        <f t="shared" si="1"/>
        <v>0</v>
      </c>
      <c r="U115" s="85">
        <v>66</v>
      </c>
      <c r="V115" s="85">
        <f t="shared" si="2"/>
        <v>4730</v>
      </c>
      <c r="W115" s="85">
        <f t="shared" si="3"/>
        <v>709.5</v>
      </c>
      <c r="X115" s="86">
        <f t="shared" si="4"/>
        <v>5439.5</v>
      </c>
      <c r="Y115" s="87">
        <v>5.88</v>
      </c>
      <c r="Z115" s="85">
        <f t="shared" si="5"/>
        <v>29231.399999999998</v>
      </c>
      <c r="AA115" s="88">
        <f t="shared" si="6"/>
        <v>19877.351999999999</v>
      </c>
      <c r="AB115" s="81" t="s">
        <v>46</v>
      </c>
      <c r="AC115" s="81" t="s">
        <v>46</v>
      </c>
      <c r="AD115" s="81" t="s">
        <v>46</v>
      </c>
      <c r="AE115" s="89"/>
      <c r="AF115" s="93" t="s">
        <v>2487</v>
      </c>
      <c r="AG115" s="94"/>
      <c r="AH115" s="24"/>
      <c r="AI115" s="24"/>
      <c r="AJ115" s="24"/>
    </row>
    <row r="116" spans="1:36" ht="27" customHeight="1">
      <c r="A116" s="81">
        <v>106</v>
      </c>
      <c r="B116" s="82" t="s">
        <v>395</v>
      </c>
      <c r="C116" s="83" t="s">
        <v>396</v>
      </c>
      <c r="D116" s="81" t="s">
        <v>397</v>
      </c>
      <c r="E116" s="81" t="s">
        <v>66</v>
      </c>
      <c r="F116" s="81" t="s">
        <v>43</v>
      </c>
      <c r="G116" s="81" t="s">
        <v>398</v>
      </c>
      <c r="H116" s="81" t="s">
        <v>399</v>
      </c>
      <c r="I116" s="92">
        <v>1</v>
      </c>
      <c r="J116" s="92">
        <v>1</v>
      </c>
      <c r="K116" s="92"/>
      <c r="L116" s="81">
        <v>6</v>
      </c>
      <c r="M116" s="81"/>
      <c r="N116" s="85">
        <v>3</v>
      </c>
      <c r="O116" s="85">
        <v>2500</v>
      </c>
      <c r="P116" s="85">
        <v>23</v>
      </c>
      <c r="Q116" s="85">
        <f t="shared" si="0"/>
        <v>57500</v>
      </c>
      <c r="R116" s="85">
        <v>2000</v>
      </c>
      <c r="S116" s="85">
        <v>1</v>
      </c>
      <c r="T116" s="85">
        <f t="shared" si="1"/>
        <v>2000</v>
      </c>
      <c r="U116" s="85">
        <v>616</v>
      </c>
      <c r="V116" s="85">
        <f t="shared" si="2"/>
        <v>22246.666666666668</v>
      </c>
      <c r="W116" s="85">
        <f t="shared" si="3"/>
        <v>3537</v>
      </c>
      <c r="X116" s="86">
        <f t="shared" si="4"/>
        <v>25783.666666666668</v>
      </c>
      <c r="Y116" s="87">
        <v>5.88</v>
      </c>
      <c r="Z116" s="85">
        <f t="shared" si="5"/>
        <v>137884.40000000002</v>
      </c>
      <c r="AA116" s="88">
        <f t="shared" si="6"/>
        <v>93761.392000000022</v>
      </c>
      <c r="AB116" s="81" t="s">
        <v>46</v>
      </c>
      <c r="AC116" s="81" t="s">
        <v>46</v>
      </c>
      <c r="AD116" s="81" t="s">
        <v>46</v>
      </c>
      <c r="AE116" s="89"/>
      <c r="AF116" s="93" t="s">
        <v>2509</v>
      </c>
      <c r="AG116" s="94"/>
      <c r="AH116" s="24"/>
      <c r="AI116" s="24"/>
      <c r="AJ116" s="24"/>
    </row>
    <row r="117" spans="1:36" ht="27" customHeight="1">
      <c r="A117" s="81">
        <v>107</v>
      </c>
      <c r="B117" s="82" t="s">
        <v>400</v>
      </c>
      <c r="C117" s="83" t="s">
        <v>401</v>
      </c>
      <c r="D117" s="81" t="s">
        <v>402</v>
      </c>
      <c r="E117" s="81" t="s">
        <v>66</v>
      </c>
      <c r="F117" s="81" t="s">
        <v>43</v>
      </c>
      <c r="G117" s="81" t="s">
        <v>403</v>
      </c>
      <c r="H117" s="81" t="s">
        <v>404</v>
      </c>
      <c r="I117" s="92">
        <v>1</v>
      </c>
      <c r="J117" s="92">
        <v>1</v>
      </c>
      <c r="K117" s="92"/>
      <c r="L117" s="81">
        <v>6</v>
      </c>
      <c r="M117" s="81"/>
      <c r="N117" s="85">
        <v>3</v>
      </c>
      <c r="O117" s="85">
        <v>1600</v>
      </c>
      <c r="P117" s="85">
        <v>33</v>
      </c>
      <c r="Q117" s="85">
        <f t="shared" si="0"/>
        <v>52800</v>
      </c>
      <c r="R117" s="85">
        <v>1600</v>
      </c>
      <c r="S117" s="85">
        <v>5</v>
      </c>
      <c r="T117" s="85">
        <f t="shared" si="1"/>
        <v>8000</v>
      </c>
      <c r="U117" s="85">
        <v>262</v>
      </c>
      <c r="V117" s="85">
        <f t="shared" si="2"/>
        <v>18910</v>
      </c>
      <c r="W117" s="85">
        <f t="shared" si="3"/>
        <v>3636.5</v>
      </c>
      <c r="X117" s="86">
        <f t="shared" si="4"/>
        <v>22546.5</v>
      </c>
      <c r="Y117" s="87">
        <v>5.88</v>
      </c>
      <c r="Z117" s="85">
        <f t="shared" si="5"/>
        <v>118463.8</v>
      </c>
      <c r="AA117" s="88">
        <f t="shared" si="6"/>
        <v>80555.384000000005</v>
      </c>
      <c r="AB117" s="81" t="s">
        <v>46</v>
      </c>
      <c r="AC117" s="81" t="s">
        <v>46</v>
      </c>
      <c r="AD117" s="81" t="s">
        <v>46</v>
      </c>
      <c r="AE117" s="89"/>
      <c r="AF117" s="93" t="s">
        <v>2510</v>
      </c>
      <c r="AG117" s="94"/>
      <c r="AH117" s="24"/>
      <c r="AI117" s="24"/>
      <c r="AJ117" s="24"/>
    </row>
    <row r="118" spans="1:36" ht="27" customHeight="1">
      <c r="A118" s="81">
        <v>108</v>
      </c>
      <c r="B118" s="82" t="s">
        <v>405</v>
      </c>
      <c r="C118" s="83" t="s">
        <v>406</v>
      </c>
      <c r="D118" s="81" t="s">
        <v>407</v>
      </c>
      <c r="E118" s="81" t="s">
        <v>66</v>
      </c>
      <c r="F118" s="81" t="s">
        <v>43</v>
      </c>
      <c r="G118" s="81" t="s">
        <v>403</v>
      </c>
      <c r="H118" s="81" t="s">
        <v>408</v>
      </c>
      <c r="I118" s="92">
        <v>1</v>
      </c>
      <c r="J118" s="92">
        <v>1</v>
      </c>
      <c r="K118" s="92"/>
      <c r="L118" s="81">
        <v>8</v>
      </c>
      <c r="M118" s="81"/>
      <c r="N118" s="85">
        <v>4</v>
      </c>
      <c r="O118" s="85">
        <v>2000</v>
      </c>
      <c r="P118" s="85">
        <v>25</v>
      </c>
      <c r="Q118" s="85">
        <f t="shared" si="0"/>
        <v>50000</v>
      </c>
      <c r="R118" s="85"/>
      <c r="S118" s="85"/>
      <c r="T118" s="85">
        <f t="shared" si="1"/>
        <v>0</v>
      </c>
      <c r="U118" s="85">
        <v>400</v>
      </c>
      <c r="V118" s="85">
        <f t="shared" si="2"/>
        <v>18666.666666666668</v>
      </c>
      <c r="W118" s="85">
        <f t="shared" si="3"/>
        <v>2800</v>
      </c>
      <c r="X118" s="86">
        <f t="shared" si="4"/>
        <v>21466.666666666668</v>
      </c>
      <c r="Y118" s="87">
        <v>5.88</v>
      </c>
      <c r="Z118" s="85">
        <f t="shared" si="5"/>
        <v>115360</v>
      </c>
      <c r="AA118" s="88">
        <f t="shared" si="6"/>
        <v>78444.800000000003</v>
      </c>
      <c r="AB118" s="81" t="s">
        <v>46</v>
      </c>
      <c r="AC118" s="81" t="s">
        <v>46</v>
      </c>
      <c r="AD118" s="81" t="s">
        <v>46</v>
      </c>
      <c r="AE118" s="89"/>
      <c r="AF118" s="93" t="s">
        <v>2511</v>
      </c>
      <c r="AG118" s="94"/>
      <c r="AH118" s="24"/>
      <c r="AI118" s="24"/>
      <c r="AJ118" s="24"/>
    </row>
    <row r="119" spans="1:36" ht="27" customHeight="1">
      <c r="A119" s="81">
        <v>109</v>
      </c>
      <c r="B119" s="82" t="s">
        <v>409</v>
      </c>
      <c r="C119" s="83" t="s">
        <v>406</v>
      </c>
      <c r="D119" s="81" t="s">
        <v>410</v>
      </c>
      <c r="E119" s="81" t="s">
        <v>66</v>
      </c>
      <c r="F119" s="81" t="s">
        <v>43</v>
      </c>
      <c r="G119" s="81" t="s">
        <v>403</v>
      </c>
      <c r="H119" s="81" t="s">
        <v>408</v>
      </c>
      <c r="I119" s="92">
        <v>1</v>
      </c>
      <c r="J119" s="92">
        <v>1</v>
      </c>
      <c r="K119" s="92"/>
      <c r="L119" s="81">
        <v>8</v>
      </c>
      <c r="M119" s="81"/>
      <c r="N119" s="85">
        <v>4</v>
      </c>
      <c r="O119" s="85">
        <v>2000</v>
      </c>
      <c r="P119" s="85">
        <v>25</v>
      </c>
      <c r="Q119" s="85">
        <f t="shared" si="0"/>
        <v>50000</v>
      </c>
      <c r="R119" s="85"/>
      <c r="S119" s="85"/>
      <c r="T119" s="85">
        <f t="shared" si="1"/>
        <v>0</v>
      </c>
      <c r="U119" s="85">
        <v>400</v>
      </c>
      <c r="V119" s="85">
        <f t="shared" si="2"/>
        <v>18666.666666666668</v>
      </c>
      <c r="W119" s="85">
        <f t="shared" si="3"/>
        <v>2800</v>
      </c>
      <c r="X119" s="86">
        <f t="shared" si="4"/>
        <v>21466.666666666668</v>
      </c>
      <c r="Y119" s="87">
        <v>5.88</v>
      </c>
      <c r="Z119" s="85">
        <f t="shared" si="5"/>
        <v>115360</v>
      </c>
      <c r="AA119" s="88">
        <f t="shared" si="6"/>
        <v>78444.800000000003</v>
      </c>
      <c r="AB119" s="81" t="s">
        <v>46</v>
      </c>
      <c r="AC119" s="81" t="s">
        <v>46</v>
      </c>
      <c r="AD119" s="81" t="s">
        <v>46</v>
      </c>
      <c r="AE119" s="89"/>
      <c r="AF119" s="93" t="s">
        <v>2511</v>
      </c>
      <c r="AG119" s="94"/>
      <c r="AH119" s="24"/>
      <c r="AI119" s="24"/>
      <c r="AJ119" s="24"/>
    </row>
    <row r="120" spans="1:36" ht="27" customHeight="1">
      <c r="A120" s="81">
        <v>110</v>
      </c>
      <c r="B120" s="82" t="s">
        <v>411</v>
      </c>
      <c r="C120" s="83" t="s">
        <v>401</v>
      </c>
      <c r="D120" s="81" t="s">
        <v>412</v>
      </c>
      <c r="E120" s="81" t="s">
        <v>42</v>
      </c>
      <c r="F120" s="81" t="s">
        <v>43</v>
      </c>
      <c r="G120" s="81" t="s">
        <v>403</v>
      </c>
      <c r="H120" s="81" t="s">
        <v>404</v>
      </c>
      <c r="I120" s="92">
        <v>1</v>
      </c>
      <c r="J120" s="92">
        <v>1</v>
      </c>
      <c r="K120" s="92"/>
      <c r="L120" s="81">
        <v>8</v>
      </c>
      <c r="M120" s="81"/>
      <c r="N120" s="85">
        <v>4</v>
      </c>
      <c r="O120" s="85">
        <v>1000</v>
      </c>
      <c r="P120" s="85">
        <v>5</v>
      </c>
      <c r="Q120" s="85">
        <f t="shared" si="0"/>
        <v>5000</v>
      </c>
      <c r="R120" s="85">
        <v>1000</v>
      </c>
      <c r="S120" s="85">
        <v>5</v>
      </c>
      <c r="T120" s="85">
        <f t="shared" si="1"/>
        <v>5000</v>
      </c>
      <c r="U120" s="85"/>
      <c r="V120" s="85">
        <f t="shared" si="2"/>
        <v>1666.6666666666667</v>
      </c>
      <c r="W120" s="85">
        <f t="shared" si="3"/>
        <v>750</v>
      </c>
      <c r="X120" s="86">
        <f t="shared" si="4"/>
        <v>2416.666666666667</v>
      </c>
      <c r="Y120" s="87">
        <v>5.88</v>
      </c>
      <c r="Z120" s="85">
        <f t="shared" si="5"/>
        <v>11300</v>
      </c>
      <c r="AA120" s="88">
        <f t="shared" si="6"/>
        <v>7684.0000000000009</v>
      </c>
      <c r="AB120" s="81" t="s">
        <v>46</v>
      </c>
      <c r="AC120" s="81" t="s">
        <v>46</v>
      </c>
      <c r="AD120" s="81" t="s">
        <v>46</v>
      </c>
      <c r="AE120" s="89"/>
      <c r="AF120" s="93" t="s">
        <v>2512</v>
      </c>
      <c r="AG120" s="94"/>
      <c r="AH120" s="24"/>
      <c r="AI120" s="24"/>
      <c r="AJ120" s="24"/>
    </row>
    <row r="121" spans="1:36" ht="27" customHeight="1">
      <c r="A121" s="81">
        <v>111</v>
      </c>
      <c r="B121" s="82" t="s">
        <v>413</v>
      </c>
      <c r="C121" s="83" t="s">
        <v>406</v>
      </c>
      <c r="D121" s="81" t="s">
        <v>414</v>
      </c>
      <c r="E121" s="81" t="s">
        <v>176</v>
      </c>
      <c r="F121" s="81" t="s">
        <v>43</v>
      </c>
      <c r="G121" s="81" t="s">
        <v>403</v>
      </c>
      <c r="H121" s="81" t="s">
        <v>408</v>
      </c>
      <c r="I121" s="92">
        <v>1</v>
      </c>
      <c r="J121" s="92">
        <v>1</v>
      </c>
      <c r="K121" s="92"/>
      <c r="L121" s="81">
        <v>4</v>
      </c>
      <c r="M121" s="81"/>
      <c r="N121" s="85">
        <v>2</v>
      </c>
      <c r="O121" s="85">
        <v>1200</v>
      </c>
      <c r="P121" s="85">
        <v>5</v>
      </c>
      <c r="Q121" s="85">
        <f t="shared" si="0"/>
        <v>6000</v>
      </c>
      <c r="R121" s="85">
        <v>1200</v>
      </c>
      <c r="S121" s="85">
        <v>5</v>
      </c>
      <c r="T121" s="85">
        <f t="shared" si="1"/>
        <v>6000</v>
      </c>
      <c r="U121" s="85"/>
      <c r="V121" s="85">
        <f t="shared" si="2"/>
        <v>2000</v>
      </c>
      <c r="W121" s="85">
        <f t="shared" si="3"/>
        <v>900</v>
      </c>
      <c r="X121" s="86">
        <f t="shared" si="4"/>
        <v>2900</v>
      </c>
      <c r="Y121" s="87">
        <v>5.88</v>
      </c>
      <c r="Z121" s="85">
        <f t="shared" si="5"/>
        <v>13560</v>
      </c>
      <c r="AA121" s="88">
        <f t="shared" si="6"/>
        <v>9220.8000000000011</v>
      </c>
      <c r="AB121" s="81" t="s">
        <v>46</v>
      </c>
      <c r="AC121" s="81" t="s">
        <v>46</v>
      </c>
      <c r="AD121" s="81" t="s">
        <v>46</v>
      </c>
      <c r="AE121" s="89"/>
      <c r="AF121" s="93" t="s">
        <v>2513</v>
      </c>
      <c r="AG121" s="94"/>
      <c r="AH121" s="24"/>
      <c r="AI121" s="24"/>
      <c r="AJ121" s="24"/>
    </row>
    <row r="122" spans="1:36" ht="27" customHeight="1">
      <c r="A122" s="81">
        <v>112</v>
      </c>
      <c r="B122" s="82" t="s">
        <v>415</v>
      </c>
      <c r="C122" s="83" t="s">
        <v>416</v>
      </c>
      <c r="D122" s="81" t="s">
        <v>2514</v>
      </c>
      <c r="E122" s="81" t="s">
        <v>42</v>
      </c>
      <c r="F122" s="81" t="s">
        <v>43</v>
      </c>
      <c r="G122" s="81" t="s">
        <v>403</v>
      </c>
      <c r="H122" s="81" t="s">
        <v>417</v>
      </c>
      <c r="I122" s="92">
        <v>1</v>
      </c>
      <c r="J122" s="92">
        <v>1</v>
      </c>
      <c r="K122" s="92"/>
      <c r="L122" s="81">
        <v>4</v>
      </c>
      <c r="M122" s="81"/>
      <c r="N122" s="85">
        <v>3</v>
      </c>
      <c r="O122" s="85">
        <v>500</v>
      </c>
      <c r="P122" s="85">
        <v>17</v>
      </c>
      <c r="Q122" s="85">
        <f t="shared" si="0"/>
        <v>8500</v>
      </c>
      <c r="R122" s="85"/>
      <c r="S122" s="85"/>
      <c r="T122" s="85">
        <f t="shared" si="1"/>
        <v>0</v>
      </c>
      <c r="U122" s="85"/>
      <c r="V122" s="85">
        <f t="shared" si="2"/>
        <v>2833.3333333333335</v>
      </c>
      <c r="W122" s="85">
        <f t="shared" si="3"/>
        <v>425</v>
      </c>
      <c r="X122" s="86">
        <f t="shared" si="4"/>
        <v>3258.3333333333335</v>
      </c>
      <c r="Y122" s="87">
        <v>5.88</v>
      </c>
      <c r="Z122" s="85">
        <f t="shared" si="5"/>
        <v>17510</v>
      </c>
      <c r="AA122" s="88">
        <f t="shared" si="6"/>
        <v>11906.800000000001</v>
      </c>
      <c r="AB122" s="81" t="s">
        <v>46</v>
      </c>
      <c r="AC122" s="81" t="s">
        <v>46</v>
      </c>
      <c r="AD122" s="81" t="s">
        <v>46</v>
      </c>
      <c r="AE122" s="89"/>
      <c r="AF122" s="93" t="s">
        <v>2453</v>
      </c>
      <c r="AG122" s="94"/>
      <c r="AH122" s="24"/>
      <c r="AI122" s="24"/>
      <c r="AJ122" s="24"/>
    </row>
    <row r="123" spans="1:36" ht="27" customHeight="1">
      <c r="A123" s="81">
        <v>113</v>
      </c>
      <c r="B123" s="82" t="s">
        <v>418</v>
      </c>
      <c r="C123" s="83" t="s">
        <v>406</v>
      </c>
      <c r="D123" s="81" t="s">
        <v>419</v>
      </c>
      <c r="E123" s="81" t="s">
        <v>42</v>
      </c>
      <c r="F123" s="81" t="s">
        <v>43</v>
      </c>
      <c r="G123" s="81" t="s">
        <v>403</v>
      </c>
      <c r="H123" s="81" t="s">
        <v>420</v>
      </c>
      <c r="I123" s="92">
        <v>1</v>
      </c>
      <c r="J123" s="92">
        <v>1</v>
      </c>
      <c r="K123" s="92"/>
      <c r="L123" s="81">
        <v>4</v>
      </c>
      <c r="M123" s="81"/>
      <c r="N123" s="85">
        <v>2</v>
      </c>
      <c r="O123" s="85">
        <v>800</v>
      </c>
      <c r="P123" s="85">
        <v>10</v>
      </c>
      <c r="Q123" s="85">
        <f t="shared" si="0"/>
        <v>8000</v>
      </c>
      <c r="R123" s="85"/>
      <c r="S123" s="85"/>
      <c r="T123" s="85">
        <f t="shared" si="1"/>
        <v>0</v>
      </c>
      <c r="U123" s="85"/>
      <c r="V123" s="85">
        <f t="shared" si="2"/>
        <v>2666.6666666666665</v>
      </c>
      <c r="W123" s="85">
        <f t="shared" si="3"/>
        <v>399.99999999999994</v>
      </c>
      <c r="X123" s="86">
        <f t="shared" si="4"/>
        <v>3066.6666666666665</v>
      </c>
      <c r="Y123" s="87">
        <v>5.88</v>
      </c>
      <c r="Z123" s="85">
        <f t="shared" si="5"/>
        <v>16479.999999999996</v>
      </c>
      <c r="AA123" s="88">
        <f t="shared" si="6"/>
        <v>11206.399999999998</v>
      </c>
      <c r="AB123" s="81" t="s">
        <v>46</v>
      </c>
      <c r="AC123" s="81" t="s">
        <v>46</v>
      </c>
      <c r="AD123" s="81" t="s">
        <v>46</v>
      </c>
      <c r="AE123" s="89" t="s">
        <v>421</v>
      </c>
      <c r="AF123" s="93" t="s">
        <v>2458</v>
      </c>
      <c r="AG123" s="94"/>
      <c r="AH123" s="24"/>
      <c r="AI123" s="24"/>
      <c r="AJ123" s="24"/>
    </row>
    <row r="124" spans="1:36" ht="27" customHeight="1">
      <c r="A124" s="81">
        <v>114</v>
      </c>
      <c r="B124" s="82" t="s">
        <v>422</v>
      </c>
      <c r="C124" s="83" t="s">
        <v>416</v>
      </c>
      <c r="D124" s="81" t="s">
        <v>423</v>
      </c>
      <c r="E124" s="81" t="s">
        <v>66</v>
      </c>
      <c r="F124" s="81" t="s">
        <v>43</v>
      </c>
      <c r="G124" s="81" t="s">
        <v>403</v>
      </c>
      <c r="H124" s="81" t="s">
        <v>424</v>
      </c>
      <c r="I124" s="92">
        <v>1</v>
      </c>
      <c r="J124" s="92">
        <v>1</v>
      </c>
      <c r="K124" s="92"/>
      <c r="L124" s="81">
        <v>8</v>
      </c>
      <c r="M124" s="81"/>
      <c r="N124" s="85">
        <v>4</v>
      </c>
      <c r="O124" s="85">
        <v>1700</v>
      </c>
      <c r="P124" s="85">
        <v>24</v>
      </c>
      <c r="Q124" s="85">
        <f t="shared" si="0"/>
        <v>40800</v>
      </c>
      <c r="R124" s="85">
        <v>1500</v>
      </c>
      <c r="S124" s="85">
        <v>2</v>
      </c>
      <c r="T124" s="85">
        <f t="shared" si="1"/>
        <v>3000</v>
      </c>
      <c r="U124" s="85">
        <v>360</v>
      </c>
      <c r="V124" s="85">
        <f t="shared" si="2"/>
        <v>15400</v>
      </c>
      <c r="W124" s="85">
        <f t="shared" si="3"/>
        <v>2610</v>
      </c>
      <c r="X124" s="86">
        <f t="shared" si="4"/>
        <v>18010</v>
      </c>
      <c r="Y124" s="87">
        <v>5.88</v>
      </c>
      <c r="Z124" s="85">
        <f t="shared" si="5"/>
        <v>95772</v>
      </c>
      <c r="AA124" s="88">
        <f t="shared" si="6"/>
        <v>65124.960000000006</v>
      </c>
      <c r="AB124" s="81" t="s">
        <v>46</v>
      </c>
      <c r="AC124" s="81" t="s">
        <v>46</v>
      </c>
      <c r="AD124" s="81" t="s">
        <v>46</v>
      </c>
      <c r="AE124" s="89"/>
      <c r="AF124" s="93" t="s">
        <v>2478</v>
      </c>
      <c r="AG124" s="94"/>
      <c r="AH124" s="24"/>
      <c r="AI124" s="24"/>
      <c r="AJ124" s="24"/>
    </row>
    <row r="125" spans="1:36" ht="27" customHeight="1">
      <c r="A125" s="81">
        <v>115</v>
      </c>
      <c r="B125" s="82" t="s">
        <v>425</v>
      </c>
      <c r="C125" s="83" t="s">
        <v>416</v>
      </c>
      <c r="D125" s="81" t="s">
        <v>426</v>
      </c>
      <c r="E125" s="81" t="s">
        <v>66</v>
      </c>
      <c r="F125" s="81" t="s">
        <v>43</v>
      </c>
      <c r="G125" s="81" t="s">
        <v>403</v>
      </c>
      <c r="H125" s="81" t="s">
        <v>424</v>
      </c>
      <c r="I125" s="92">
        <v>1</v>
      </c>
      <c r="J125" s="92">
        <v>1</v>
      </c>
      <c r="K125" s="92"/>
      <c r="L125" s="81">
        <v>8</v>
      </c>
      <c r="M125" s="81"/>
      <c r="N125" s="85">
        <v>4</v>
      </c>
      <c r="O125" s="85">
        <v>1700</v>
      </c>
      <c r="P125" s="85">
        <v>24</v>
      </c>
      <c r="Q125" s="85">
        <f t="shared" si="0"/>
        <v>40800</v>
      </c>
      <c r="R125" s="85">
        <v>1500</v>
      </c>
      <c r="S125" s="85">
        <v>2</v>
      </c>
      <c r="T125" s="85">
        <f t="shared" si="1"/>
        <v>3000</v>
      </c>
      <c r="U125" s="85">
        <v>336</v>
      </c>
      <c r="V125" s="85">
        <f t="shared" si="2"/>
        <v>15280</v>
      </c>
      <c r="W125" s="85">
        <f t="shared" si="3"/>
        <v>2592</v>
      </c>
      <c r="X125" s="86">
        <f t="shared" si="4"/>
        <v>17872</v>
      </c>
      <c r="Y125" s="87">
        <v>5.88</v>
      </c>
      <c r="Z125" s="85">
        <f t="shared" si="5"/>
        <v>95030.399999999994</v>
      </c>
      <c r="AA125" s="88">
        <f t="shared" si="6"/>
        <v>64620.671999999999</v>
      </c>
      <c r="AB125" s="81" t="s">
        <v>46</v>
      </c>
      <c r="AC125" s="81" t="s">
        <v>46</v>
      </c>
      <c r="AD125" s="81" t="s">
        <v>46</v>
      </c>
      <c r="AE125" s="89"/>
      <c r="AF125" s="93" t="s">
        <v>2478</v>
      </c>
      <c r="AG125" s="94"/>
      <c r="AH125" s="24"/>
      <c r="AI125" s="24"/>
      <c r="AJ125" s="24"/>
    </row>
    <row r="126" spans="1:36" ht="27" customHeight="1">
      <c r="A126" s="81">
        <v>116</v>
      </c>
      <c r="B126" s="82" t="s">
        <v>430</v>
      </c>
      <c r="C126" s="83" t="s">
        <v>406</v>
      </c>
      <c r="D126" s="81" t="s">
        <v>431</v>
      </c>
      <c r="E126" s="81" t="s">
        <v>66</v>
      </c>
      <c r="F126" s="81" t="s">
        <v>43</v>
      </c>
      <c r="G126" s="81" t="s">
        <v>403</v>
      </c>
      <c r="H126" s="81" t="s">
        <v>432</v>
      </c>
      <c r="I126" s="92">
        <v>1</v>
      </c>
      <c r="J126" s="92">
        <v>1</v>
      </c>
      <c r="K126" s="92"/>
      <c r="L126" s="81">
        <v>5</v>
      </c>
      <c r="M126" s="81"/>
      <c r="N126" s="85">
        <v>4</v>
      </c>
      <c r="O126" s="85">
        <v>2500</v>
      </c>
      <c r="P126" s="85">
        <v>22</v>
      </c>
      <c r="Q126" s="85">
        <f t="shared" si="0"/>
        <v>55000</v>
      </c>
      <c r="R126" s="85">
        <v>1000</v>
      </c>
      <c r="S126" s="85">
        <v>1</v>
      </c>
      <c r="T126" s="85">
        <f t="shared" si="1"/>
        <v>1000</v>
      </c>
      <c r="U126" s="85">
        <v>160</v>
      </c>
      <c r="V126" s="85">
        <f t="shared" si="2"/>
        <v>19133.333333333332</v>
      </c>
      <c r="W126" s="85">
        <f t="shared" si="3"/>
        <v>2969.9999999999995</v>
      </c>
      <c r="X126" s="86">
        <f t="shared" si="4"/>
        <v>22103.333333333332</v>
      </c>
      <c r="Y126" s="87">
        <v>5.88</v>
      </c>
      <c r="Z126" s="85">
        <f t="shared" si="5"/>
        <v>118443.99999999999</v>
      </c>
      <c r="AA126" s="88">
        <f t="shared" si="6"/>
        <v>80541.919999999998</v>
      </c>
      <c r="AB126" s="81" t="s">
        <v>46</v>
      </c>
      <c r="AC126" s="81" t="s">
        <v>46</v>
      </c>
      <c r="AD126" s="81" t="s">
        <v>46</v>
      </c>
      <c r="AE126" s="89"/>
      <c r="AF126" s="93" t="s">
        <v>2515</v>
      </c>
      <c r="AG126" s="94"/>
      <c r="AH126" s="24"/>
      <c r="AI126" s="24"/>
      <c r="AJ126" s="24"/>
    </row>
    <row r="127" spans="1:36" ht="27" customHeight="1">
      <c r="A127" s="81">
        <v>117</v>
      </c>
      <c r="B127" s="82" t="s">
        <v>433</v>
      </c>
      <c r="C127" s="83" t="s">
        <v>259</v>
      </c>
      <c r="D127" s="81" t="s">
        <v>434</v>
      </c>
      <c r="E127" s="81" t="s">
        <v>66</v>
      </c>
      <c r="F127" s="81" t="s">
        <v>43</v>
      </c>
      <c r="G127" s="81" t="s">
        <v>403</v>
      </c>
      <c r="H127" s="81" t="s">
        <v>435</v>
      </c>
      <c r="I127" s="92">
        <v>1</v>
      </c>
      <c r="J127" s="92">
        <v>1</v>
      </c>
      <c r="K127" s="92"/>
      <c r="L127" s="81">
        <v>6</v>
      </c>
      <c r="M127" s="81"/>
      <c r="N127" s="85">
        <v>6</v>
      </c>
      <c r="O127" s="85">
        <v>2200</v>
      </c>
      <c r="P127" s="85">
        <v>27</v>
      </c>
      <c r="Q127" s="85">
        <f t="shared" si="0"/>
        <v>59400</v>
      </c>
      <c r="R127" s="85">
        <v>1200</v>
      </c>
      <c r="S127" s="85">
        <v>2</v>
      </c>
      <c r="T127" s="85">
        <f t="shared" si="1"/>
        <v>2400</v>
      </c>
      <c r="U127" s="85">
        <v>200</v>
      </c>
      <c r="V127" s="85">
        <f t="shared" si="2"/>
        <v>20800</v>
      </c>
      <c r="W127" s="85">
        <f t="shared" si="3"/>
        <v>3360</v>
      </c>
      <c r="X127" s="86">
        <f t="shared" si="4"/>
        <v>24160</v>
      </c>
      <c r="Y127" s="87">
        <v>5.88</v>
      </c>
      <c r="Z127" s="85">
        <f t="shared" si="5"/>
        <v>129024</v>
      </c>
      <c r="AA127" s="88">
        <f t="shared" si="6"/>
        <v>87736.320000000007</v>
      </c>
      <c r="AB127" s="81" t="s">
        <v>46</v>
      </c>
      <c r="AC127" s="81" t="s">
        <v>46</v>
      </c>
      <c r="AD127" s="81" t="s">
        <v>46</v>
      </c>
      <c r="AE127" s="89"/>
      <c r="AF127" s="93" t="s">
        <v>2516</v>
      </c>
      <c r="AG127" s="94"/>
      <c r="AH127" s="24"/>
      <c r="AI127" s="24"/>
      <c r="AJ127" s="24"/>
    </row>
    <row r="128" spans="1:36" ht="27" customHeight="1">
      <c r="A128" s="81">
        <v>118</v>
      </c>
      <c r="B128" s="82" t="s">
        <v>436</v>
      </c>
      <c r="C128" s="83" t="s">
        <v>401</v>
      </c>
      <c r="D128" s="81" t="s">
        <v>437</v>
      </c>
      <c r="E128" s="81" t="s">
        <v>42</v>
      </c>
      <c r="F128" s="81" t="s">
        <v>43</v>
      </c>
      <c r="G128" s="81" t="s">
        <v>403</v>
      </c>
      <c r="H128" s="81" t="s">
        <v>438</v>
      </c>
      <c r="I128" s="92">
        <v>1</v>
      </c>
      <c r="J128" s="92">
        <v>1</v>
      </c>
      <c r="K128" s="92"/>
      <c r="L128" s="81">
        <v>4</v>
      </c>
      <c r="M128" s="81"/>
      <c r="N128" s="85">
        <v>2</v>
      </c>
      <c r="O128" s="85">
        <v>600</v>
      </c>
      <c r="P128" s="85">
        <v>8</v>
      </c>
      <c r="Q128" s="85">
        <f t="shared" si="0"/>
        <v>4800</v>
      </c>
      <c r="R128" s="85"/>
      <c r="S128" s="85"/>
      <c r="T128" s="85">
        <f t="shared" si="1"/>
        <v>0</v>
      </c>
      <c r="U128" s="85"/>
      <c r="V128" s="85">
        <f t="shared" si="2"/>
        <v>1600</v>
      </c>
      <c r="W128" s="85">
        <f t="shared" si="3"/>
        <v>240</v>
      </c>
      <c r="X128" s="86">
        <f t="shared" si="4"/>
        <v>1840</v>
      </c>
      <c r="Y128" s="87">
        <v>5.88</v>
      </c>
      <c r="Z128" s="85">
        <f t="shared" si="5"/>
        <v>9888</v>
      </c>
      <c r="AA128" s="88">
        <f t="shared" si="6"/>
        <v>6723.84</v>
      </c>
      <c r="AB128" s="81" t="s">
        <v>46</v>
      </c>
      <c r="AC128" s="81" t="s">
        <v>46</v>
      </c>
      <c r="AD128" s="81" t="s">
        <v>46</v>
      </c>
      <c r="AE128" s="89" t="s">
        <v>247</v>
      </c>
      <c r="AF128" s="93" t="s">
        <v>2517</v>
      </c>
      <c r="AG128" s="94"/>
      <c r="AH128" s="24"/>
      <c r="AI128" s="24"/>
      <c r="AJ128" s="24"/>
    </row>
    <row r="129" spans="1:36" ht="27" customHeight="1">
      <c r="A129" s="81">
        <v>119</v>
      </c>
      <c r="B129" s="82" t="s">
        <v>439</v>
      </c>
      <c r="C129" s="83" t="s">
        <v>396</v>
      </c>
      <c r="D129" s="81" t="s">
        <v>440</v>
      </c>
      <c r="E129" s="81" t="s">
        <v>66</v>
      </c>
      <c r="F129" s="81" t="s">
        <v>43</v>
      </c>
      <c r="G129" s="81" t="s">
        <v>403</v>
      </c>
      <c r="H129" s="81" t="s">
        <v>441</v>
      </c>
      <c r="I129" s="92">
        <v>1</v>
      </c>
      <c r="J129" s="92">
        <v>1</v>
      </c>
      <c r="K129" s="92"/>
      <c r="L129" s="81">
        <v>14</v>
      </c>
      <c r="M129" s="81"/>
      <c r="N129" s="85">
        <v>7</v>
      </c>
      <c r="O129" s="85">
        <v>1000</v>
      </c>
      <c r="P129" s="85">
        <v>34</v>
      </c>
      <c r="Q129" s="85">
        <f t="shared" si="0"/>
        <v>34000</v>
      </c>
      <c r="R129" s="85"/>
      <c r="S129" s="85"/>
      <c r="T129" s="85">
        <f t="shared" si="1"/>
        <v>0</v>
      </c>
      <c r="U129" s="85">
        <v>496</v>
      </c>
      <c r="V129" s="85">
        <f t="shared" si="2"/>
        <v>13813.333333333334</v>
      </c>
      <c r="W129" s="85">
        <f t="shared" si="3"/>
        <v>2072</v>
      </c>
      <c r="X129" s="86">
        <f t="shared" si="4"/>
        <v>15885.333333333334</v>
      </c>
      <c r="Y129" s="87">
        <v>5.88</v>
      </c>
      <c r="Z129" s="85">
        <f t="shared" si="5"/>
        <v>85366.400000000009</v>
      </c>
      <c r="AA129" s="88">
        <f t="shared" si="6"/>
        <v>58049.152000000009</v>
      </c>
      <c r="AB129" s="81" t="s">
        <v>46</v>
      </c>
      <c r="AC129" s="81" t="s">
        <v>46</v>
      </c>
      <c r="AD129" s="81" t="s">
        <v>46</v>
      </c>
      <c r="AE129" s="89"/>
      <c r="AF129" s="93" t="s">
        <v>2518</v>
      </c>
      <c r="AG129" s="94"/>
      <c r="AH129" s="24"/>
      <c r="AI129" s="24"/>
      <c r="AJ129" s="24"/>
    </row>
    <row r="130" spans="1:36" ht="27" customHeight="1">
      <c r="A130" s="81">
        <v>120</v>
      </c>
      <c r="B130" s="82" t="s">
        <v>442</v>
      </c>
      <c r="C130" s="83" t="s">
        <v>396</v>
      </c>
      <c r="D130" s="81" t="s">
        <v>443</v>
      </c>
      <c r="E130" s="81" t="s">
        <v>66</v>
      </c>
      <c r="F130" s="81" t="s">
        <v>43</v>
      </c>
      <c r="G130" s="81" t="s">
        <v>403</v>
      </c>
      <c r="H130" s="81" t="s">
        <v>441</v>
      </c>
      <c r="I130" s="92">
        <v>1</v>
      </c>
      <c r="J130" s="92">
        <v>1</v>
      </c>
      <c r="K130" s="92"/>
      <c r="L130" s="81">
        <v>14</v>
      </c>
      <c r="M130" s="81"/>
      <c r="N130" s="85">
        <v>7</v>
      </c>
      <c r="O130" s="85">
        <v>1000</v>
      </c>
      <c r="P130" s="85">
        <v>34</v>
      </c>
      <c r="Q130" s="85">
        <f t="shared" si="0"/>
        <v>34000</v>
      </c>
      <c r="R130" s="85"/>
      <c r="S130" s="85"/>
      <c r="T130" s="85">
        <f t="shared" si="1"/>
        <v>0</v>
      </c>
      <c r="U130" s="85">
        <v>496</v>
      </c>
      <c r="V130" s="85">
        <f t="shared" si="2"/>
        <v>13813.333333333334</v>
      </c>
      <c r="W130" s="85">
        <f t="shared" si="3"/>
        <v>2072</v>
      </c>
      <c r="X130" s="86">
        <f t="shared" si="4"/>
        <v>15885.333333333334</v>
      </c>
      <c r="Y130" s="87">
        <v>5.88</v>
      </c>
      <c r="Z130" s="85">
        <f t="shared" si="5"/>
        <v>85366.400000000009</v>
      </c>
      <c r="AA130" s="88">
        <f t="shared" si="6"/>
        <v>58049.152000000009</v>
      </c>
      <c r="AB130" s="81" t="s">
        <v>46</v>
      </c>
      <c r="AC130" s="81" t="s">
        <v>46</v>
      </c>
      <c r="AD130" s="81" t="s">
        <v>46</v>
      </c>
      <c r="AE130" s="89"/>
      <c r="AF130" s="93" t="s">
        <v>2519</v>
      </c>
      <c r="AG130" s="94"/>
      <c r="AH130" s="24"/>
      <c r="AI130" s="24"/>
      <c r="AJ130" s="24"/>
    </row>
    <row r="131" spans="1:36" ht="27" customHeight="1">
      <c r="A131" s="81">
        <v>121</v>
      </c>
      <c r="B131" s="82" t="s">
        <v>444</v>
      </c>
      <c r="C131" s="83" t="s">
        <v>406</v>
      </c>
      <c r="D131" s="81" t="s">
        <v>445</v>
      </c>
      <c r="E131" s="81" t="s">
        <v>66</v>
      </c>
      <c r="F131" s="81" t="s">
        <v>43</v>
      </c>
      <c r="G131" s="81" t="s">
        <v>403</v>
      </c>
      <c r="H131" s="81" t="s">
        <v>408</v>
      </c>
      <c r="I131" s="92">
        <v>1</v>
      </c>
      <c r="J131" s="92">
        <v>1</v>
      </c>
      <c r="K131" s="92"/>
      <c r="L131" s="81">
        <v>6</v>
      </c>
      <c r="M131" s="81"/>
      <c r="N131" s="85">
        <v>4</v>
      </c>
      <c r="O131" s="85">
        <v>1200</v>
      </c>
      <c r="P131" s="85">
        <v>38</v>
      </c>
      <c r="Q131" s="85">
        <f t="shared" si="0"/>
        <v>45600</v>
      </c>
      <c r="R131" s="85"/>
      <c r="S131" s="85"/>
      <c r="T131" s="85">
        <f t="shared" si="1"/>
        <v>0</v>
      </c>
      <c r="U131" s="85">
        <v>497</v>
      </c>
      <c r="V131" s="85">
        <f t="shared" si="2"/>
        <v>17685</v>
      </c>
      <c r="W131" s="85">
        <f t="shared" si="3"/>
        <v>2652.75</v>
      </c>
      <c r="X131" s="86">
        <f t="shared" si="4"/>
        <v>20337.75</v>
      </c>
      <c r="Y131" s="87">
        <v>5.88</v>
      </c>
      <c r="Z131" s="85">
        <f t="shared" si="5"/>
        <v>109293.3</v>
      </c>
      <c r="AA131" s="88">
        <f t="shared" si="6"/>
        <v>74319.444000000003</v>
      </c>
      <c r="AB131" s="81" t="s">
        <v>46</v>
      </c>
      <c r="AC131" s="81" t="s">
        <v>46</v>
      </c>
      <c r="AD131" s="81" t="s">
        <v>46</v>
      </c>
      <c r="AE131" s="89"/>
      <c r="AF131" s="93" t="s">
        <v>2511</v>
      </c>
      <c r="AG131" s="94"/>
      <c r="AH131" s="24"/>
      <c r="AI131" s="24"/>
      <c r="AJ131" s="24"/>
    </row>
    <row r="132" spans="1:36" ht="27" customHeight="1">
      <c r="A132" s="81">
        <v>122</v>
      </c>
      <c r="B132" s="82" t="s">
        <v>446</v>
      </c>
      <c r="C132" s="83" t="s">
        <v>401</v>
      </c>
      <c r="D132" s="81" t="s">
        <v>447</v>
      </c>
      <c r="E132" s="81" t="s">
        <v>66</v>
      </c>
      <c r="F132" s="81" t="s">
        <v>43</v>
      </c>
      <c r="G132" s="81" t="s">
        <v>403</v>
      </c>
      <c r="H132" s="81" t="s">
        <v>448</v>
      </c>
      <c r="I132" s="92">
        <v>1</v>
      </c>
      <c r="J132" s="92">
        <v>1</v>
      </c>
      <c r="K132" s="92"/>
      <c r="L132" s="81">
        <v>6</v>
      </c>
      <c r="M132" s="81"/>
      <c r="N132" s="85">
        <v>4</v>
      </c>
      <c r="O132" s="85">
        <v>2000</v>
      </c>
      <c r="P132" s="85">
        <v>17</v>
      </c>
      <c r="Q132" s="85">
        <f t="shared" si="0"/>
        <v>34000</v>
      </c>
      <c r="R132" s="85"/>
      <c r="S132" s="85"/>
      <c r="T132" s="85">
        <f t="shared" si="1"/>
        <v>0</v>
      </c>
      <c r="U132" s="85">
        <v>368</v>
      </c>
      <c r="V132" s="85">
        <f t="shared" si="2"/>
        <v>13173.333333333334</v>
      </c>
      <c r="W132" s="85">
        <f t="shared" si="3"/>
        <v>1976</v>
      </c>
      <c r="X132" s="86">
        <f t="shared" si="4"/>
        <v>15149.333333333334</v>
      </c>
      <c r="Y132" s="87">
        <v>5.88</v>
      </c>
      <c r="Z132" s="85">
        <f t="shared" si="5"/>
        <v>81411.199999999997</v>
      </c>
      <c r="AA132" s="88">
        <f t="shared" si="6"/>
        <v>55359.616000000002</v>
      </c>
      <c r="AB132" s="81" t="s">
        <v>46</v>
      </c>
      <c r="AC132" s="81" t="s">
        <v>46</v>
      </c>
      <c r="AD132" s="81" t="s">
        <v>46</v>
      </c>
      <c r="AE132" s="89" t="s">
        <v>100</v>
      </c>
      <c r="AF132" s="93" t="s">
        <v>2520</v>
      </c>
      <c r="AG132" s="94"/>
      <c r="AH132" s="24"/>
      <c r="AI132" s="24"/>
      <c r="AJ132" s="24"/>
    </row>
    <row r="133" spans="1:36" ht="27" customHeight="1">
      <c r="A133" s="81">
        <v>123</v>
      </c>
      <c r="B133" s="82" t="s">
        <v>449</v>
      </c>
      <c r="C133" s="83" t="s">
        <v>401</v>
      </c>
      <c r="D133" s="81" t="s">
        <v>450</v>
      </c>
      <c r="E133" s="81" t="s">
        <v>66</v>
      </c>
      <c r="F133" s="81" t="s">
        <v>43</v>
      </c>
      <c r="G133" s="81" t="s">
        <v>403</v>
      </c>
      <c r="H133" s="81" t="s">
        <v>448</v>
      </c>
      <c r="I133" s="92">
        <v>1</v>
      </c>
      <c r="J133" s="92">
        <v>1</v>
      </c>
      <c r="K133" s="92"/>
      <c r="L133" s="81">
        <v>6</v>
      </c>
      <c r="M133" s="81"/>
      <c r="N133" s="85">
        <v>4</v>
      </c>
      <c r="O133" s="85">
        <v>2000</v>
      </c>
      <c r="P133" s="85">
        <v>17</v>
      </c>
      <c r="Q133" s="85">
        <f t="shared" si="0"/>
        <v>34000</v>
      </c>
      <c r="R133" s="85"/>
      <c r="S133" s="85"/>
      <c r="T133" s="85">
        <f t="shared" si="1"/>
        <v>0</v>
      </c>
      <c r="U133" s="85">
        <v>368</v>
      </c>
      <c r="V133" s="85">
        <f t="shared" si="2"/>
        <v>13173.333333333334</v>
      </c>
      <c r="W133" s="85">
        <f t="shared" si="3"/>
        <v>1976</v>
      </c>
      <c r="X133" s="86">
        <f t="shared" si="4"/>
        <v>15149.333333333334</v>
      </c>
      <c r="Y133" s="87">
        <v>5.88</v>
      </c>
      <c r="Z133" s="85">
        <f t="shared" si="5"/>
        <v>81411.199999999997</v>
      </c>
      <c r="AA133" s="88">
        <f t="shared" si="6"/>
        <v>55359.616000000002</v>
      </c>
      <c r="AB133" s="81" t="s">
        <v>46</v>
      </c>
      <c r="AC133" s="81" t="s">
        <v>46</v>
      </c>
      <c r="AD133" s="81" t="s">
        <v>46</v>
      </c>
      <c r="AE133" s="89" t="s">
        <v>100</v>
      </c>
      <c r="AF133" s="93" t="s">
        <v>2520</v>
      </c>
      <c r="AG133" s="94"/>
      <c r="AH133" s="24"/>
      <c r="AI133" s="24"/>
      <c r="AJ133" s="24"/>
    </row>
    <row r="134" spans="1:36" ht="27" customHeight="1">
      <c r="A134" s="81">
        <v>124</v>
      </c>
      <c r="B134" s="82" t="s">
        <v>451</v>
      </c>
      <c r="C134" s="83" t="s">
        <v>401</v>
      </c>
      <c r="D134" s="81" t="s">
        <v>452</v>
      </c>
      <c r="E134" s="81" t="s">
        <v>66</v>
      </c>
      <c r="F134" s="81" t="s">
        <v>43</v>
      </c>
      <c r="G134" s="81" t="s">
        <v>403</v>
      </c>
      <c r="H134" s="81" t="s">
        <v>448</v>
      </c>
      <c r="I134" s="92">
        <v>1</v>
      </c>
      <c r="J134" s="92">
        <v>1</v>
      </c>
      <c r="K134" s="92"/>
      <c r="L134" s="81">
        <v>6</v>
      </c>
      <c r="M134" s="81"/>
      <c r="N134" s="85">
        <v>4</v>
      </c>
      <c r="O134" s="85">
        <v>2000</v>
      </c>
      <c r="P134" s="85">
        <v>17</v>
      </c>
      <c r="Q134" s="85">
        <f t="shared" si="0"/>
        <v>34000</v>
      </c>
      <c r="R134" s="85"/>
      <c r="S134" s="85"/>
      <c r="T134" s="85">
        <f t="shared" si="1"/>
        <v>0</v>
      </c>
      <c r="U134" s="85">
        <v>368</v>
      </c>
      <c r="V134" s="85">
        <f t="shared" si="2"/>
        <v>13173.333333333334</v>
      </c>
      <c r="W134" s="85">
        <f t="shared" si="3"/>
        <v>1976</v>
      </c>
      <c r="X134" s="86">
        <f t="shared" si="4"/>
        <v>15149.333333333334</v>
      </c>
      <c r="Y134" s="87">
        <v>5.88</v>
      </c>
      <c r="Z134" s="85">
        <f t="shared" si="5"/>
        <v>81411.199999999997</v>
      </c>
      <c r="AA134" s="88">
        <f t="shared" si="6"/>
        <v>55359.616000000002</v>
      </c>
      <c r="AB134" s="81" t="s">
        <v>46</v>
      </c>
      <c r="AC134" s="81" t="s">
        <v>46</v>
      </c>
      <c r="AD134" s="81" t="s">
        <v>46</v>
      </c>
      <c r="AE134" s="89" t="s">
        <v>100</v>
      </c>
      <c r="AF134" s="93" t="s">
        <v>2520</v>
      </c>
      <c r="AG134" s="94"/>
      <c r="AH134" s="24"/>
      <c r="AI134" s="24"/>
      <c r="AJ134" s="24"/>
    </row>
    <row r="135" spans="1:36" ht="27" customHeight="1">
      <c r="A135" s="81">
        <v>125</v>
      </c>
      <c r="B135" s="82" t="s">
        <v>453</v>
      </c>
      <c r="C135" s="83" t="s">
        <v>401</v>
      </c>
      <c r="D135" s="81" t="s">
        <v>454</v>
      </c>
      <c r="E135" s="81" t="s">
        <v>66</v>
      </c>
      <c r="F135" s="81" t="s">
        <v>43</v>
      </c>
      <c r="G135" s="81" t="s">
        <v>403</v>
      </c>
      <c r="H135" s="81" t="s">
        <v>448</v>
      </c>
      <c r="I135" s="92">
        <v>1</v>
      </c>
      <c r="J135" s="92">
        <v>1</v>
      </c>
      <c r="K135" s="92"/>
      <c r="L135" s="81">
        <v>6</v>
      </c>
      <c r="M135" s="81"/>
      <c r="N135" s="85">
        <v>4</v>
      </c>
      <c r="O135" s="85">
        <v>2000</v>
      </c>
      <c r="P135" s="85">
        <v>17</v>
      </c>
      <c r="Q135" s="85">
        <f t="shared" si="0"/>
        <v>34000</v>
      </c>
      <c r="R135" s="85"/>
      <c r="S135" s="85"/>
      <c r="T135" s="85">
        <f t="shared" si="1"/>
        <v>0</v>
      </c>
      <c r="U135" s="85">
        <v>368</v>
      </c>
      <c r="V135" s="85">
        <f t="shared" si="2"/>
        <v>13173.333333333334</v>
      </c>
      <c r="W135" s="85">
        <f t="shared" si="3"/>
        <v>1976</v>
      </c>
      <c r="X135" s="86">
        <f t="shared" si="4"/>
        <v>15149.333333333334</v>
      </c>
      <c r="Y135" s="87">
        <v>5.88</v>
      </c>
      <c r="Z135" s="85">
        <f t="shared" si="5"/>
        <v>81411.199999999997</v>
      </c>
      <c r="AA135" s="88">
        <f t="shared" si="6"/>
        <v>55359.616000000002</v>
      </c>
      <c r="AB135" s="81" t="s">
        <v>46</v>
      </c>
      <c r="AC135" s="81" t="s">
        <v>46</v>
      </c>
      <c r="AD135" s="81" t="s">
        <v>46</v>
      </c>
      <c r="AE135" s="89" t="s">
        <v>100</v>
      </c>
      <c r="AF135" s="93" t="s">
        <v>2520</v>
      </c>
      <c r="AG135" s="94"/>
      <c r="AH135" s="24"/>
      <c r="AI135" s="24"/>
      <c r="AJ135" s="24"/>
    </row>
    <row r="136" spans="1:36" ht="27" customHeight="1">
      <c r="A136" s="81">
        <v>126</v>
      </c>
      <c r="B136" s="82" t="s">
        <v>455</v>
      </c>
      <c r="C136" s="83" t="s">
        <v>401</v>
      </c>
      <c r="D136" s="81" t="s">
        <v>456</v>
      </c>
      <c r="E136" s="81" t="s">
        <v>66</v>
      </c>
      <c r="F136" s="81" t="s">
        <v>43</v>
      </c>
      <c r="G136" s="81" t="s">
        <v>403</v>
      </c>
      <c r="H136" s="81" t="s">
        <v>448</v>
      </c>
      <c r="I136" s="92">
        <v>1</v>
      </c>
      <c r="J136" s="92">
        <v>1</v>
      </c>
      <c r="K136" s="92"/>
      <c r="L136" s="81">
        <v>6</v>
      </c>
      <c r="M136" s="81"/>
      <c r="N136" s="85">
        <v>4</v>
      </c>
      <c r="O136" s="85">
        <v>2000</v>
      </c>
      <c r="P136" s="85">
        <v>17</v>
      </c>
      <c r="Q136" s="85">
        <f t="shared" si="0"/>
        <v>34000</v>
      </c>
      <c r="R136" s="85"/>
      <c r="S136" s="85"/>
      <c r="T136" s="85">
        <f t="shared" si="1"/>
        <v>0</v>
      </c>
      <c r="U136" s="85">
        <v>368</v>
      </c>
      <c r="V136" s="85">
        <f t="shared" si="2"/>
        <v>13173.333333333334</v>
      </c>
      <c r="W136" s="85">
        <f t="shared" si="3"/>
        <v>1976</v>
      </c>
      <c r="X136" s="86">
        <f t="shared" si="4"/>
        <v>15149.333333333334</v>
      </c>
      <c r="Y136" s="87">
        <v>5.88</v>
      </c>
      <c r="Z136" s="85">
        <f t="shared" si="5"/>
        <v>81411.199999999997</v>
      </c>
      <c r="AA136" s="88">
        <f t="shared" si="6"/>
        <v>55359.616000000002</v>
      </c>
      <c r="AB136" s="81" t="s">
        <v>46</v>
      </c>
      <c r="AC136" s="81" t="s">
        <v>46</v>
      </c>
      <c r="AD136" s="81" t="s">
        <v>46</v>
      </c>
      <c r="AE136" s="89" t="s">
        <v>100</v>
      </c>
      <c r="AF136" s="93" t="s">
        <v>2520</v>
      </c>
      <c r="AG136" s="94"/>
      <c r="AH136" s="24"/>
      <c r="AI136" s="24"/>
      <c r="AJ136" s="24"/>
    </row>
    <row r="137" spans="1:36" ht="27" customHeight="1">
      <c r="A137" s="81">
        <v>127</v>
      </c>
      <c r="B137" s="82" t="s">
        <v>457</v>
      </c>
      <c r="C137" s="83" t="s">
        <v>401</v>
      </c>
      <c r="D137" s="81" t="s">
        <v>458</v>
      </c>
      <c r="E137" s="81" t="s">
        <v>66</v>
      </c>
      <c r="F137" s="81" t="s">
        <v>43</v>
      </c>
      <c r="G137" s="81" t="s">
        <v>403</v>
      </c>
      <c r="H137" s="81" t="s">
        <v>448</v>
      </c>
      <c r="I137" s="92">
        <v>1</v>
      </c>
      <c r="J137" s="92">
        <v>1</v>
      </c>
      <c r="K137" s="92"/>
      <c r="L137" s="81">
        <v>6</v>
      </c>
      <c r="M137" s="81"/>
      <c r="N137" s="85">
        <v>4</v>
      </c>
      <c r="O137" s="85">
        <v>2000</v>
      </c>
      <c r="P137" s="85">
        <v>17</v>
      </c>
      <c r="Q137" s="85">
        <f t="shared" si="0"/>
        <v>34000</v>
      </c>
      <c r="R137" s="85"/>
      <c r="S137" s="85"/>
      <c r="T137" s="85">
        <f t="shared" si="1"/>
        <v>0</v>
      </c>
      <c r="U137" s="85">
        <v>368</v>
      </c>
      <c r="V137" s="85">
        <f t="shared" si="2"/>
        <v>13173.333333333334</v>
      </c>
      <c r="W137" s="85">
        <f t="shared" si="3"/>
        <v>1976</v>
      </c>
      <c r="X137" s="86">
        <f t="shared" si="4"/>
        <v>15149.333333333334</v>
      </c>
      <c r="Y137" s="87">
        <v>5.88</v>
      </c>
      <c r="Z137" s="85">
        <f t="shared" si="5"/>
        <v>81411.199999999997</v>
      </c>
      <c r="AA137" s="88">
        <f t="shared" si="6"/>
        <v>55359.616000000002</v>
      </c>
      <c r="AB137" s="81" t="s">
        <v>46</v>
      </c>
      <c r="AC137" s="81" t="s">
        <v>46</v>
      </c>
      <c r="AD137" s="81" t="s">
        <v>46</v>
      </c>
      <c r="AE137" s="89" t="s">
        <v>100</v>
      </c>
      <c r="AF137" s="93" t="s">
        <v>2520</v>
      </c>
      <c r="AG137" s="94"/>
      <c r="AH137" s="24"/>
      <c r="AI137" s="24"/>
      <c r="AJ137" s="24"/>
    </row>
    <row r="138" spans="1:36" ht="27" customHeight="1">
      <c r="A138" s="81">
        <v>128</v>
      </c>
      <c r="B138" s="82" t="s">
        <v>459</v>
      </c>
      <c r="C138" s="83" t="s">
        <v>401</v>
      </c>
      <c r="D138" s="81" t="s">
        <v>460</v>
      </c>
      <c r="E138" s="81" t="s">
        <v>66</v>
      </c>
      <c r="F138" s="81" t="s">
        <v>43</v>
      </c>
      <c r="G138" s="81" t="s">
        <v>403</v>
      </c>
      <c r="H138" s="81" t="s">
        <v>448</v>
      </c>
      <c r="I138" s="92">
        <v>1</v>
      </c>
      <c r="J138" s="92">
        <v>1</v>
      </c>
      <c r="K138" s="92"/>
      <c r="L138" s="81">
        <v>6</v>
      </c>
      <c r="M138" s="81"/>
      <c r="N138" s="85">
        <v>4</v>
      </c>
      <c r="O138" s="85">
        <v>2000</v>
      </c>
      <c r="P138" s="85">
        <v>17</v>
      </c>
      <c r="Q138" s="85">
        <f t="shared" si="0"/>
        <v>34000</v>
      </c>
      <c r="R138" s="85"/>
      <c r="S138" s="85"/>
      <c r="T138" s="85">
        <f t="shared" si="1"/>
        <v>0</v>
      </c>
      <c r="U138" s="85">
        <v>368</v>
      </c>
      <c r="V138" s="85">
        <f t="shared" si="2"/>
        <v>13173.333333333334</v>
      </c>
      <c r="W138" s="85">
        <f t="shared" si="3"/>
        <v>1976</v>
      </c>
      <c r="X138" s="86">
        <f t="shared" si="4"/>
        <v>15149.333333333334</v>
      </c>
      <c r="Y138" s="87">
        <v>5.88</v>
      </c>
      <c r="Z138" s="85">
        <f t="shared" si="5"/>
        <v>81411.199999999997</v>
      </c>
      <c r="AA138" s="88">
        <f t="shared" si="6"/>
        <v>55359.616000000002</v>
      </c>
      <c r="AB138" s="81" t="s">
        <v>46</v>
      </c>
      <c r="AC138" s="81" t="s">
        <v>46</v>
      </c>
      <c r="AD138" s="81" t="s">
        <v>46</v>
      </c>
      <c r="AE138" s="89" t="s">
        <v>100</v>
      </c>
      <c r="AF138" s="93" t="s">
        <v>2521</v>
      </c>
      <c r="AG138" s="94"/>
      <c r="AH138" s="24"/>
      <c r="AI138" s="24"/>
      <c r="AJ138" s="24"/>
    </row>
    <row r="139" spans="1:36" ht="27" customHeight="1">
      <c r="A139" s="81">
        <v>129</v>
      </c>
      <c r="B139" s="82" t="s">
        <v>461</v>
      </c>
      <c r="C139" s="83" t="s">
        <v>401</v>
      </c>
      <c r="D139" s="81" t="s">
        <v>462</v>
      </c>
      <c r="E139" s="81" t="s">
        <v>66</v>
      </c>
      <c r="F139" s="81" t="s">
        <v>43</v>
      </c>
      <c r="G139" s="81" t="s">
        <v>403</v>
      </c>
      <c r="H139" s="81" t="s">
        <v>448</v>
      </c>
      <c r="I139" s="92">
        <v>1</v>
      </c>
      <c r="J139" s="92">
        <v>1</v>
      </c>
      <c r="K139" s="92"/>
      <c r="L139" s="81">
        <v>6</v>
      </c>
      <c r="M139" s="81"/>
      <c r="N139" s="85">
        <v>4</v>
      </c>
      <c r="O139" s="85">
        <v>2000</v>
      </c>
      <c r="P139" s="85">
        <v>17</v>
      </c>
      <c r="Q139" s="85">
        <f t="shared" si="0"/>
        <v>34000</v>
      </c>
      <c r="R139" s="85"/>
      <c r="S139" s="85"/>
      <c r="T139" s="85">
        <f t="shared" si="1"/>
        <v>0</v>
      </c>
      <c r="U139" s="85">
        <v>368</v>
      </c>
      <c r="V139" s="85">
        <f t="shared" si="2"/>
        <v>13173.333333333334</v>
      </c>
      <c r="W139" s="85">
        <f t="shared" si="3"/>
        <v>1976</v>
      </c>
      <c r="X139" s="86">
        <f t="shared" si="4"/>
        <v>15149.333333333334</v>
      </c>
      <c r="Y139" s="87">
        <v>5.88</v>
      </c>
      <c r="Z139" s="85">
        <f t="shared" si="5"/>
        <v>81411.199999999997</v>
      </c>
      <c r="AA139" s="88">
        <f t="shared" si="6"/>
        <v>55359.616000000002</v>
      </c>
      <c r="AB139" s="81" t="s">
        <v>46</v>
      </c>
      <c r="AC139" s="81" t="s">
        <v>46</v>
      </c>
      <c r="AD139" s="81" t="s">
        <v>46</v>
      </c>
      <c r="AE139" s="89" t="s">
        <v>100</v>
      </c>
      <c r="AF139" s="93" t="s">
        <v>2521</v>
      </c>
      <c r="AG139" s="94"/>
      <c r="AH139" s="24"/>
      <c r="AI139" s="24"/>
      <c r="AJ139" s="24"/>
    </row>
    <row r="140" spans="1:36" ht="27" customHeight="1">
      <c r="A140" s="81">
        <v>130</v>
      </c>
      <c r="B140" s="82" t="s">
        <v>463</v>
      </c>
      <c r="C140" s="83" t="s">
        <v>401</v>
      </c>
      <c r="D140" s="81" t="s">
        <v>464</v>
      </c>
      <c r="E140" s="81" t="s">
        <v>66</v>
      </c>
      <c r="F140" s="81" t="s">
        <v>43</v>
      </c>
      <c r="G140" s="81" t="s">
        <v>403</v>
      </c>
      <c r="H140" s="81" t="s">
        <v>448</v>
      </c>
      <c r="I140" s="92">
        <v>1</v>
      </c>
      <c r="J140" s="92">
        <v>1</v>
      </c>
      <c r="K140" s="92"/>
      <c r="L140" s="81">
        <v>6</v>
      </c>
      <c r="M140" s="81"/>
      <c r="N140" s="85">
        <v>4</v>
      </c>
      <c r="O140" s="85">
        <v>2000</v>
      </c>
      <c r="P140" s="85">
        <v>17</v>
      </c>
      <c r="Q140" s="85">
        <f t="shared" si="0"/>
        <v>34000</v>
      </c>
      <c r="R140" s="85"/>
      <c r="S140" s="85"/>
      <c r="T140" s="85">
        <f t="shared" si="1"/>
        <v>0</v>
      </c>
      <c r="U140" s="85">
        <v>368</v>
      </c>
      <c r="V140" s="85">
        <f t="shared" si="2"/>
        <v>13173.333333333334</v>
      </c>
      <c r="W140" s="85">
        <f t="shared" si="3"/>
        <v>1976</v>
      </c>
      <c r="X140" s="86">
        <f t="shared" si="4"/>
        <v>15149.333333333334</v>
      </c>
      <c r="Y140" s="87">
        <v>5.88</v>
      </c>
      <c r="Z140" s="85">
        <f t="shared" si="5"/>
        <v>81411.199999999997</v>
      </c>
      <c r="AA140" s="88">
        <f t="shared" si="6"/>
        <v>55359.616000000002</v>
      </c>
      <c r="AB140" s="81" t="s">
        <v>46</v>
      </c>
      <c r="AC140" s="81" t="s">
        <v>46</v>
      </c>
      <c r="AD140" s="81" t="s">
        <v>46</v>
      </c>
      <c r="AE140" s="89" t="s">
        <v>100</v>
      </c>
      <c r="AF140" s="93" t="s">
        <v>2521</v>
      </c>
      <c r="AG140" s="94"/>
      <c r="AH140" s="24"/>
      <c r="AI140" s="24"/>
      <c r="AJ140" s="24"/>
    </row>
    <row r="141" spans="1:36" ht="27" customHeight="1">
      <c r="A141" s="81">
        <v>131</v>
      </c>
      <c r="B141" s="82" t="s">
        <v>466</v>
      </c>
      <c r="C141" s="83" t="s">
        <v>416</v>
      </c>
      <c r="D141" s="81" t="s">
        <v>467</v>
      </c>
      <c r="E141" s="81" t="s">
        <v>66</v>
      </c>
      <c r="F141" s="81" t="s">
        <v>43</v>
      </c>
      <c r="G141" s="81" t="s">
        <v>403</v>
      </c>
      <c r="H141" s="81" t="s">
        <v>465</v>
      </c>
      <c r="I141" s="92">
        <v>1</v>
      </c>
      <c r="J141" s="92">
        <v>1</v>
      </c>
      <c r="K141" s="92"/>
      <c r="L141" s="81">
        <v>6</v>
      </c>
      <c r="M141" s="81"/>
      <c r="N141" s="85">
        <v>4</v>
      </c>
      <c r="O141" s="85">
        <v>1700</v>
      </c>
      <c r="P141" s="85">
        <v>24</v>
      </c>
      <c r="Q141" s="85">
        <f t="shared" si="0"/>
        <v>40800</v>
      </c>
      <c r="R141" s="85"/>
      <c r="S141" s="85"/>
      <c r="T141" s="85">
        <f t="shared" si="1"/>
        <v>0</v>
      </c>
      <c r="U141" s="85">
        <v>238</v>
      </c>
      <c r="V141" s="85">
        <f t="shared" si="2"/>
        <v>14790</v>
      </c>
      <c r="W141" s="85">
        <f t="shared" si="3"/>
        <v>2218.5</v>
      </c>
      <c r="X141" s="86">
        <f t="shared" si="4"/>
        <v>17008.5</v>
      </c>
      <c r="Y141" s="87">
        <v>5.88</v>
      </c>
      <c r="Z141" s="85">
        <f t="shared" si="5"/>
        <v>91402.2</v>
      </c>
      <c r="AA141" s="88">
        <f t="shared" si="6"/>
        <v>62153.495999999999</v>
      </c>
      <c r="AB141" s="81" t="s">
        <v>46</v>
      </c>
      <c r="AC141" s="81" t="s">
        <v>46</v>
      </c>
      <c r="AD141" s="81" t="s">
        <v>46</v>
      </c>
      <c r="AE141" s="89" t="s">
        <v>100</v>
      </c>
      <c r="AF141" s="93" t="s">
        <v>2484</v>
      </c>
      <c r="AG141" s="94"/>
      <c r="AH141" s="24"/>
      <c r="AI141" s="24"/>
      <c r="AJ141" s="24"/>
    </row>
    <row r="142" spans="1:36" ht="27" customHeight="1">
      <c r="A142" s="81">
        <v>132</v>
      </c>
      <c r="B142" s="82" t="s">
        <v>468</v>
      </c>
      <c r="C142" s="83" t="s">
        <v>416</v>
      </c>
      <c r="D142" s="81" t="s">
        <v>469</v>
      </c>
      <c r="E142" s="81" t="s">
        <v>66</v>
      </c>
      <c r="F142" s="81" t="s">
        <v>43</v>
      </c>
      <c r="G142" s="81" t="s">
        <v>403</v>
      </c>
      <c r="H142" s="81" t="s">
        <v>465</v>
      </c>
      <c r="I142" s="92">
        <v>1</v>
      </c>
      <c r="J142" s="92">
        <v>1</v>
      </c>
      <c r="K142" s="92"/>
      <c r="L142" s="81">
        <v>6</v>
      </c>
      <c r="M142" s="81"/>
      <c r="N142" s="85">
        <v>4</v>
      </c>
      <c r="O142" s="85">
        <v>1700</v>
      </c>
      <c r="P142" s="85">
        <v>24</v>
      </c>
      <c r="Q142" s="85">
        <f t="shared" si="0"/>
        <v>40800</v>
      </c>
      <c r="R142" s="85"/>
      <c r="S142" s="85"/>
      <c r="T142" s="85">
        <f t="shared" si="1"/>
        <v>0</v>
      </c>
      <c r="U142" s="85">
        <v>238</v>
      </c>
      <c r="V142" s="85">
        <f t="shared" si="2"/>
        <v>14790</v>
      </c>
      <c r="W142" s="85">
        <f t="shared" si="3"/>
        <v>2218.5</v>
      </c>
      <c r="X142" s="86">
        <f t="shared" si="4"/>
        <v>17008.5</v>
      </c>
      <c r="Y142" s="87">
        <v>5.88</v>
      </c>
      <c r="Z142" s="85">
        <f t="shared" si="5"/>
        <v>91402.2</v>
      </c>
      <c r="AA142" s="88">
        <f t="shared" si="6"/>
        <v>62153.495999999999</v>
      </c>
      <c r="AB142" s="81" t="s">
        <v>46</v>
      </c>
      <c r="AC142" s="81" t="s">
        <v>46</v>
      </c>
      <c r="AD142" s="81" t="s">
        <v>46</v>
      </c>
      <c r="AE142" s="89" t="s">
        <v>100</v>
      </c>
      <c r="AF142" s="93" t="s">
        <v>2484</v>
      </c>
      <c r="AG142" s="94"/>
      <c r="AH142" s="24"/>
      <c r="AI142" s="24"/>
      <c r="AJ142" s="24"/>
    </row>
    <row r="143" spans="1:36" ht="27" customHeight="1">
      <c r="A143" s="81">
        <v>133</v>
      </c>
      <c r="B143" s="82" t="s">
        <v>470</v>
      </c>
      <c r="C143" s="83" t="s">
        <v>416</v>
      </c>
      <c r="D143" s="81" t="s">
        <v>471</v>
      </c>
      <c r="E143" s="81" t="s">
        <v>66</v>
      </c>
      <c r="F143" s="81" t="s">
        <v>43</v>
      </c>
      <c r="G143" s="81" t="s">
        <v>403</v>
      </c>
      <c r="H143" s="81" t="s">
        <v>465</v>
      </c>
      <c r="I143" s="92">
        <v>1</v>
      </c>
      <c r="J143" s="92">
        <v>1</v>
      </c>
      <c r="K143" s="92"/>
      <c r="L143" s="81">
        <v>6</v>
      </c>
      <c r="M143" s="81"/>
      <c r="N143" s="85">
        <v>4</v>
      </c>
      <c r="O143" s="85">
        <v>1700</v>
      </c>
      <c r="P143" s="85">
        <v>24</v>
      </c>
      <c r="Q143" s="85">
        <f t="shared" si="0"/>
        <v>40800</v>
      </c>
      <c r="R143" s="85"/>
      <c r="S143" s="85"/>
      <c r="T143" s="85">
        <f t="shared" si="1"/>
        <v>0</v>
      </c>
      <c r="U143" s="85">
        <v>238</v>
      </c>
      <c r="V143" s="85">
        <f t="shared" si="2"/>
        <v>14790</v>
      </c>
      <c r="W143" s="85">
        <f t="shared" si="3"/>
        <v>2218.5</v>
      </c>
      <c r="X143" s="86">
        <f t="shared" si="4"/>
        <v>17008.5</v>
      </c>
      <c r="Y143" s="87">
        <v>5.88</v>
      </c>
      <c r="Z143" s="85">
        <f t="shared" si="5"/>
        <v>91402.2</v>
      </c>
      <c r="AA143" s="88">
        <f t="shared" si="6"/>
        <v>62153.495999999999</v>
      </c>
      <c r="AB143" s="81" t="s">
        <v>46</v>
      </c>
      <c r="AC143" s="81" t="s">
        <v>46</v>
      </c>
      <c r="AD143" s="81" t="s">
        <v>46</v>
      </c>
      <c r="AE143" s="89" t="s">
        <v>100</v>
      </c>
      <c r="AF143" s="93" t="s">
        <v>2484</v>
      </c>
      <c r="AG143" s="94"/>
      <c r="AH143" s="24"/>
      <c r="AI143" s="24"/>
      <c r="AJ143" s="24"/>
    </row>
    <row r="144" spans="1:36" ht="27" customHeight="1">
      <c r="A144" s="81">
        <v>134</v>
      </c>
      <c r="B144" s="82" t="s">
        <v>472</v>
      </c>
      <c r="C144" s="83" t="s">
        <v>406</v>
      </c>
      <c r="D144" s="81" t="s">
        <v>473</v>
      </c>
      <c r="E144" s="81" t="s">
        <v>66</v>
      </c>
      <c r="F144" s="81" t="s">
        <v>43</v>
      </c>
      <c r="G144" s="81" t="s">
        <v>403</v>
      </c>
      <c r="H144" s="81" t="s">
        <v>435</v>
      </c>
      <c r="I144" s="92">
        <v>1</v>
      </c>
      <c r="J144" s="92">
        <v>1</v>
      </c>
      <c r="K144" s="92"/>
      <c r="L144" s="81">
        <v>4</v>
      </c>
      <c r="M144" s="81"/>
      <c r="N144" s="85">
        <v>3</v>
      </c>
      <c r="O144" s="85">
        <v>1000</v>
      </c>
      <c r="P144" s="85">
        <v>21</v>
      </c>
      <c r="Q144" s="85">
        <f t="shared" si="0"/>
        <v>21000</v>
      </c>
      <c r="R144" s="85"/>
      <c r="S144" s="85"/>
      <c r="T144" s="85">
        <f t="shared" si="1"/>
        <v>0</v>
      </c>
      <c r="U144" s="85">
        <v>214</v>
      </c>
      <c r="V144" s="85">
        <f t="shared" si="2"/>
        <v>8070</v>
      </c>
      <c r="W144" s="85">
        <f t="shared" si="3"/>
        <v>1210.5</v>
      </c>
      <c r="X144" s="86">
        <f t="shared" si="4"/>
        <v>9280.5</v>
      </c>
      <c r="Y144" s="87">
        <v>5.88</v>
      </c>
      <c r="Z144" s="85">
        <f t="shared" si="5"/>
        <v>49872.6</v>
      </c>
      <c r="AA144" s="88">
        <f t="shared" si="6"/>
        <v>33913.368000000002</v>
      </c>
      <c r="AB144" s="81" t="s">
        <v>46</v>
      </c>
      <c r="AC144" s="81" t="s">
        <v>46</v>
      </c>
      <c r="AD144" s="81" t="s">
        <v>46</v>
      </c>
      <c r="AE144" s="89"/>
      <c r="AF144" s="93" t="s">
        <v>2458</v>
      </c>
      <c r="AG144" s="94"/>
      <c r="AH144" s="24"/>
      <c r="AI144" s="24"/>
      <c r="AJ144" s="24"/>
    </row>
    <row r="145" spans="1:36" ht="27" customHeight="1">
      <c r="A145" s="81">
        <v>135</v>
      </c>
      <c r="B145" s="82" t="s">
        <v>474</v>
      </c>
      <c r="C145" s="83" t="s">
        <v>406</v>
      </c>
      <c r="D145" s="81" t="s">
        <v>475</v>
      </c>
      <c r="E145" s="81" t="s">
        <v>66</v>
      </c>
      <c r="F145" s="81" t="s">
        <v>43</v>
      </c>
      <c r="G145" s="81" t="s">
        <v>403</v>
      </c>
      <c r="H145" s="81" t="s">
        <v>435</v>
      </c>
      <c r="I145" s="92">
        <v>1</v>
      </c>
      <c r="J145" s="92">
        <v>1</v>
      </c>
      <c r="K145" s="92"/>
      <c r="L145" s="81">
        <v>4</v>
      </c>
      <c r="M145" s="81"/>
      <c r="N145" s="85">
        <v>4</v>
      </c>
      <c r="O145" s="85">
        <v>1000</v>
      </c>
      <c r="P145" s="85">
        <v>21</v>
      </c>
      <c r="Q145" s="85">
        <f t="shared" si="0"/>
        <v>21000</v>
      </c>
      <c r="R145" s="85"/>
      <c r="S145" s="85"/>
      <c r="T145" s="85">
        <f t="shared" si="1"/>
        <v>0</v>
      </c>
      <c r="U145" s="85">
        <v>214</v>
      </c>
      <c r="V145" s="85">
        <f t="shared" si="2"/>
        <v>8070</v>
      </c>
      <c r="W145" s="85">
        <f t="shared" si="3"/>
        <v>1210.5</v>
      </c>
      <c r="X145" s="86">
        <f t="shared" si="4"/>
        <v>9280.5</v>
      </c>
      <c r="Y145" s="87">
        <v>5.88</v>
      </c>
      <c r="Z145" s="85">
        <f t="shared" si="5"/>
        <v>49872.6</v>
      </c>
      <c r="AA145" s="88">
        <f t="shared" si="6"/>
        <v>33913.368000000002</v>
      </c>
      <c r="AB145" s="81" t="s">
        <v>46</v>
      </c>
      <c r="AC145" s="81" t="s">
        <v>46</v>
      </c>
      <c r="AD145" s="81" t="s">
        <v>46</v>
      </c>
      <c r="AE145" s="89"/>
      <c r="AF145" s="93" t="s">
        <v>2493</v>
      </c>
      <c r="AG145" s="94"/>
      <c r="AH145" s="24"/>
      <c r="AI145" s="24"/>
      <c r="AJ145" s="24"/>
    </row>
    <row r="146" spans="1:36" ht="27" customHeight="1">
      <c r="A146" s="81">
        <v>136</v>
      </c>
      <c r="B146" s="82" t="s">
        <v>476</v>
      </c>
      <c r="C146" s="83" t="s">
        <v>406</v>
      </c>
      <c r="D146" s="81" t="s">
        <v>477</v>
      </c>
      <c r="E146" s="81" t="s">
        <v>66</v>
      </c>
      <c r="F146" s="81" t="s">
        <v>43</v>
      </c>
      <c r="G146" s="81" t="s">
        <v>403</v>
      </c>
      <c r="H146" s="81" t="s">
        <v>435</v>
      </c>
      <c r="I146" s="92">
        <v>1</v>
      </c>
      <c r="J146" s="92">
        <v>1</v>
      </c>
      <c r="K146" s="92"/>
      <c r="L146" s="81">
        <v>4</v>
      </c>
      <c r="M146" s="81"/>
      <c r="N146" s="85">
        <v>2</v>
      </c>
      <c r="O146" s="85">
        <v>1000</v>
      </c>
      <c r="P146" s="85">
        <v>12</v>
      </c>
      <c r="Q146" s="85">
        <f t="shared" si="0"/>
        <v>12000</v>
      </c>
      <c r="R146" s="85"/>
      <c r="S146" s="85"/>
      <c r="T146" s="85">
        <f t="shared" si="1"/>
        <v>0</v>
      </c>
      <c r="U146" s="85">
        <v>200</v>
      </c>
      <c r="V146" s="85">
        <f t="shared" si="2"/>
        <v>5000</v>
      </c>
      <c r="W146" s="85">
        <f t="shared" si="3"/>
        <v>750</v>
      </c>
      <c r="X146" s="86">
        <f t="shared" si="4"/>
        <v>5750</v>
      </c>
      <c r="Y146" s="87">
        <v>5.88</v>
      </c>
      <c r="Z146" s="85">
        <f t="shared" si="5"/>
        <v>30900</v>
      </c>
      <c r="AA146" s="88">
        <f t="shared" si="6"/>
        <v>21012</v>
      </c>
      <c r="AB146" s="81" t="s">
        <v>46</v>
      </c>
      <c r="AC146" s="81" t="s">
        <v>46</v>
      </c>
      <c r="AD146" s="81" t="s">
        <v>46</v>
      </c>
      <c r="AE146" s="89"/>
      <c r="AF146" s="93" t="s">
        <v>2464</v>
      </c>
      <c r="AG146" s="94"/>
      <c r="AH146" s="24"/>
      <c r="AI146" s="24"/>
      <c r="AJ146" s="24"/>
    </row>
    <row r="147" spans="1:36" ht="27" customHeight="1">
      <c r="A147" s="81">
        <v>137</v>
      </c>
      <c r="B147" s="82" t="s">
        <v>478</v>
      </c>
      <c r="C147" s="83" t="s">
        <v>406</v>
      </c>
      <c r="D147" s="81" t="s">
        <v>479</v>
      </c>
      <c r="E147" s="81" t="s">
        <v>66</v>
      </c>
      <c r="F147" s="81" t="s">
        <v>43</v>
      </c>
      <c r="G147" s="81" t="s">
        <v>403</v>
      </c>
      <c r="H147" s="81" t="s">
        <v>435</v>
      </c>
      <c r="I147" s="92">
        <v>1</v>
      </c>
      <c r="J147" s="92">
        <v>1</v>
      </c>
      <c r="K147" s="92"/>
      <c r="L147" s="81">
        <v>4</v>
      </c>
      <c r="M147" s="81"/>
      <c r="N147" s="85">
        <v>2</v>
      </c>
      <c r="O147" s="85">
        <v>1000</v>
      </c>
      <c r="P147" s="85">
        <v>12</v>
      </c>
      <c r="Q147" s="85">
        <f t="shared" si="0"/>
        <v>12000</v>
      </c>
      <c r="R147" s="85"/>
      <c r="S147" s="85"/>
      <c r="T147" s="85">
        <f t="shared" si="1"/>
        <v>0</v>
      </c>
      <c r="U147" s="85">
        <v>200</v>
      </c>
      <c r="V147" s="85">
        <f t="shared" si="2"/>
        <v>5000</v>
      </c>
      <c r="W147" s="85">
        <f t="shared" si="3"/>
        <v>750</v>
      </c>
      <c r="X147" s="86">
        <f t="shared" si="4"/>
        <v>5750</v>
      </c>
      <c r="Y147" s="87">
        <v>5.88</v>
      </c>
      <c r="Z147" s="85">
        <f t="shared" si="5"/>
        <v>30900</v>
      </c>
      <c r="AA147" s="88">
        <f t="shared" si="6"/>
        <v>21012</v>
      </c>
      <c r="AB147" s="81" t="s">
        <v>46</v>
      </c>
      <c r="AC147" s="81" t="s">
        <v>46</v>
      </c>
      <c r="AD147" s="81" t="s">
        <v>46</v>
      </c>
      <c r="AE147" s="89"/>
      <c r="AF147" s="93" t="s">
        <v>2464</v>
      </c>
      <c r="AG147" s="94"/>
      <c r="AH147" s="24"/>
      <c r="AI147" s="24"/>
      <c r="AJ147" s="24"/>
    </row>
    <row r="148" spans="1:36" ht="27" customHeight="1">
      <c r="A148" s="81">
        <v>138</v>
      </c>
      <c r="B148" s="82" t="s">
        <v>480</v>
      </c>
      <c r="C148" s="83" t="s">
        <v>416</v>
      </c>
      <c r="D148" s="81" t="s">
        <v>481</v>
      </c>
      <c r="E148" s="81" t="s">
        <v>66</v>
      </c>
      <c r="F148" s="81" t="s">
        <v>43</v>
      </c>
      <c r="G148" s="81" t="s">
        <v>403</v>
      </c>
      <c r="H148" s="81" t="s">
        <v>482</v>
      </c>
      <c r="I148" s="92">
        <v>1</v>
      </c>
      <c r="J148" s="92">
        <v>1</v>
      </c>
      <c r="K148" s="92"/>
      <c r="L148" s="81">
        <v>6</v>
      </c>
      <c r="M148" s="81"/>
      <c r="N148" s="85">
        <v>2</v>
      </c>
      <c r="O148" s="85">
        <v>902</v>
      </c>
      <c r="P148" s="85">
        <v>28</v>
      </c>
      <c r="Q148" s="85">
        <f t="shared" si="0"/>
        <v>25256</v>
      </c>
      <c r="R148" s="85"/>
      <c r="S148" s="85"/>
      <c r="T148" s="85">
        <f t="shared" si="1"/>
        <v>0</v>
      </c>
      <c r="U148" s="85">
        <v>200</v>
      </c>
      <c r="V148" s="85">
        <f t="shared" si="2"/>
        <v>9418.6666666666661</v>
      </c>
      <c r="W148" s="85">
        <f t="shared" si="3"/>
        <v>1412.8</v>
      </c>
      <c r="X148" s="86">
        <f t="shared" si="4"/>
        <v>10831.466666666665</v>
      </c>
      <c r="Y148" s="87">
        <v>5.88</v>
      </c>
      <c r="Z148" s="85">
        <f t="shared" si="5"/>
        <v>58207.359999999993</v>
      </c>
      <c r="AA148" s="88">
        <f t="shared" si="6"/>
        <v>39581.004799999995</v>
      </c>
      <c r="AB148" s="81" t="s">
        <v>46</v>
      </c>
      <c r="AC148" s="81" t="s">
        <v>46</v>
      </c>
      <c r="AD148" s="81" t="s">
        <v>46</v>
      </c>
      <c r="AE148" s="89"/>
      <c r="AF148" s="93" t="s">
        <v>2466</v>
      </c>
      <c r="AG148" s="94"/>
      <c r="AH148" s="24"/>
      <c r="AI148" s="24"/>
      <c r="AJ148" s="24"/>
    </row>
    <row r="149" spans="1:36" ht="27" customHeight="1">
      <c r="A149" s="81">
        <v>139</v>
      </c>
      <c r="B149" s="82" t="s">
        <v>483</v>
      </c>
      <c r="C149" s="83" t="s">
        <v>406</v>
      </c>
      <c r="D149" s="81" t="s">
        <v>484</v>
      </c>
      <c r="E149" s="81" t="s">
        <v>66</v>
      </c>
      <c r="F149" s="81" t="s">
        <v>43</v>
      </c>
      <c r="G149" s="81" t="s">
        <v>403</v>
      </c>
      <c r="H149" s="81" t="s">
        <v>485</v>
      </c>
      <c r="I149" s="92">
        <v>1</v>
      </c>
      <c r="J149" s="92">
        <v>1</v>
      </c>
      <c r="K149" s="92"/>
      <c r="L149" s="81">
        <v>2</v>
      </c>
      <c r="M149" s="81"/>
      <c r="N149" s="85">
        <v>2</v>
      </c>
      <c r="O149" s="85">
        <v>1000</v>
      </c>
      <c r="P149" s="85">
        <v>12</v>
      </c>
      <c r="Q149" s="85">
        <f t="shared" si="0"/>
        <v>12000</v>
      </c>
      <c r="R149" s="85"/>
      <c r="S149" s="85"/>
      <c r="T149" s="85">
        <f t="shared" si="1"/>
        <v>0</v>
      </c>
      <c r="U149" s="85">
        <v>200</v>
      </c>
      <c r="V149" s="85">
        <f t="shared" si="2"/>
        <v>5000</v>
      </c>
      <c r="W149" s="85">
        <f t="shared" si="3"/>
        <v>750</v>
      </c>
      <c r="X149" s="86">
        <f t="shared" si="4"/>
        <v>5750</v>
      </c>
      <c r="Y149" s="87">
        <v>5.88</v>
      </c>
      <c r="Z149" s="85">
        <f t="shared" si="5"/>
        <v>30900</v>
      </c>
      <c r="AA149" s="88">
        <f t="shared" si="6"/>
        <v>21012</v>
      </c>
      <c r="AB149" s="81" t="s">
        <v>46</v>
      </c>
      <c r="AC149" s="81" t="s">
        <v>46</v>
      </c>
      <c r="AD149" s="81" t="s">
        <v>46</v>
      </c>
      <c r="AE149" s="89"/>
      <c r="AF149" s="93" t="s">
        <v>2458</v>
      </c>
      <c r="AG149" s="94"/>
      <c r="AH149" s="24"/>
      <c r="AI149" s="24"/>
      <c r="AJ149" s="24"/>
    </row>
    <row r="150" spans="1:36" ht="27" customHeight="1">
      <c r="A150" s="81">
        <v>140</v>
      </c>
      <c r="B150" s="82" t="s">
        <v>486</v>
      </c>
      <c r="C150" s="83" t="s">
        <v>406</v>
      </c>
      <c r="D150" s="81" t="s">
        <v>487</v>
      </c>
      <c r="E150" s="81" t="s">
        <v>66</v>
      </c>
      <c r="F150" s="81" t="s">
        <v>43</v>
      </c>
      <c r="G150" s="81" t="s">
        <v>403</v>
      </c>
      <c r="H150" s="81" t="s">
        <v>435</v>
      </c>
      <c r="I150" s="92">
        <v>1</v>
      </c>
      <c r="J150" s="92">
        <v>1</v>
      </c>
      <c r="K150" s="92"/>
      <c r="L150" s="81">
        <v>2</v>
      </c>
      <c r="M150" s="81"/>
      <c r="N150" s="85">
        <v>2</v>
      </c>
      <c r="O150" s="85">
        <v>1000</v>
      </c>
      <c r="P150" s="85">
        <v>12</v>
      </c>
      <c r="Q150" s="85">
        <f t="shared" si="0"/>
        <v>12000</v>
      </c>
      <c r="R150" s="85"/>
      <c r="S150" s="85"/>
      <c r="T150" s="85">
        <f t="shared" si="1"/>
        <v>0</v>
      </c>
      <c r="U150" s="85">
        <v>171</v>
      </c>
      <c r="V150" s="85">
        <f t="shared" si="2"/>
        <v>4855</v>
      </c>
      <c r="W150" s="85">
        <f t="shared" si="3"/>
        <v>728.25</v>
      </c>
      <c r="X150" s="86">
        <f t="shared" si="4"/>
        <v>5583.25</v>
      </c>
      <c r="Y150" s="87">
        <v>5.88</v>
      </c>
      <c r="Z150" s="85">
        <f t="shared" si="5"/>
        <v>30003.899999999998</v>
      </c>
      <c r="AA150" s="88">
        <f t="shared" si="6"/>
        <v>20402.651999999998</v>
      </c>
      <c r="AB150" s="81" t="s">
        <v>46</v>
      </c>
      <c r="AC150" s="81" t="s">
        <v>46</v>
      </c>
      <c r="AD150" s="81" t="s">
        <v>46</v>
      </c>
      <c r="AE150" s="89"/>
      <c r="AF150" s="93" t="s">
        <v>2458</v>
      </c>
      <c r="AG150" s="94"/>
      <c r="AH150" s="24"/>
      <c r="AI150" s="24"/>
      <c r="AJ150" s="24"/>
    </row>
    <row r="151" spans="1:36" ht="27" customHeight="1">
      <c r="A151" s="81">
        <v>141</v>
      </c>
      <c r="B151" s="82" t="s">
        <v>491</v>
      </c>
      <c r="C151" s="83" t="s">
        <v>51</v>
      </c>
      <c r="D151" s="95" t="s">
        <v>492</v>
      </c>
      <c r="E151" s="81" t="s">
        <v>42</v>
      </c>
      <c r="F151" s="81" t="s">
        <v>43</v>
      </c>
      <c r="G151" s="81" t="s">
        <v>53</v>
      </c>
      <c r="H151" s="81" t="s">
        <v>493</v>
      </c>
      <c r="I151" s="92">
        <v>1</v>
      </c>
      <c r="J151" s="92">
        <v>1</v>
      </c>
      <c r="K151" s="92"/>
      <c r="L151" s="81">
        <v>10</v>
      </c>
      <c r="M151" s="81">
        <v>6</v>
      </c>
      <c r="N151" s="85">
        <v>4</v>
      </c>
      <c r="O151" s="85">
        <v>1000</v>
      </c>
      <c r="P151" s="85">
        <v>22</v>
      </c>
      <c r="Q151" s="85">
        <f t="shared" si="0"/>
        <v>22000</v>
      </c>
      <c r="R151" s="85"/>
      <c r="S151" s="85"/>
      <c r="T151" s="85">
        <f t="shared" si="1"/>
        <v>0</v>
      </c>
      <c r="U151" s="85"/>
      <c r="V151" s="85">
        <f t="shared" si="2"/>
        <v>7333.333333333333</v>
      </c>
      <c r="W151" s="85">
        <f t="shared" si="3"/>
        <v>1100</v>
      </c>
      <c r="X151" s="86">
        <f t="shared" si="4"/>
        <v>8433.3333333333321</v>
      </c>
      <c r="Y151" s="87">
        <v>5.88</v>
      </c>
      <c r="Z151" s="85">
        <f t="shared" si="5"/>
        <v>45320</v>
      </c>
      <c r="AA151" s="88">
        <f t="shared" si="6"/>
        <v>30817.600000000002</v>
      </c>
      <c r="AB151" s="81" t="s">
        <v>46</v>
      </c>
      <c r="AC151" s="81" t="s">
        <v>46</v>
      </c>
      <c r="AD151" s="81" t="s">
        <v>46</v>
      </c>
      <c r="AE151" s="89" t="s">
        <v>494</v>
      </c>
      <c r="AF151" s="93" t="s">
        <v>2483</v>
      </c>
      <c r="AG151" s="94"/>
      <c r="AH151" s="24"/>
      <c r="AI151" s="24"/>
      <c r="AJ151" s="24"/>
    </row>
    <row r="152" spans="1:36" ht="27" customHeight="1">
      <c r="A152" s="81">
        <v>142</v>
      </c>
      <c r="B152" s="82" t="s">
        <v>500</v>
      </c>
      <c r="C152" s="83" t="s">
        <v>352</v>
      </c>
      <c r="D152" s="81" t="s">
        <v>501</v>
      </c>
      <c r="E152" s="81" t="s">
        <v>42</v>
      </c>
      <c r="F152" s="81" t="s">
        <v>43</v>
      </c>
      <c r="G152" s="81" t="s">
        <v>44</v>
      </c>
      <c r="H152" s="81" t="s">
        <v>502</v>
      </c>
      <c r="I152" s="92">
        <v>1</v>
      </c>
      <c r="J152" s="92">
        <v>1</v>
      </c>
      <c r="K152" s="92"/>
      <c r="L152" s="81">
        <v>8</v>
      </c>
      <c r="M152" s="81"/>
      <c r="N152" s="85">
        <v>4</v>
      </c>
      <c r="O152" s="85">
        <v>1000</v>
      </c>
      <c r="P152" s="85">
        <v>15</v>
      </c>
      <c r="Q152" s="85">
        <f t="shared" si="0"/>
        <v>15000</v>
      </c>
      <c r="R152" s="85"/>
      <c r="S152" s="85"/>
      <c r="T152" s="85">
        <f t="shared" si="1"/>
        <v>0</v>
      </c>
      <c r="U152" s="85"/>
      <c r="V152" s="85">
        <f t="shared" si="2"/>
        <v>5000</v>
      </c>
      <c r="W152" s="85">
        <f t="shared" si="3"/>
        <v>750</v>
      </c>
      <c r="X152" s="86">
        <f t="shared" si="4"/>
        <v>5750</v>
      </c>
      <c r="Y152" s="87">
        <v>5.88</v>
      </c>
      <c r="Z152" s="85">
        <f t="shared" si="5"/>
        <v>30900</v>
      </c>
      <c r="AA152" s="88">
        <f t="shared" si="6"/>
        <v>21012</v>
      </c>
      <c r="AB152" s="81" t="s">
        <v>46</v>
      </c>
      <c r="AC152" s="81" t="s">
        <v>46</v>
      </c>
      <c r="AD152" s="81" t="s">
        <v>46</v>
      </c>
      <c r="AE152" s="89" t="s">
        <v>503</v>
      </c>
      <c r="AF152" s="93" t="s">
        <v>2522</v>
      </c>
      <c r="AG152" s="94"/>
      <c r="AH152" s="24"/>
      <c r="AI152" s="24"/>
      <c r="AJ152" s="24"/>
    </row>
    <row r="153" spans="1:36" ht="27" customHeight="1">
      <c r="A153" s="81">
        <v>143</v>
      </c>
      <c r="B153" s="82" t="s">
        <v>504</v>
      </c>
      <c r="C153" s="83" t="s">
        <v>505</v>
      </c>
      <c r="D153" s="81" t="s">
        <v>506</v>
      </c>
      <c r="E153" s="81" t="s">
        <v>42</v>
      </c>
      <c r="F153" s="81" t="s">
        <v>43</v>
      </c>
      <c r="G153" s="81" t="s">
        <v>53</v>
      </c>
      <c r="H153" s="81" t="s">
        <v>507</v>
      </c>
      <c r="I153" s="92">
        <v>1</v>
      </c>
      <c r="J153" s="92">
        <v>1</v>
      </c>
      <c r="K153" s="92"/>
      <c r="L153" s="81">
        <v>4</v>
      </c>
      <c r="M153" s="81"/>
      <c r="N153" s="85">
        <v>2</v>
      </c>
      <c r="O153" s="85">
        <v>2400</v>
      </c>
      <c r="P153" s="85">
        <v>5</v>
      </c>
      <c r="Q153" s="85">
        <f t="shared" si="0"/>
        <v>12000</v>
      </c>
      <c r="R153" s="85"/>
      <c r="S153" s="85"/>
      <c r="T153" s="85">
        <f t="shared" si="1"/>
        <v>0</v>
      </c>
      <c r="U153" s="85"/>
      <c r="V153" s="85">
        <f t="shared" si="2"/>
        <v>4000</v>
      </c>
      <c r="W153" s="85">
        <f t="shared" si="3"/>
        <v>600</v>
      </c>
      <c r="X153" s="86">
        <f t="shared" si="4"/>
        <v>4600</v>
      </c>
      <c r="Y153" s="87">
        <v>5.88</v>
      </c>
      <c r="Z153" s="85">
        <f t="shared" si="5"/>
        <v>24720</v>
      </c>
      <c r="AA153" s="88">
        <f t="shared" si="6"/>
        <v>16809.600000000002</v>
      </c>
      <c r="AB153" s="81" t="s">
        <v>46</v>
      </c>
      <c r="AC153" s="81" t="s">
        <v>46</v>
      </c>
      <c r="AD153" s="81" t="s">
        <v>46</v>
      </c>
      <c r="AE153" s="89" t="s">
        <v>100</v>
      </c>
      <c r="AF153" s="93" t="s">
        <v>2471</v>
      </c>
      <c r="AG153" s="94"/>
      <c r="AH153" s="24"/>
      <c r="AI153" s="24"/>
      <c r="AJ153" s="24"/>
    </row>
    <row r="154" spans="1:36" ht="27" customHeight="1">
      <c r="A154" s="81">
        <v>144</v>
      </c>
      <c r="B154" s="82" t="s">
        <v>508</v>
      </c>
      <c r="C154" s="83" t="s">
        <v>496</v>
      </c>
      <c r="D154" s="81" t="s">
        <v>509</v>
      </c>
      <c r="E154" s="81" t="s">
        <v>42</v>
      </c>
      <c r="F154" s="81" t="s">
        <v>43</v>
      </c>
      <c r="G154" s="81" t="s">
        <v>53</v>
      </c>
      <c r="H154" s="81" t="s">
        <v>510</v>
      </c>
      <c r="I154" s="92">
        <v>1</v>
      </c>
      <c r="J154" s="92">
        <v>1</v>
      </c>
      <c r="K154" s="92"/>
      <c r="L154" s="81">
        <v>4</v>
      </c>
      <c r="M154" s="81"/>
      <c r="N154" s="85">
        <v>2</v>
      </c>
      <c r="O154" s="85">
        <v>650</v>
      </c>
      <c r="P154" s="85">
        <v>10</v>
      </c>
      <c r="Q154" s="85">
        <f t="shared" si="0"/>
        <v>6500</v>
      </c>
      <c r="R154" s="85"/>
      <c r="S154" s="85"/>
      <c r="T154" s="85">
        <f t="shared" si="1"/>
        <v>0</v>
      </c>
      <c r="U154" s="85"/>
      <c r="V154" s="85">
        <f t="shared" si="2"/>
        <v>2166.6666666666665</v>
      </c>
      <c r="W154" s="85">
        <f t="shared" si="3"/>
        <v>324.99999999999994</v>
      </c>
      <c r="X154" s="86">
        <f t="shared" si="4"/>
        <v>2491.6666666666665</v>
      </c>
      <c r="Y154" s="87">
        <v>5.88</v>
      </c>
      <c r="Z154" s="85">
        <f t="shared" si="5"/>
        <v>13389.999999999998</v>
      </c>
      <c r="AA154" s="88">
        <f t="shared" si="6"/>
        <v>9105.1999999999989</v>
      </c>
      <c r="AB154" s="81" t="s">
        <v>46</v>
      </c>
      <c r="AC154" s="81" t="s">
        <v>46</v>
      </c>
      <c r="AD154" s="81" t="s">
        <v>46</v>
      </c>
      <c r="AE154" s="89"/>
      <c r="AF154" s="93" t="s">
        <v>2523</v>
      </c>
      <c r="AG154" s="94"/>
      <c r="AH154" s="24"/>
      <c r="AI154" s="24"/>
      <c r="AJ154" s="24"/>
    </row>
    <row r="155" spans="1:36" ht="22.5" customHeight="1">
      <c r="A155" s="81">
        <v>145</v>
      </c>
      <c r="B155" s="82" t="s">
        <v>514</v>
      </c>
      <c r="C155" s="83" t="s">
        <v>496</v>
      </c>
      <c r="D155" s="81" t="s">
        <v>515</v>
      </c>
      <c r="E155" s="81" t="s">
        <v>42</v>
      </c>
      <c r="F155" s="81" t="s">
        <v>43</v>
      </c>
      <c r="G155" s="81" t="s">
        <v>53</v>
      </c>
      <c r="H155" s="81" t="s">
        <v>516</v>
      </c>
      <c r="I155" s="92">
        <v>1</v>
      </c>
      <c r="J155" s="92">
        <v>1</v>
      </c>
      <c r="K155" s="92"/>
      <c r="L155" s="81">
        <v>6</v>
      </c>
      <c r="M155" s="81"/>
      <c r="N155" s="58">
        <v>2</v>
      </c>
      <c r="O155" s="97">
        <v>600</v>
      </c>
      <c r="P155" s="97">
        <v>12</v>
      </c>
      <c r="Q155" s="85">
        <f t="shared" si="0"/>
        <v>7200</v>
      </c>
      <c r="R155" s="85">
        <v>0</v>
      </c>
      <c r="S155" s="85">
        <v>0</v>
      </c>
      <c r="T155" s="85">
        <f t="shared" si="1"/>
        <v>0</v>
      </c>
      <c r="U155" s="97"/>
      <c r="V155" s="85">
        <f t="shared" si="2"/>
        <v>2400</v>
      </c>
      <c r="W155" s="85">
        <f t="shared" si="3"/>
        <v>360</v>
      </c>
      <c r="X155" s="86">
        <f t="shared" si="4"/>
        <v>2760</v>
      </c>
      <c r="Y155" s="87">
        <v>5.88</v>
      </c>
      <c r="Z155" s="85">
        <f t="shared" si="5"/>
        <v>14832</v>
      </c>
      <c r="AA155" s="88">
        <f t="shared" si="6"/>
        <v>10085.76</v>
      </c>
      <c r="AB155" s="81" t="s">
        <v>46</v>
      </c>
      <c r="AC155" s="81" t="s">
        <v>46</v>
      </c>
      <c r="AD155" s="81" t="s">
        <v>46</v>
      </c>
      <c r="AE155" s="89" t="s">
        <v>517</v>
      </c>
      <c r="AF155" s="93" t="s">
        <v>2474</v>
      </c>
      <c r="AG155" s="94"/>
      <c r="AH155" s="29"/>
      <c r="AI155" s="29"/>
      <c r="AJ155" s="29"/>
    </row>
    <row r="156" spans="1:36" ht="22.5" customHeight="1">
      <c r="A156" s="81">
        <v>146</v>
      </c>
      <c r="B156" s="82" t="s">
        <v>518</v>
      </c>
      <c r="C156" s="83" t="s">
        <v>51</v>
      </c>
      <c r="D156" s="81" t="s">
        <v>519</v>
      </c>
      <c r="E156" s="81" t="s">
        <v>42</v>
      </c>
      <c r="F156" s="81" t="s">
        <v>43</v>
      </c>
      <c r="G156" s="81" t="s">
        <v>53</v>
      </c>
      <c r="H156" s="81" t="s">
        <v>520</v>
      </c>
      <c r="I156" s="92">
        <v>1</v>
      </c>
      <c r="J156" s="92">
        <v>1</v>
      </c>
      <c r="K156" s="92"/>
      <c r="L156" s="81">
        <v>4</v>
      </c>
      <c r="M156" s="81"/>
      <c r="N156" s="58">
        <v>2</v>
      </c>
      <c r="O156" s="97">
        <v>400</v>
      </c>
      <c r="P156" s="97">
        <v>10</v>
      </c>
      <c r="Q156" s="85">
        <f t="shared" si="0"/>
        <v>4000</v>
      </c>
      <c r="R156" s="85">
        <v>0</v>
      </c>
      <c r="S156" s="85">
        <v>0</v>
      </c>
      <c r="T156" s="85">
        <f t="shared" si="1"/>
        <v>0</v>
      </c>
      <c r="U156" s="97"/>
      <c r="V156" s="85">
        <f t="shared" si="2"/>
        <v>1333.3333333333333</v>
      </c>
      <c r="W156" s="85">
        <f t="shared" si="3"/>
        <v>199.99999999999997</v>
      </c>
      <c r="X156" s="86">
        <f t="shared" si="4"/>
        <v>1533.3333333333333</v>
      </c>
      <c r="Y156" s="87">
        <v>5.88</v>
      </c>
      <c r="Z156" s="85">
        <f t="shared" si="5"/>
        <v>8239.9999999999982</v>
      </c>
      <c r="AA156" s="88">
        <f t="shared" si="6"/>
        <v>5603.1999999999989</v>
      </c>
      <c r="AB156" s="81" t="s">
        <v>46</v>
      </c>
      <c r="AC156" s="81" t="s">
        <v>46</v>
      </c>
      <c r="AD156" s="81" t="s">
        <v>46</v>
      </c>
      <c r="AE156" s="89"/>
      <c r="AF156" s="93" t="s">
        <v>2489</v>
      </c>
      <c r="AG156" s="94"/>
      <c r="AH156" s="29"/>
      <c r="AI156" s="29"/>
      <c r="AJ156" s="29"/>
    </row>
    <row r="157" spans="1:36" ht="22.5" customHeight="1">
      <c r="A157" s="81">
        <v>147</v>
      </c>
      <c r="B157" s="82" t="s">
        <v>525</v>
      </c>
      <c r="C157" s="83" t="s">
        <v>496</v>
      </c>
      <c r="D157" s="81" t="s">
        <v>526</v>
      </c>
      <c r="E157" s="81" t="s">
        <v>42</v>
      </c>
      <c r="F157" s="81" t="s">
        <v>43</v>
      </c>
      <c r="G157" s="81" t="s">
        <v>53</v>
      </c>
      <c r="H157" s="81" t="s">
        <v>527</v>
      </c>
      <c r="I157" s="92">
        <v>1</v>
      </c>
      <c r="J157" s="92">
        <v>1</v>
      </c>
      <c r="K157" s="92"/>
      <c r="L157" s="81">
        <v>2</v>
      </c>
      <c r="M157" s="81"/>
      <c r="N157" s="58">
        <v>2</v>
      </c>
      <c r="O157" s="97">
        <v>450</v>
      </c>
      <c r="P157" s="97">
        <v>10</v>
      </c>
      <c r="Q157" s="85">
        <f t="shared" si="0"/>
        <v>4500</v>
      </c>
      <c r="R157" s="58"/>
      <c r="S157" s="58"/>
      <c r="T157" s="58">
        <f t="shared" ref="T157:T303" si="7">S157*R157</f>
        <v>0</v>
      </c>
      <c r="U157" s="97"/>
      <c r="V157" s="85">
        <f t="shared" si="2"/>
        <v>1500</v>
      </c>
      <c r="W157" s="85">
        <f t="shared" si="3"/>
        <v>225</v>
      </c>
      <c r="X157" s="86">
        <f t="shared" si="4"/>
        <v>1725</v>
      </c>
      <c r="Y157" s="87">
        <v>5.88</v>
      </c>
      <c r="Z157" s="85">
        <f t="shared" si="5"/>
        <v>9270</v>
      </c>
      <c r="AA157" s="88">
        <f t="shared" si="6"/>
        <v>6303.6</v>
      </c>
      <c r="AB157" s="81" t="s">
        <v>46</v>
      </c>
      <c r="AC157" s="81" t="s">
        <v>46</v>
      </c>
      <c r="AD157" s="81" t="s">
        <v>46</v>
      </c>
      <c r="AE157" s="89"/>
      <c r="AF157" s="93" t="s">
        <v>2524</v>
      </c>
      <c r="AG157" s="94"/>
      <c r="AH157" s="29"/>
      <c r="AI157" s="29"/>
      <c r="AJ157" s="29"/>
    </row>
    <row r="158" spans="1:36" ht="22.5" customHeight="1">
      <c r="A158" s="81">
        <v>148</v>
      </c>
      <c r="B158" s="82" t="s">
        <v>528</v>
      </c>
      <c r="C158" s="83" t="s">
        <v>51</v>
      </c>
      <c r="D158" s="81" t="s">
        <v>529</v>
      </c>
      <c r="E158" s="81" t="s">
        <v>66</v>
      </c>
      <c r="F158" s="81" t="s">
        <v>43</v>
      </c>
      <c r="G158" s="81" t="s">
        <v>53</v>
      </c>
      <c r="H158" s="81" t="s">
        <v>507</v>
      </c>
      <c r="I158" s="92">
        <v>1</v>
      </c>
      <c r="J158" s="92">
        <v>1</v>
      </c>
      <c r="K158" s="92"/>
      <c r="L158" s="81">
        <v>8</v>
      </c>
      <c r="M158" s="81"/>
      <c r="N158" s="58">
        <v>4</v>
      </c>
      <c r="O158" s="97">
        <v>1200</v>
      </c>
      <c r="P158" s="97">
        <v>23</v>
      </c>
      <c r="Q158" s="85">
        <f t="shared" si="0"/>
        <v>27600</v>
      </c>
      <c r="R158" s="58"/>
      <c r="S158" s="58"/>
      <c r="T158" s="85">
        <f t="shared" si="7"/>
        <v>0</v>
      </c>
      <c r="U158" s="97">
        <v>200</v>
      </c>
      <c r="V158" s="85">
        <f t="shared" si="2"/>
        <v>10200</v>
      </c>
      <c r="W158" s="85">
        <f t="shared" si="3"/>
        <v>1530</v>
      </c>
      <c r="X158" s="86">
        <f t="shared" si="4"/>
        <v>11730</v>
      </c>
      <c r="Y158" s="87">
        <v>5.88</v>
      </c>
      <c r="Z158" s="85">
        <f t="shared" si="5"/>
        <v>63036</v>
      </c>
      <c r="AA158" s="88">
        <f t="shared" si="6"/>
        <v>42864.480000000003</v>
      </c>
      <c r="AB158" s="81" t="s">
        <v>46</v>
      </c>
      <c r="AC158" s="81" t="s">
        <v>46</v>
      </c>
      <c r="AD158" s="81" t="s">
        <v>46</v>
      </c>
      <c r="AE158" s="89" t="s">
        <v>100</v>
      </c>
      <c r="AF158" s="93" t="s">
        <v>2525</v>
      </c>
      <c r="AG158" s="94"/>
      <c r="AH158" s="29"/>
      <c r="AI158" s="29"/>
      <c r="AJ158" s="29"/>
    </row>
    <row r="159" spans="1:36" ht="22.5" customHeight="1">
      <c r="A159" s="81">
        <v>149</v>
      </c>
      <c r="B159" s="82" t="s">
        <v>530</v>
      </c>
      <c r="C159" s="83" t="s">
        <v>51</v>
      </c>
      <c r="D159" s="81" t="s">
        <v>531</v>
      </c>
      <c r="E159" s="81" t="s">
        <v>66</v>
      </c>
      <c r="F159" s="81" t="s">
        <v>43</v>
      </c>
      <c r="G159" s="81" t="s">
        <v>53</v>
      </c>
      <c r="H159" s="81" t="s">
        <v>507</v>
      </c>
      <c r="I159" s="92">
        <v>1</v>
      </c>
      <c r="J159" s="92">
        <v>1</v>
      </c>
      <c r="K159" s="92"/>
      <c r="L159" s="81">
        <v>8</v>
      </c>
      <c r="M159" s="81"/>
      <c r="N159" s="98">
        <v>4</v>
      </c>
      <c r="O159" s="97">
        <v>1200</v>
      </c>
      <c r="P159" s="97">
        <v>23</v>
      </c>
      <c r="Q159" s="85">
        <f t="shared" si="0"/>
        <v>27600</v>
      </c>
      <c r="R159" s="98"/>
      <c r="S159" s="98"/>
      <c r="T159" s="85">
        <f t="shared" si="7"/>
        <v>0</v>
      </c>
      <c r="U159" s="97">
        <v>200</v>
      </c>
      <c r="V159" s="85">
        <f t="shared" si="2"/>
        <v>10200</v>
      </c>
      <c r="W159" s="85">
        <f t="shared" si="3"/>
        <v>1530</v>
      </c>
      <c r="X159" s="86">
        <f t="shared" si="4"/>
        <v>11730</v>
      </c>
      <c r="Y159" s="87">
        <v>5.88</v>
      </c>
      <c r="Z159" s="85">
        <f t="shared" si="5"/>
        <v>63036</v>
      </c>
      <c r="AA159" s="88">
        <f t="shared" si="6"/>
        <v>42864.480000000003</v>
      </c>
      <c r="AB159" s="81" t="s">
        <v>46</v>
      </c>
      <c r="AC159" s="81" t="s">
        <v>46</v>
      </c>
      <c r="AD159" s="81" t="s">
        <v>46</v>
      </c>
      <c r="AE159" s="89" t="s">
        <v>100</v>
      </c>
      <c r="AF159" s="93" t="s">
        <v>2526</v>
      </c>
      <c r="AG159" s="94"/>
      <c r="AH159" s="29"/>
      <c r="AI159" s="29"/>
      <c r="AJ159" s="29"/>
    </row>
    <row r="160" spans="1:36" ht="22.5" customHeight="1">
      <c r="A160" s="81">
        <v>150</v>
      </c>
      <c r="B160" s="82" t="s">
        <v>532</v>
      </c>
      <c r="C160" s="83" t="s">
        <v>51</v>
      </c>
      <c r="D160" s="81" t="s">
        <v>533</v>
      </c>
      <c r="E160" s="81" t="s">
        <v>42</v>
      </c>
      <c r="F160" s="81" t="s">
        <v>43</v>
      </c>
      <c r="G160" s="81" t="s">
        <v>53</v>
      </c>
      <c r="H160" s="81" t="s">
        <v>534</v>
      </c>
      <c r="I160" s="92">
        <v>1</v>
      </c>
      <c r="J160" s="92">
        <v>1</v>
      </c>
      <c r="K160" s="92"/>
      <c r="L160" s="81">
        <v>4</v>
      </c>
      <c r="M160" s="81"/>
      <c r="N160" s="98">
        <v>2</v>
      </c>
      <c r="O160" s="97">
        <v>500</v>
      </c>
      <c r="P160" s="97">
        <v>7</v>
      </c>
      <c r="Q160" s="85">
        <f t="shared" si="0"/>
        <v>3500</v>
      </c>
      <c r="R160" s="98"/>
      <c r="S160" s="98"/>
      <c r="T160" s="58">
        <f t="shared" si="7"/>
        <v>0</v>
      </c>
      <c r="U160" s="97"/>
      <c r="V160" s="85">
        <f t="shared" si="2"/>
        <v>1166.6666666666667</v>
      </c>
      <c r="W160" s="85">
        <f t="shared" si="3"/>
        <v>175</v>
      </c>
      <c r="X160" s="86">
        <f t="shared" si="4"/>
        <v>1341.6666666666667</v>
      </c>
      <c r="Y160" s="87">
        <v>5.88</v>
      </c>
      <c r="Z160" s="85">
        <f t="shared" si="5"/>
        <v>7210</v>
      </c>
      <c r="AA160" s="88">
        <f t="shared" si="6"/>
        <v>4902.8</v>
      </c>
      <c r="AB160" s="81" t="s">
        <v>46</v>
      </c>
      <c r="AC160" s="81" t="s">
        <v>46</v>
      </c>
      <c r="AD160" s="81" t="s">
        <v>46</v>
      </c>
      <c r="AE160" s="89" t="s">
        <v>535</v>
      </c>
      <c r="AF160" s="93" t="s">
        <v>2487</v>
      </c>
      <c r="AG160" s="94"/>
      <c r="AH160" s="29"/>
      <c r="AI160" s="29"/>
      <c r="AJ160" s="29"/>
    </row>
    <row r="161" spans="1:36" ht="22.5" customHeight="1">
      <c r="A161" s="81">
        <v>151</v>
      </c>
      <c r="B161" s="82" t="s">
        <v>536</v>
      </c>
      <c r="C161" s="83" t="s">
        <v>537</v>
      </c>
      <c r="D161" s="81" t="s">
        <v>538</v>
      </c>
      <c r="E161" s="81" t="s">
        <v>66</v>
      </c>
      <c r="F161" s="81" t="s">
        <v>43</v>
      </c>
      <c r="G161" s="81" t="s">
        <v>53</v>
      </c>
      <c r="H161" s="81" t="s">
        <v>539</v>
      </c>
      <c r="I161" s="92">
        <v>1</v>
      </c>
      <c r="J161" s="92">
        <v>1</v>
      </c>
      <c r="K161" s="92"/>
      <c r="L161" s="81">
        <v>2</v>
      </c>
      <c r="M161" s="81"/>
      <c r="N161" s="98">
        <v>1</v>
      </c>
      <c r="O161" s="97">
        <v>1000</v>
      </c>
      <c r="P161" s="97">
        <v>21</v>
      </c>
      <c r="Q161" s="85">
        <f t="shared" si="0"/>
        <v>21000</v>
      </c>
      <c r="R161" s="98"/>
      <c r="S161" s="98"/>
      <c r="T161" s="85">
        <f t="shared" si="7"/>
        <v>0</v>
      </c>
      <c r="U161" s="97">
        <v>180</v>
      </c>
      <c r="V161" s="85">
        <f t="shared" si="2"/>
        <v>7900</v>
      </c>
      <c r="W161" s="85">
        <f t="shared" si="3"/>
        <v>1185</v>
      </c>
      <c r="X161" s="86">
        <f t="shared" si="4"/>
        <v>9085</v>
      </c>
      <c r="Y161" s="87">
        <v>5.88</v>
      </c>
      <c r="Z161" s="85">
        <f t="shared" si="5"/>
        <v>48822</v>
      </c>
      <c r="AA161" s="88">
        <f t="shared" si="6"/>
        <v>33198.959999999999</v>
      </c>
      <c r="AB161" s="81" t="s">
        <v>46</v>
      </c>
      <c r="AC161" s="81" t="s">
        <v>46</v>
      </c>
      <c r="AD161" s="81" t="s">
        <v>46</v>
      </c>
      <c r="AE161" s="89"/>
      <c r="AF161" s="93" t="s">
        <v>2527</v>
      </c>
      <c r="AG161" s="94"/>
      <c r="AH161" s="29"/>
      <c r="AI161" s="29"/>
      <c r="AJ161" s="29"/>
    </row>
    <row r="162" spans="1:36" ht="22.5" customHeight="1">
      <c r="A162" s="81">
        <v>152</v>
      </c>
      <c r="B162" s="82" t="s">
        <v>540</v>
      </c>
      <c r="C162" s="83" t="s">
        <v>537</v>
      </c>
      <c r="D162" s="81" t="s">
        <v>541</v>
      </c>
      <c r="E162" s="81" t="s">
        <v>66</v>
      </c>
      <c r="F162" s="81" t="s">
        <v>43</v>
      </c>
      <c r="G162" s="81" t="s">
        <v>53</v>
      </c>
      <c r="H162" s="81" t="s">
        <v>539</v>
      </c>
      <c r="I162" s="92">
        <v>1</v>
      </c>
      <c r="J162" s="92">
        <v>1</v>
      </c>
      <c r="K162" s="92"/>
      <c r="L162" s="81">
        <v>6</v>
      </c>
      <c r="M162" s="81"/>
      <c r="N162" s="98">
        <v>2</v>
      </c>
      <c r="O162" s="97">
        <v>1000</v>
      </c>
      <c r="P162" s="97">
        <v>21</v>
      </c>
      <c r="Q162" s="85">
        <f t="shared" si="0"/>
        <v>21000</v>
      </c>
      <c r="R162" s="98"/>
      <c r="S162" s="98"/>
      <c r="T162" s="85">
        <f t="shared" si="7"/>
        <v>0</v>
      </c>
      <c r="U162" s="97">
        <v>180</v>
      </c>
      <c r="V162" s="85">
        <f t="shared" si="2"/>
        <v>7900</v>
      </c>
      <c r="W162" s="85">
        <f t="shared" si="3"/>
        <v>1185</v>
      </c>
      <c r="X162" s="86">
        <f t="shared" si="4"/>
        <v>9085</v>
      </c>
      <c r="Y162" s="87">
        <v>5.88</v>
      </c>
      <c r="Z162" s="85">
        <f t="shared" si="5"/>
        <v>48822</v>
      </c>
      <c r="AA162" s="88">
        <f t="shared" si="6"/>
        <v>33198.959999999999</v>
      </c>
      <c r="AB162" s="81" t="s">
        <v>46</v>
      </c>
      <c r="AC162" s="81" t="s">
        <v>46</v>
      </c>
      <c r="AD162" s="81" t="s">
        <v>46</v>
      </c>
      <c r="AE162" s="89"/>
      <c r="AF162" s="93" t="s">
        <v>2475</v>
      </c>
      <c r="AG162" s="94"/>
      <c r="AH162" s="29"/>
      <c r="AI162" s="29"/>
      <c r="AJ162" s="29"/>
    </row>
    <row r="163" spans="1:36" ht="22.5" customHeight="1">
      <c r="A163" s="81">
        <v>153</v>
      </c>
      <c r="B163" s="82" t="s">
        <v>542</v>
      </c>
      <c r="C163" s="83" t="s">
        <v>537</v>
      </c>
      <c r="D163" s="81" t="s">
        <v>543</v>
      </c>
      <c r="E163" s="81" t="s">
        <v>66</v>
      </c>
      <c r="F163" s="81" t="s">
        <v>43</v>
      </c>
      <c r="G163" s="81" t="s">
        <v>53</v>
      </c>
      <c r="H163" s="81" t="s">
        <v>544</v>
      </c>
      <c r="I163" s="92">
        <v>1</v>
      </c>
      <c r="J163" s="92">
        <v>1</v>
      </c>
      <c r="K163" s="92"/>
      <c r="L163" s="81">
        <v>4</v>
      </c>
      <c r="M163" s="81"/>
      <c r="N163" s="98">
        <v>2</v>
      </c>
      <c r="O163" s="97">
        <v>1500</v>
      </c>
      <c r="P163" s="97">
        <v>17</v>
      </c>
      <c r="Q163" s="85">
        <f t="shared" si="0"/>
        <v>25500</v>
      </c>
      <c r="R163" s="98"/>
      <c r="S163" s="98"/>
      <c r="T163" s="85">
        <f t="shared" si="7"/>
        <v>0</v>
      </c>
      <c r="U163" s="97">
        <v>170</v>
      </c>
      <c r="V163" s="85">
        <f t="shared" si="2"/>
        <v>9350</v>
      </c>
      <c r="W163" s="85">
        <f t="shared" si="3"/>
        <v>1402.5</v>
      </c>
      <c r="X163" s="86">
        <f t="shared" si="4"/>
        <v>10752.5</v>
      </c>
      <c r="Y163" s="87">
        <v>5.88</v>
      </c>
      <c r="Z163" s="85">
        <f t="shared" si="5"/>
        <v>57783</v>
      </c>
      <c r="AA163" s="88">
        <f t="shared" si="6"/>
        <v>39292.44</v>
      </c>
      <c r="AB163" s="81" t="s">
        <v>46</v>
      </c>
      <c r="AC163" s="81" t="s">
        <v>46</v>
      </c>
      <c r="AD163" s="81" t="s">
        <v>46</v>
      </c>
      <c r="AE163" s="89"/>
      <c r="AF163" s="93" t="s">
        <v>2464</v>
      </c>
      <c r="AG163" s="94"/>
      <c r="AH163" s="29"/>
      <c r="AI163" s="29"/>
      <c r="AJ163" s="29"/>
    </row>
    <row r="164" spans="1:36" ht="22.5" customHeight="1">
      <c r="A164" s="81">
        <v>154</v>
      </c>
      <c r="B164" s="82" t="s">
        <v>545</v>
      </c>
      <c r="C164" s="83" t="s">
        <v>51</v>
      </c>
      <c r="D164" s="95" t="s">
        <v>546</v>
      </c>
      <c r="E164" s="81" t="s">
        <v>66</v>
      </c>
      <c r="F164" s="81" t="s">
        <v>43</v>
      </c>
      <c r="G164" s="81" t="s">
        <v>53</v>
      </c>
      <c r="H164" s="81" t="s">
        <v>547</v>
      </c>
      <c r="I164" s="92">
        <v>1</v>
      </c>
      <c r="J164" s="92">
        <v>1</v>
      </c>
      <c r="K164" s="92"/>
      <c r="L164" s="81">
        <v>3</v>
      </c>
      <c r="M164" s="81"/>
      <c r="N164" s="98">
        <v>4</v>
      </c>
      <c r="O164" s="97">
        <v>1000</v>
      </c>
      <c r="P164" s="97">
        <v>10</v>
      </c>
      <c r="Q164" s="85">
        <f t="shared" si="0"/>
        <v>10000</v>
      </c>
      <c r="R164" s="98"/>
      <c r="S164" s="98"/>
      <c r="T164" s="85">
        <f t="shared" si="7"/>
        <v>0</v>
      </c>
      <c r="U164" s="97">
        <v>143</v>
      </c>
      <c r="V164" s="85">
        <f t="shared" si="2"/>
        <v>4048.3333333333335</v>
      </c>
      <c r="W164" s="85">
        <f t="shared" si="3"/>
        <v>607.25</v>
      </c>
      <c r="X164" s="86">
        <f t="shared" si="4"/>
        <v>4655.5833333333339</v>
      </c>
      <c r="Y164" s="87">
        <v>5.88</v>
      </c>
      <c r="Z164" s="85">
        <f t="shared" si="5"/>
        <v>25018.7</v>
      </c>
      <c r="AA164" s="88">
        <f t="shared" si="6"/>
        <v>17012.716</v>
      </c>
      <c r="AB164" s="81" t="s">
        <v>46</v>
      </c>
      <c r="AC164" s="81" t="s">
        <v>46</v>
      </c>
      <c r="AD164" s="81" t="s">
        <v>46</v>
      </c>
      <c r="AE164" s="89"/>
      <c r="AF164" s="93" t="s">
        <v>2453</v>
      </c>
      <c r="AG164" s="94"/>
      <c r="AH164" s="29"/>
      <c r="AI164" s="29"/>
      <c r="AJ164" s="29"/>
    </row>
    <row r="165" spans="1:36" ht="22.5" customHeight="1">
      <c r="A165" s="81">
        <v>155</v>
      </c>
      <c r="B165" s="82" t="s">
        <v>548</v>
      </c>
      <c r="C165" s="83" t="s">
        <v>396</v>
      </c>
      <c r="D165" s="95" t="s">
        <v>549</v>
      </c>
      <c r="E165" s="81" t="s">
        <v>66</v>
      </c>
      <c r="F165" s="81" t="s">
        <v>43</v>
      </c>
      <c r="G165" s="81" t="s">
        <v>550</v>
      </c>
      <c r="H165" s="81" t="s">
        <v>551</v>
      </c>
      <c r="I165" s="92">
        <v>1</v>
      </c>
      <c r="J165" s="92">
        <v>1</v>
      </c>
      <c r="K165" s="92"/>
      <c r="L165" s="81">
        <v>4</v>
      </c>
      <c r="M165" s="81"/>
      <c r="N165" s="98">
        <v>2</v>
      </c>
      <c r="O165" s="97">
        <v>1500</v>
      </c>
      <c r="P165" s="97">
        <v>10</v>
      </c>
      <c r="Q165" s="85">
        <f t="shared" si="0"/>
        <v>15000</v>
      </c>
      <c r="R165" s="97">
        <v>1500</v>
      </c>
      <c r="S165" s="98">
        <v>2</v>
      </c>
      <c r="T165" s="85">
        <f t="shared" si="7"/>
        <v>3000</v>
      </c>
      <c r="U165" s="97">
        <v>240</v>
      </c>
      <c r="V165" s="85">
        <f t="shared" si="2"/>
        <v>6200</v>
      </c>
      <c r="W165" s="85">
        <f t="shared" si="3"/>
        <v>1230</v>
      </c>
      <c r="X165" s="86">
        <f t="shared" si="4"/>
        <v>7430</v>
      </c>
      <c r="Y165" s="87">
        <v>5.88</v>
      </c>
      <c r="Z165" s="85">
        <f t="shared" si="5"/>
        <v>38916</v>
      </c>
      <c r="AA165" s="88">
        <f t="shared" si="6"/>
        <v>26462.880000000001</v>
      </c>
      <c r="AB165" s="81" t="s">
        <v>46</v>
      </c>
      <c r="AC165" s="81" t="s">
        <v>46</v>
      </c>
      <c r="AD165" s="81" t="s">
        <v>46</v>
      </c>
      <c r="AE165" s="89"/>
      <c r="AF165" s="93" t="s">
        <v>2453</v>
      </c>
      <c r="AG165" s="94"/>
      <c r="AH165" s="29"/>
      <c r="AI165" s="29"/>
      <c r="AJ165" s="29"/>
    </row>
    <row r="166" spans="1:36" ht="22.5" customHeight="1">
      <c r="A166" s="81">
        <v>156</v>
      </c>
      <c r="B166" s="82" t="s">
        <v>552</v>
      </c>
      <c r="C166" s="83" t="s">
        <v>396</v>
      </c>
      <c r="D166" s="95" t="s">
        <v>553</v>
      </c>
      <c r="E166" s="81" t="s">
        <v>66</v>
      </c>
      <c r="F166" s="81" t="s">
        <v>43</v>
      </c>
      <c r="G166" s="81" t="s">
        <v>550</v>
      </c>
      <c r="H166" s="81" t="s">
        <v>551</v>
      </c>
      <c r="I166" s="92">
        <v>1</v>
      </c>
      <c r="J166" s="92">
        <v>1</v>
      </c>
      <c r="K166" s="92"/>
      <c r="L166" s="81">
        <v>4</v>
      </c>
      <c r="M166" s="81"/>
      <c r="N166" s="98">
        <v>3</v>
      </c>
      <c r="O166" s="97">
        <v>1500</v>
      </c>
      <c r="P166" s="97">
        <v>10</v>
      </c>
      <c r="Q166" s="85">
        <f t="shared" si="0"/>
        <v>15000</v>
      </c>
      <c r="R166" s="97">
        <v>1500</v>
      </c>
      <c r="S166" s="98">
        <v>2</v>
      </c>
      <c r="T166" s="85">
        <f t="shared" si="7"/>
        <v>3000</v>
      </c>
      <c r="U166" s="97">
        <v>240</v>
      </c>
      <c r="V166" s="85">
        <f t="shared" si="2"/>
        <v>6200</v>
      </c>
      <c r="W166" s="85">
        <f t="shared" si="3"/>
        <v>1230</v>
      </c>
      <c r="X166" s="86">
        <f t="shared" si="4"/>
        <v>7430</v>
      </c>
      <c r="Y166" s="87">
        <v>5.88</v>
      </c>
      <c r="Z166" s="85">
        <f t="shared" si="5"/>
        <v>38916</v>
      </c>
      <c r="AA166" s="88">
        <f t="shared" si="6"/>
        <v>26462.880000000001</v>
      </c>
      <c r="AB166" s="81" t="s">
        <v>46</v>
      </c>
      <c r="AC166" s="81" t="s">
        <v>46</v>
      </c>
      <c r="AD166" s="81" t="s">
        <v>46</v>
      </c>
      <c r="AE166" s="89"/>
      <c r="AF166" s="93" t="s">
        <v>2453</v>
      </c>
      <c r="AG166" s="94"/>
      <c r="AH166" s="29"/>
      <c r="AI166" s="29"/>
      <c r="AJ166" s="29"/>
    </row>
    <row r="167" spans="1:36" ht="22.5" customHeight="1">
      <c r="A167" s="81">
        <v>157</v>
      </c>
      <c r="B167" s="82" t="s">
        <v>554</v>
      </c>
      <c r="C167" s="83" t="s">
        <v>537</v>
      </c>
      <c r="D167" s="81" t="s">
        <v>555</v>
      </c>
      <c r="E167" s="81" t="s">
        <v>42</v>
      </c>
      <c r="F167" s="81" t="s">
        <v>43</v>
      </c>
      <c r="G167" s="81" t="s">
        <v>556</v>
      </c>
      <c r="H167" s="81" t="s">
        <v>557</v>
      </c>
      <c r="I167" s="92">
        <v>1</v>
      </c>
      <c r="J167" s="92">
        <v>1</v>
      </c>
      <c r="K167" s="92"/>
      <c r="L167" s="81">
        <v>8</v>
      </c>
      <c r="M167" s="81"/>
      <c r="N167" s="98">
        <v>4</v>
      </c>
      <c r="O167" s="97">
        <v>2790</v>
      </c>
      <c r="P167" s="97">
        <v>11</v>
      </c>
      <c r="Q167" s="85">
        <f t="shared" si="0"/>
        <v>30690</v>
      </c>
      <c r="R167" s="98"/>
      <c r="S167" s="98"/>
      <c r="T167" s="58">
        <f t="shared" si="7"/>
        <v>0</v>
      </c>
      <c r="U167" s="97"/>
      <c r="V167" s="85">
        <f t="shared" si="2"/>
        <v>10230</v>
      </c>
      <c r="W167" s="85">
        <f t="shared" si="3"/>
        <v>1534.5</v>
      </c>
      <c r="X167" s="86">
        <f t="shared" si="4"/>
        <v>11764.5</v>
      </c>
      <c r="Y167" s="87">
        <v>5.88</v>
      </c>
      <c r="Z167" s="85">
        <f t="shared" si="5"/>
        <v>63221.4</v>
      </c>
      <c r="AA167" s="88">
        <f t="shared" si="6"/>
        <v>42990.552000000003</v>
      </c>
      <c r="AB167" s="81" t="s">
        <v>46</v>
      </c>
      <c r="AC167" s="81" t="s">
        <v>46</v>
      </c>
      <c r="AD167" s="81" t="s">
        <v>46</v>
      </c>
      <c r="AE167" s="89"/>
      <c r="AF167" s="93" t="s">
        <v>2528</v>
      </c>
      <c r="AG167" s="94"/>
      <c r="AH167" s="29"/>
      <c r="AI167" s="29"/>
      <c r="AJ167" s="29"/>
    </row>
    <row r="168" spans="1:36" ht="22.5" customHeight="1">
      <c r="A168" s="81">
        <v>158</v>
      </c>
      <c r="B168" s="82" t="s">
        <v>558</v>
      </c>
      <c r="C168" s="83" t="s">
        <v>537</v>
      </c>
      <c r="D168" s="81" t="s">
        <v>559</v>
      </c>
      <c r="E168" s="81" t="s">
        <v>42</v>
      </c>
      <c r="F168" s="81" t="s">
        <v>43</v>
      </c>
      <c r="G168" s="81" t="s">
        <v>556</v>
      </c>
      <c r="H168" s="81" t="s">
        <v>560</v>
      </c>
      <c r="I168" s="92">
        <v>1</v>
      </c>
      <c r="J168" s="92">
        <v>1</v>
      </c>
      <c r="K168" s="92"/>
      <c r="L168" s="81">
        <v>8</v>
      </c>
      <c r="M168" s="81"/>
      <c r="N168" s="98">
        <v>4</v>
      </c>
      <c r="O168" s="97">
        <v>1200</v>
      </c>
      <c r="P168" s="97">
        <v>16</v>
      </c>
      <c r="Q168" s="85">
        <f t="shared" si="0"/>
        <v>19200</v>
      </c>
      <c r="R168" s="98"/>
      <c r="S168" s="98"/>
      <c r="T168" s="58">
        <f t="shared" si="7"/>
        <v>0</v>
      </c>
      <c r="U168" s="97"/>
      <c r="V168" s="85">
        <f t="shared" si="2"/>
        <v>6400</v>
      </c>
      <c r="W168" s="85">
        <f t="shared" si="3"/>
        <v>960</v>
      </c>
      <c r="X168" s="86">
        <f t="shared" si="4"/>
        <v>7360</v>
      </c>
      <c r="Y168" s="87">
        <v>5.88</v>
      </c>
      <c r="Z168" s="85">
        <f t="shared" si="5"/>
        <v>39552</v>
      </c>
      <c r="AA168" s="88">
        <f t="shared" si="6"/>
        <v>26895.360000000001</v>
      </c>
      <c r="AB168" s="81" t="s">
        <v>46</v>
      </c>
      <c r="AC168" s="81" t="s">
        <v>46</v>
      </c>
      <c r="AD168" s="81" t="s">
        <v>46</v>
      </c>
      <c r="AE168" s="89"/>
      <c r="AF168" s="93" t="s">
        <v>2453</v>
      </c>
      <c r="AG168" s="94"/>
      <c r="AH168" s="29"/>
      <c r="AI168" s="29"/>
      <c r="AJ168" s="29"/>
    </row>
    <row r="169" spans="1:36" ht="22.5" customHeight="1">
      <c r="A169" s="81">
        <v>159</v>
      </c>
      <c r="B169" s="82" t="s">
        <v>561</v>
      </c>
      <c r="C169" s="83" t="s">
        <v>562</v>
      </c>
      <c r="D169" s="81" t="s">
        <v>563</v>
      </c>
      <c r="E169" s="81" t="s">
        <v>42</v>
      </c>
      <c r="F169" s="81" t="s">
        <v>43</v>
      </c>
      <c r="G169" s="81" t="s">
        <v>556</v>
      </c>
      <c r="H169" s="81" t="s">
        <v>564</v>
      </c>
      <c r="I169" s="92">
        <v>1</v>
      </c>
      <c r="J169" s="92">
        <v>1</v>
      </c>
      <c r="K169" s="92"/>
      <c r="L169" s="81">
        <v>10</v>
      </c>
      <c r="M169" s="81">
        <v>5</v>
      </c>
      <c r="N169" s="98">
        <v>8</v>
      </c>
      <c r="O169" s="97">
        <v>1300</v>
      </c>
      <c r="P169" s="97">
        <v>13</v>
      </c>
      <c r="Q169" s="85">
        <f t="shared" si="0"/>
        <v>16900</v>
      </c>
      <c r="R169" s="98"/>
      <c r="S169" s="98"/>
      <c r="T169" s="58">
        <f t="shared" si="7"/>
        <v>0</v>
      </c>
      <c r="U169" s="97"/>
      <c r="V169" s="85">
        <f t="shared" si="2"/>
        <v>5633.333333333333</v>
      </c>
      <c r="W169" s="85">
        <f t="shared" si="3"/>
        <v>844.99999999999989</v>
      </c>
      <c r="X169" s="86">
        <f t="shared" si="4"/>
        <v>6478.333333333333</v>
      </c>
      <c r="Y169" s="87">
        <v>5.88</v>
      </c>
      <c r="Z169" s="85">
        <f t="shared" si="5"/>
        <v>34814</v>
      </c>
      <c r="AA169" s="88">
        <f t="shared" si="6"/>
        <v>23673.52</v>
      </c>
      <c r="AB169" s="81" t="s">
        <v>46</v>
      </c>
      <c r="AC169" s="81" t="s">
        <v>46</v>
      </c>
      <c r="AD169" s="81" t="s">
        <v>46</v>
      </c>
      <c r="AE169" s="89"/>
      <c r="AF169" s="99" t="s">
        <v>2529</v>
      </c>
      <c r="AG169" s="94"/>
      <c r="AH169" s="29"/>
      <c r="AI169" s="29"/>
      <c r="AJ169" s="29"/>
    </row>
    <row r="170" spans="1:36" ht="22.5" customHeight="1">
      <c r="A170" s="81">
        <v>160</v>
      </c>
      <c r="B170" s="82" t="s">
        <v>565</v>
      </c>
      <c r="C170" s="83" t="s">
        <v>537</v>
      </c>
      <c r="D170" s="81" t="s">
        <v>566</v>
      </c>
      <c r="E170" s="81" t="s">
        <v>42</v>
      </c>
      <c r="F170" s="81" t="s">
        <v>43</v>
      </c>
      <c r="G170" s="81" t="s">
        <v>556</v>
      </c>
      <c r="H170" s="81" t="s">
        <v>564</v>
      </c>
      <c r="I170" s="92">
        <v>1</v>
      </c>
      <c r="J170" s="92">
        <v>1</v>
      </c>
      <c r="K170" s="92"/>
      <c r="L170" s="81">
        <v>4</v>
      </c>
      <c r="M170" s="81"/>
      <c r="N170" s="98">
        <v>2</v>
      </c>
      <c r="O170" s="97">
        <v>850</v>
      </c>
      <c r="P170" s="97">
        <v>10</v>
      </c>
      <c r="Q170" s="85">
        <f t="shared" si="0"/>
        <v>8500</v>
      </c>
      <c r="R170" s="98"/>
      <c r="S170" s="98"/>
      <c r="T170" s="58">
        <f t="shared" si="7"/>
        <v>0</v>
      </c>
      <c r="U170" s="97"/>
      <c r="V170" s="85">
        <f t="shared" si="2"/>
        <v>2833.3333333333335</v>
      </c>
      <c r="W170" s="85">
        <f t="shared" si="3"/>
        <v>425</v>
      </c>
      <c r="X170" s="86">
        <f t="shared" si="4"/>
        <v>3258.3333333333335</v>
      </c>
      <c r="Y170" s="87">
        <v>5.88</v>
      </c>
      <c r="Z170" s="85">
        <f t="shared" si="5"/>
        <v>17510</v>
      </c>
      <c r="AA170" s="88">
        <f t="shared" si="6"/>
        <v>11906.800000000001</v>
      </c>
      <c r="AB170" s="81" t="s">
        <v>46</v>
      </c>
      <c r="AC170" s="81" t="s">
        <v>46</v>
      </c>
      <c r="AD170" s="81" t="s">
        <v>46</v>
      </c>
      <c r="AE170" s="89" t="s">
        <v>567</v>
      </c>
      <c r="AF170" s="93" t="s">
        <v>2464</v>
      </c>
      <c r="AG170" s="94"/>
      <c r="AH170" s="29"/>
      <c r="AI170" s="29"/>
      <c r="AJ170" s="29"/>
    </row>
    <row r="171" spans="1:36" ht="22.5" customHeight="1">
      <c r="A171" s="81">
        <v>161</v>
      </c>
      <c r="B171" s="82" t="s">
        <v>568</v>
      </c>
      <c r="C171" s="83" t="s">
        <v>537</v>
      </c>
      <c r="D171" s="81" t="s">
        <v>569</v>
      </c>
      <c r="E171" s="81" t="s">
        <v>42</v>
      </c>
      <c r="F171" s="81" t="s">
        <v>43</v>
      </c>
      <c r="G171" s="81" t="s">
        <v>556</v>
      </c>
      <c r="H171" s="81" t="s">
        <v>564</v>
      </c>
      <c r="I171" s="92">
        <v>1</v>
      </c>
      <c r="J171" s="92">
        <v>1</v>
      </c>
      <c r="K171" s="92"/>
      <c r="L171" s="81">
        <v>6</v>
      </c>
      <c r="M171" s="81"/>
      <c r="N171" s="98">
        <v>3</v>
      </c>
      <c r="O171" s="97">
        <v>850</v>
      </c>
      <c r="P171" s="97">
        <v>10</v>
      </c>
      <c r="Q171" s="85">
        <f t="shared" si="0"/>
        <v>8500</v>
      </c>
      <c r="R171" s="98"/>
      <c r="S171" s="98"/>
      <c r="T171" s="58">
        <f t="shared" si="7"/>
        <v>0</v>
      </c>
      <c r="U171" s="97"/>
      <c r="V171" s="85">
        <f t="shared" si="2"/>
        <v>2833.3333333333335</v>
      </c>
      <c r="W171" s="85">
        <f t="shared" si="3"/>
        <v>425</v>
      </c>
      <c r="X171" s="86">
        <f t="shared" si="4"/>
        <v>3258.3333333333335</v>
      </c>
      <c r="Y171" s="87">
        <v>5.88</v>
      </c>
      <c r="Z171" s="85">
        <f t="shared" si="5"/>
        <v>17510</v>
      </c>
      <c r="AA171" s="88">
        <f t="shared" si="6"/>
        <v>11906.800000000001</v>
      </c>
      <c r="AB171" s="81" t="s">
        <v>46</v>
      </c>
      <c r="AC171" s="81" t="s">
        <v>46</v>
      </c>
      <c r="AD171" s="81" t="s">
        <v>46</v>
      </c>
      <c r="AE171" s="89" t="s">
        <v>567</v>
      </c>
      <c r="AF171" s="93" t="s">
        <v>2475</v>
      </c>
      <c r="AG171" s="94"/>
      <c r="AH171" s="29"/>
      <c r="AI171" s="29"/>
      <c r="AJ171" s="29"/>
    </row>
    <row r="172" spans="1:36" ht="22.5" customHeight="1">
      <c r="A172" s="81">
        <v>162</v>
      </c>
      <c r="B172" s="82" t="s">
        <v>570</v>
      </c>
      <c r="C172" s="83" t="s">
        <v>562</v>
      </c>
      <c r="D172" s="81" t="s">
        <v>571</v>
      </c>
      <c r="E172" s="81" t="s">
        <v>42</v>
      </c>
      <c r="F172" s="81" t="s">
        <v>43</v>
      </c>
      <c r="G172" s="81" t="s">
        <v>556</v>
      </c>
      <c r="H172" s="81" t="s">
        <v>572</v>
      </c>
      <c r="I172" s="92">
        <v>1</v>
      </c>
      <c r="J172" s="92">
        <v>1</v>
      </c>
      <c r="K172" s="92"/>
      <c r="L172" s="81">
        <v>6</v>
      </c>
      <c r="M172" s="81">
        <v>2</v>
      </c>
      <c r="N172" s="98">
        <v>4</v>
      </c>
      <c r="O172" s="97">
        <v>1200</v>
      </c>
      <c r="P172" s="97">
        <v>9</v>
      </c>
      <c r="Q172" s="85">
        <f t="shared" si="0"/>
        <v>10800</v>
      </c>
      <c r="R172" s="98"/>
      <c r="S172" s="98"/>
      <c r="T172" s="58">
        <f t="shared" si="7"/>
        <v>0</v>
      </c>
      <c r="U172" s="97"/>
      <c r="V172" s="85">
        <f t="shared" si="2"/>
        <v>3600</v>
      </c>
      <c r="W172" s="85">
        <f t="shared" si="3"/>
        <v>540</v>
      </c>
      <c r="X172" s="86">
        <f t="shared" si="4"/>
        <v>4140</v>
      </c>
      <c r="Y172" s="87">
        <v>5.88</v>
      </c>
      <c r="Z172" s="85">
        <f t="shared" si="5"/>
        <v>22248</v>
      </c>
      <c r="AA172" s="88">
        <f t="shared" si="6"/>
        <v>15128.640000000001</v>
      </c>
      <c r="AB172" s="81" t="s">
        <v>46</v>
      </c>
      <c r="AC172" s="81" t="s">
        <v>46</v>
      </c>
      <c r="AD172" s="81" t="s">
        <v>46</v>
      </c>
      <c r="AE172" s="89"/>
      <c r="AF172" s="93" t="s">
        <v>2530</v>
      </c>
      <c r="AG172" s="94"/>
      <c r="AH172" s="29"/>
      <c r="AI172" s="29"/>
      <c r="AJ172" s="29"/>
    </row>
    <row r="173" spans="1:36" ht="22.5" customHeight="1">
      <c r="A173" s="81">
        <v>163</v>
      </c>
      <c r="B173" s="82" t="s">
        <v>573</v>
      </c>
      <c r="C173" s="83" t="s">
        <v>496</v>
      </c>
      <c r="D173" s="81" t="s">
        <v>574</v>
      </c>
      <c r="E173" s="81" t="s">
        <v>42</v>
      </c>
      <c r="F173" s="81" t="s">
        <v>43</v>
      </c>
      <c r="G173" s="81" t="s">
        <v>556</v>
      </c>
      <c r="H173" s="81" t="s">
        <v>575</v>
      </c>
      <c r="I173" s="92">
        <v>1</v>
      </c>
      <c r="J173" s="92">
        <v>1</v>
      </c>
      <c r="K173" s="92"/>
      <c r="L173" s="81">
        <v>8</v>
      </c>
      <c r="M173" s="81"/>
      <c r="N173" s="98">
        <v>4</v>
      </c>
      <c r="O173" s="97">
        <v>1200</v>
      </c>
      <c r="P173" s="97">
        <v>9</v>
      </c>
      <c r="Q173" s="85">
        <f t="shared" si="0"/>
        <v>10800</v>
      </c>
      <c r="R173" s="98"/>
      <c r="S173" s="98"/>
      <c r="T173" s="58">
        <f t="shared" si="7"/>
        <v>0</v>
      </c>
      <c r="U173" s="97"/>
      <c r="V173" s="85">
        <f t="shared" si="2"/>
        <v>3600</v>
      </c>
      <c r="W173" s="85">
        <f t="shared" si="3"/>
        <v>540</v>
      </c>
      <c r="X173" s="86">
        <f t="shared" si="4"/>
        <v>4140</v>
      </c>
      <c r="Y173" s="87">
        <v>5.88</v>
      </c>
      <c r="Z173" s="85">
        <f t="shared" si="5"/>
        <v>22248</v>
      </c>
      <c r="AA173" s="88">
        <f t="shared" si="6"/>
        <v>15128.640000000001</v>
      </c>
      <c r="AB173" s="81" t="s">
        <v>46</v>
      </c>
      <c r="AC173" s="81" t="s">
        <v>46</v>
      </c>
      <c r="AD173" s="81" t="s">
        <v>46</v>
      </c>
      <c r="AE173" s="89"/>
      <c r="AF173" s="93" t="s">
        <v>2530</v>
      </c>
      <c r="AG173" s="94"/>
      <c r="AH173" s="29"/>
      <c r="AI173" s="29"/>
      <c r="AJ173" s="29"/>
    </row>
    <row r="174" spans="1:36" ht="22.5" customHeight="1">
      <c r="A174" s="81">
        <v>164</v>
      </c>
      <c r="B174" s="82" t="s">
        <v>584</v>
      </c>
      <c r="C174" s="83" t="s">
        <v>496</v>
      </c>
      <c r="D174" s="81" t="s">
        <v>585</v>
      </c>
      <c r="E174" s="81" t="s">
        <v>42</v>
      </c>
      <c r="F174" s="81" t="s">
        <v>43</v>
      </c>
      <c r="G174" s="81" t="s">
        <v>556</v>
      </c>
      <c r="H174" s="81" t="s">
        <v>586</v>
      </c>
      <c r="I174" s="92">
        <v>1</v>
      </c>
      <c r="J174" s="92">
        <v>1</v>
      </c>
      <c r="K174" s="92"/>
      <c r="L174" s="81">
        <v>4</v>
      </c>
      <c r="M174" s="81">
        <v>1</v>
      </c>
      <c r="N174" s="98">
        <v>3</v>
      </c>
      <c r="O174" s="97">
        <v>540</v>
      </c>
      <c r="P174" s="97">
        <v>16</v>
      </c>
      <c r="Q174" s="85">
        <f t="shared" si="0"/>
        <v>8640</v>
      </c>
      <c r="R174" s="98"/>
      <c r="S174" s="98"/>
      <c r="T174" s="58">
        <f t="shared" si="7"/>
        <v>0</v>
      </c>
      <c r="U174" s="97"/>
      <c r="V174" s="85">
        <f t="shared" si="2"/>
        <v>2880</v>
      </c>
      <c r="W174" s="85">
        <f t="shared" si="3"/>
        <v>432</v>
      </c>
      <c r="X174" s="86">
        <f t="shared" si="4"/>
        <v>3312</v>
      </c>
      <c r="Y174" s="87">
        <v>5.88</v>
      </c>
      <c r="Z174" s="85">
        <f t="shared" si="5"/>
        <v>17798.400000000001</v>
      </c>
      <c r="AA174" s="88">
        <f t="shared" si="6"/>
        <v>12102.912000000002</v>
      </c>
      <c r="AB174" s="81" t="s">
        <v>46</v>
      </c>
      <c r="AC174" s="81" t="s">
        <v>46</v>
      </c>
      <c r="AD174" s="81" t="s">
        <v>46</v>
      </c>
      <c r="AE174" s="89" t="s">
        <v>587</v>
      </c>
      <c r="AF174" s="93" t="s">
        <v>2523</v>
      </c>
      <c r="AG174" s="94"/>
      <c r="AH174" s="29"/>
      <c r="AI174" s="29"/>
      <c r="AJ174" s="29"/>
    </row>
    <row r="175" spans="1:36" ht="22.5" customHeight="1">
      <c r="A175" s="81">
        <v>165</v>
      </c>
      <c r="B175" s="82" t="s">
        <v>588</v>
      </c>
      <c r="C175" s="83" t="s">
        <v>537</v>
      </c>
      <c r="D175" s="81" t="s">
        <v>589</v>
      </c>
      <c r="E175" s="81" t="s">
        <v>42</v>
      </c>
      <c r="F175" s="81" t="s">
        <v>43</v>
      </c>
      <c r="G175" s="81" t="s">
        <v>556</v>
      </c>
      <c r="H175" s="81" t="s">
        <v>590</v>
      </c>
      <c r="I175" s="92">
        <v>1</v>
      </c>
      <c r="J175" s="92">
        <v>1</v>
      </c>
      <c r="K175" s="92"/>
      <c r="L175" s="81">
        <v>6</v>
      </c>
      <c r="M175" s="81">
        <v>1</v>
      </c>
      <c r="N175" s="98">
        <v>3</v>
      </c>
      <c r="O175" s="97">
        <v>700</v>
      </c>
      <c r="P175" s="97">
        <v>12</v>
      </c>
      <c r="Q175" s="85">
        <f t="shared" si="0"/>
        <v>8400</v>
      </c>
      <c r="R175" s="98"/>
      <c r="S175" s="98"/>
      <c r="T175" s="58">
        <f t="shared" si="7"/>
        <v>0</v>
      </c>
      <c r="U175" s="97"/>
      <c r="V175" s="85">
        <f t="shared" si="2"/>
        <v>2800</v>
      </c>
      <c r="W175" s="85">
        <f t="shared" si="3"/>
        <v>420</v>
      </c>
      <c r="X175" s="86">
        <f t="shared" si="4"/>
        <v>3220</v>
      </c>
      <c r="Y175" s="87">
        <v>5.88</v>
      </c>
      <c r="Z175" s="85">
        <f t="shared" si="5"/>
        <v>17304</v>
      </c>
      <c r="AA175" s="88">
        <f t="shared" si="6"/>
        <v>11766.720000000001</v>
      </c>
      <c r="AB175" s="81" t="s">
        <v>46</v>
      </c>
      <c r="AC175" s="81" t="s">
        <v>46</v>
      </c>
      <c r="AD175" s="81" t="s">
        <v>46</v>
      </c>
      <c r="AE175" s="89" t="s">
        <v>591</v>
      </c>
      <c r="AF175" s="93" t="s">
        <v>2455</v>
      </c>
      <c r="AG175" s="94"/>
      <c r="AH175" s="29"/>
      <c r="AI175" s="29"/>
      <c r="AJ175" s="29"/>
    </row>
    <row r="176" spans="1:36" ht="22.5" customHeight="1">
      <c r="A176" s="81">
        <v>166</v>
      </c>
      <c r="B176" s="82" t="s">
        <v>592</v>
      </c>
      <c r="C176" s="83" t="s">
        <v>537</v>
      </c>
      <c r="D176" s="81" t="s">
        <v>593</v>
      </c>
      <c r="E176" s="81" t="s">
        <v>42</v>
      </c>
      <c r="F176" s="81" t="s">
        <v>43</v>
      </c>
      <c r="G176" s="81" t="s">
        <v>556</v>
      </c>
      <c r="H176" s="81" t="s">
        <v>594</v>
      </c>
      <c r="I176" s="92">
        <v>1</v>
      </c>
      <c r="J176" s="92">
        <v>1</v>
      </c>
      <c r="K176" s="92"/>
      <c r="L176" s="81">
        <v>8</v>
      </c>
      <c r="M176" s="81"/>
      <c r="N176" s="98">
        <v>4</v>
      </c>
      <c r="O176" s="97">
        <v>900</v>
      </c>
      <c r="P176" s="97">
        <v>9</v>
      </c>
      <c r="Q176" s="85">
        <f t="shared" si="0"/>
        <v>8100</v>
      </c>
      <c r="R176" s="98"/>
      <c r="S176" s="98"/>
      <c r="T176" s="58">
        <f t="shared" si="7"/>
        <v>0</v>
      </c>
      <c r="U176" s="97"/>
      <c r="V176" s="85">
        <f t="shared" si="2"/>
        <v>2700</v>
      </c>
      <c r="W176" s="85">
        <f t="shared" si="3"/>
        <v>405</v>
      </c>
      <c r="X176" s="86">
        <f t="shared" si="4"/>
        <v>3105</v>
      </c>
      <c r="Y176" s="87">
        <v>5.88</v>
      </c>
      <c r="Z176" s="85">
        <f t="shared" si="5"/>
        <v>16686</v>
      </c>
      <c r="AA176" s="88">
        <f t="shared" si="6"/>
        <v>11346.480000000001</v>
      </c>
      <c r="AB176" s="81" t="s">
        <v>46</v>
      </c>
      <c r="AC176" s="81" t="s">
        <v>46</v>
      </c>
      <c r="AD176" s="81" t="s">
        <v>46</v>
      </c>
      <c r="AE176" s="89"/>
      <c r="AF176" s="93" t="s">
        <v>2478</v>
      </c>
      <c r="AG176" s="94"/>
      <c r="AH176" s="29"/>
      <c r="AI176" s="29"/>
      <c r="AJ176" s="29"/>
    </row>
    <row r="177" spans="1:36" ht="22.5" customHeight="1">
      <c r="A177" s="81">
        <v>167</v>
      </c>
      <c r="B177" s="82" t="s">
        <v>595</v>
      </c>
      <c r="C177" s="83" t="s">
        <v>537</v>
      </c>
      <c r="D177" s="81" t="s">
        <v>596</v>
      </c>
      <c r="E177" s="81" t="s">
        <v>42</v>
      </c>
      <c r="F177" s="81" t="s">
        <v>43</v>
      </c>
      <c r="G177" s="81" t="s">
        <v>556</v>
      </c>
      <c r="H177" s="81" t="s">
        <v>597</v>
      </c>
      <c r="I177" s="92">
        <v>1</v>
      </c>
      <c r="J177" s="92">
        <v>1</v>
      </c>
      <c r="K177" s="92"/>
      <c r="L177" s="81">
        <v>4</v>
      </c>
      <c r="M177" s="81"/>
      <c r="N177" s="98">
        <v>2</v>
      </c>
      <c r="O177" s="97">
        <v>550</v>
      </c>
      <c r="P177" s="97">
        <v>14</v>
      </c>
      <c r="Q177" s="85">
        <f t="shared" si="0"/>
        <v>7700</v>
      </c>
      <c r="R177" s="98"/>
      <c r="S177" s="98"/>
      <c r="T177" s="58">
        <f t="shared" si="7"/>
        <v>0</v>
      </c>
      <c r="U177" s="97"/>
      <c r="V177" s="85">
        <f t="shared" si="2"/>
        <v>2566.6666666666665</v>
      </c>
      <c r="W177" s="85">
        <f t="shared" si="3"/>
        <v>384.99999999999994</v>
      </c>
      <c r="X177" s="86">
        <f t="shared" si="4"/>
        <v>2951.6666666666665</v>
      </c>
      <c r="Y177" s="87">
        <v>5.88</v>
      </c>
      <c r="Z177" s="85">
        <f t="shared" si="5"/>
        <v>15861.999999999998</v>
      </c>
      <c r="AA177" s="88">
        <f t="shared" si="6"/>
        <v>10786.16</v>
      </c>
      <c r="AB177" s="81" t="s">
        <v>46</v>
      </c>
      <c r="AC177" s="81" t="s">
        <v>46</v>
      </c>
      <c r="AD177" s="81" t="s">
        <v>46</v>
      </c>
      <c r="AE177" s="89"/>
      <c r="AF177" s="93" t="s">
        <v>2463</v>
      </c>
      <c r="AG177" s="94"/>
      <c r="AH177" s="29"/>
      <c r="AI177" s="29"/>
      <c r="AJ177" s="29"/>
    </row>
    <row r="178" spans="1:36" ht="22.5" customHeight="1">
      <c r="A178" s="81">
        <v>168</v>
      </c>
      <c r="B178" s="82" t="s">
        <v>598</v>
      </c>
      <c r="C178" s="83" t="s">
        <v>496</v>
      </c>
      <c r="D178" s="81" t="s">
        <v>599</v>
      </c>
      <c r="E178" s="81" t="s">
        <v>42</v>
      </c>
      <c r="F178" s="81" t="s">
        <v>43</v>
      </c>
      <c r="G178" s="81" t="s">
        <v>556</v>
      </c>
      <c r="H178" s="81" t="s">
        <v>600</v>
      </c>
      <c r="I178" s="92">
        <v>1</v>
      </c>
      <c r="J178" s="92">
        <v>1</v>
      </c>
      <c r="K178" s="92"/>
      <c r="L178" s="81">
        <v>6</v>
      </c>
      <c r="M178" s="81"/>
      <c r="N178" s="98">
        <v>1</v>
      </c>
      <c r="O178" s="97">
        <v>600</v>
      </c>
      <c r="P178" s="97">
        <v>11</v>
      </c>
      <c r="Q178" s="85">
        <f t="shared" si="0"/>
        <v>6600</v>
      </c>
      <c r="R178" s="98"/>
      <c r="S178" s="98"/>
      <c r="T178" s="58">
        <f t="shared" si="7"/>
        <v>0</v>
      </c>
      <c r="U178" s="97"/>
      <c r="V178" s="85">
        <f t="shared" si="2"/>
        <v>2200</v>
      </c>
      <c r="W178" s="85">
        <f t="shared" si="3"/>
        <v>330</v>
      </c>
      <c r="X178" s="86">
        <f t="shared" si="4"/>
        <v>2530</v>
      </c>
      <c r="Y178" s="87">
        <v>5.88</v>
      </c>
      <c r="Z178" s="85">
        <f t="shared" si="5"/>
        <v>13596</v>
      </c>
      <c r="AA178" s="88">
        <f t="shared" si="6"/>
        <v>9245.2800000000007</v>
      </c>
      <c r="AB178" s="81" t="s">
        <v>46</v>
      </c>
      <c r="AC178" s="81" t="s">
        <v>46</v>
      </c>
      <c r="AD178" s="81" t="s">
        <v>46</v>
      </c>
      <c r="AE178" s="89"/>
      <c r="AF178" s="93" t="s">
        <v>2474</v>
      </c>
      <c r="AG178" s="94"/>
      <c r="AH178" s="29"/>
      <c r="AI178" s="29"/>
      <c r="AJ178" s="29"/>
    </row>
    <row r="179" spans="1:36" ht="22.5" customHeight="1">
      <c r="A179" s="81">
        <v>169</v>
      </c>
      <c r="B179" s="82" t="s">
        <v>601</v>
      </c>
      <c r="C179" s="83" t="s">
        <v>537</v>
      </c>
      <c r="D179" s="81" t="s">
        <v>602</v>
      </c>
      <c r="E179" s="81" t="s">
        <v>42</v>
      </c>
      <c r="F179" s="81" t="s">
        <v>43</v>
      </c>
      <c r="G179" s="81" t="s">
        <v>556</v>
      </c>
      <c r="H179" s="81" t="s">
        <v>603</v>
      </c>
      <c r="I179" s="92">
        <v>1</v>
      </c>
      <c r="J179" s="92">
        <v>1</v>
      </c>
      <c r="K179" s="92"/>
      <c r="L179" s="81">
        <v>4</v>
      </c>
      <c r="M179" s="81"/>
      <c r="N179" s="98">
        <v>4</v>
      </c>
      <c r="O179" s="97">
        <v>600</v>
      </c>
      <c r="P179" s="97">
        <v>10</v>
      </c>
      <c r="Q179" s="85">
        <f t="shared" si="0"/>
        <v>6000</v>
      </c>
      <c r="R179" s="98"/>
      <c r="S179" s="98"/>
      <c r="T179" s="58">
        <f t="shared" si="7"/>
        <v>0</v>
      </c>
      <c r="U179" s="97"/>
      <c r="V179" s="85">
        <f t="shared" si="2"/>
        <v>2000</v>
      </c>
      <c r="W179" s="85">
        <f t="shared" si="3"/>
        <v>300</v>
      </c>
      <c r="X179" s="86">
        <f t="shared" si="4"/>
        <v>2300</v>
      </c>
      <c r="Y179" s="87">
        <v>5.88</v>
      </c>
      <c r="Z179" s="85">
        <f t="shared" si="5"/>
        <v>12360</v>
      </c>
      <c r="AA179" s="88">
        <f t="shared" si="6"/>
        <v>8404.8000000000011</v>
      </c>
      <c r="AB179" s="81" t="s">
        <v>46</v>
      </c>
      <c r="AC179" s="81" t="s">
        <v>46</v>
      </c>
      <c r="AD179" s="81" t="s">
        <v>46</v>
      </c>
      <c r="AE179" s="89" t="s">
        <v>604</v>
      </c>
      <c r="AF179" s="93" t="s">
        <v>2453</v>
      </c>
      <c r="AG179" s="94"/>
      <c r="AH179" s="29"/>
      <c r="AI179" s="29"/>
      <c r="AJ179" s="29"/>
    </row>
    <row r="180" spans="1:36" ht="22.5" customHeight="1">
      <c r="A180" s="81">
        <v>170</v>
      </c>
      <c r="B180" s="82" t="s">
        <v>605</v>
      </c>
      <c r="C180" s="83" t="s">
        <v>537</v>
      </c>
      <c r="D180" s="81" t="s">
        <v>606</v>
      </c>
      <c r="E180" s="81" t="s">
        <v>42</v>
      </c>
      <c r="F180" s="81" t="s">
        <v>43</v>
      </c>
      <c r="G180" s="81" t="s">
        <v>556</v>
      </c>
      <c r="H180" s="81" t="s">
        <v>607</v>
      </c>
      <c r="I180" s="92">
        <v>1</v>
      </c>
      <c r="J180" s="92">
        <v>1</v>
      </c>
      <c r="K180" s="92"/>
      <c r="L180" s="81">
        <v>4</v>
      </c>
      <c r="M180" s="81"/>
      <c r="N180" s="98">
        <v>2</v>
      </c>
      <c r="O180" s="97">
        <v>500</v>
      </c>
      <c r="P180" s="97">
        <v>11</v>
      </c>
      <c r="Q180" s="85">
        <f t="shared" si="0"/>
        <v>5500</v>
      </c>
      <c r="R180" s="98"/>
      <c r="S180" s="98"/>
      <c r="T180" s="58">
        <f t="shared" si="7"/>
        <v>0</v>
      </c>
      <c r="U180" s="97"/>
      <c r="V180" s="85">
        <f t="shared" si="2"/>
        <v>1833.3333333333333</v>
      </c>
      <c r="W180" s="85">
        <f t="shared" si="3"/>
        <v>275</v>
      </c>
      <c r="X180" s="86">
        <f t="shared" si="4"/>
        <v>2108.333333333333</v>
      </c>
      <c r="Y180" s="87">
        <v>5.88</v>
      </c>
      <c r="Z180" s="85">
        <f t="shared" si="5"/>
        <v>11330</v>
      </c>
      <c r="AA180" s="88">
        <f t="shared" si="6"/>
        <v>7704.4000000000005</v>
      </c>
      <c r="AB180" s="81" t="s">
        <v>46</v>
      </c>
      <c r="AC180" s="81" t="s">
        <v>46</v>
      </c>
      <c r="AD180" s="81" t="s">
        <v>46</v>
      </c>
      <c r="AE180" s="89"/>
      <c r="AF180" s="93" t="s">
        <v>2531</v>
      </c>
      <c r="AG180" s="94"/>
      <c r="AH180" s="29"/>
      <c r="AI180" s="29"/>
      <c r="AJ180" s="29"/>
    </row>
    <row r="181" spans="1:36" ht="22.5" customHeight="1">
      <c r="A181" s="81">
        <v>171</v>
      </c>
      <c r="B181" s="82" t="s">
        <v>608</v>
      </c>
      <c r="C181" s="83" t="s">
        <v>537</v>
      </c>
      <c r="D181" s="81" t="s">
        <v>609</v>
      </c>
      <c r="E181" s="81" t="s">
        <v>42</v>
      </c>
      <c r="F181" s="81" t="s">
        <v>43</v>
      </c>
      <c r="G181" s="81" t="s">
        <v>556</v>
      </c>
      <c r="H181" s="81" t="s">
        <v>610</v>
      </c>
      <c r="I181" s="92">
        <v>1</v>
      </c>
      <c r="J181" s="92">
        <v>1</v>
      </c>
      <c r="K181" s="92"/>
      <c r="L181" s="81">
        <v>4</v>
      </c>
      <c r="M181" s="81"/>
      <c r="N181" s="98">
        <v>8</v>
      </c>
      <c r="O181" s="97">
        <v>600</v>
      </c>
      <c r="P181" s="97">
        <v>9</v>
      </c>
      <c r="Q181" s="85">
        <f t="shared" si="0"/>
        <v>5400</v>
      </c>
      <c r="R181" s="98"/>
      <c r="S181" s="98"/>
      <c r="T181" s="58">
        <f t="shared" si="7"/>
        <v>0</v>
      </c>
      <c r="U181" s="97"/>
      <c r="V181" s="85">
        <f t="shared" si="2"/>
        <v>1800</v>
      </c>
      <c r="W181" s="85">
        <f t="shared" si="3"/>
        <v>270</v>
      </c>
      <c r="X181" s="86">
        <f t="shared" si="4"/>
        <v>2070</v>
      </c>
      <c r="Y181" s="87">
        <v>5.88</v>
      </c>
      <c r="Z181" s="85">
        <f t="shared" si="5"/>
        <v>11124</v>
      </c>
      <c r="AA181" s="88">
        <f t="shared" si="6"/>
        <v>7564.3200000000006</v>
      </c>
      <c r="AB181" s="81" t="s">
        <v>46</v>
      </c>
      <c r="AC181" s="81" t="s">
        <v>46</v>
      </c>
      <c r="AD181" s="81" t="s">
        <v>46</v>
      </c>
      <c r="AE181" s="89"/>
      <c r="AF181" s="93" t="s">
        <v>2464</v>
      </c>
      <c r="AG181" s="94"/>
      <c r="AH181" s="29"/>
      <c r="AI181" s="29"/>
      <c r="AJ181" s="29"/>
    </row>
    <row r="182" spans="1:36" ht="22.5" customHeight="1">
      <c r="A182" s="81">
        <v>172</v>
      </c>
      <c r="B182" s="82" t="s">
        <v>611</v>
      </c>
      <c r="C182" s="83" t="s">
        <v>61</v>
      </c>
      <c r="D182" s="81" t="s">
        <v>612</v>
      </c>
      <c r="E182" s="81" t="s">
        <v>42</v>
      </c>
      <c r="F182" s="81" t="s">
        <v>43</v>
      </c>
      <c r="G182" s="81" t="s">
        <v>556</v>
      </c>
      <c r="H182" s="81" t="s">
        <v>613</v>
      </c>
      <c r="I182" s="92">
        <v>1</v>
      </c>
      <c r="J182" s="92">
        <v>1</v>
      </c>
      <c r="K182" s="92"/>
      <c r="L182" s="81">
        <v>4</v>
      </c>
      <c r="M182" s="81"/>
      <c r="N182" s="98">
        <v>2</v>
      </c>
      <c r="O182" s="97">
        <v>500</v>
      </c>
      <c r="P182" s="97">
        <v>9</v>
      </c>
      <c r="Q182" s="85">
        <f t="shared" si="0"/>
        <v>4500</v>
      </c>
      <c r="R182" s="98"/>
      <c r="S182" s="98"/>
      <c r="T182" s="58">
        <f t="shared" si="7"/>
        <v>0</v>
      </c>
      <c r="U182" s="97"/>
      <c r="V182" s="85">
        <f t="shared" si="2"/>
        <v>1500</v>
      </c>
      <c r="W182" s="85">
        <f t="shared" si="3"/>
        <v>225</v>
      </c>
      <c r="X182" s="86">
        <f t="shared" si="4"/>
        <v>1725</v>
      </c>
      <c r="Y182" s="87">
        <v>5.88</v>
      </c>
      <c r="Z182" s="85">
        <f t="shared" si="5"/>
        <v>9270</v>
      </c>
      <c r="AA182" s="88">
        <f t="shared" si="6"/>
        <v>6303.6</v>
      </c>
      <c r="AB182" s="81" t="s">
        <v>46</v>
      </c>
      <c r="AC182" s="81" t="s">
        <v>46</v>
      </c>
      <c r="AD182" s="81" t="s">
        <v>46</v>
      </c>
      <c r="AE182" s="89"/>
      <c r="AF182" s="93" t="s">
        <v>2453</v>
      </c>
      <c r="AG182" s="94"/>
      <c r="AH182" s="29"/>
      <c r="AI182" s="29"/>
      <c r="AJ182" s="29"/>
    </row>
    <row r="183" spans="1:36" ht="22.5" customHeight="1">
      <c r="A183" s="81">
        <v>173</v>
      </c>
      <c r="B183" s="82" t="s">
        <v>614</v>
      </c>
      <c r="C183" s="83" t="s">
        <v>61</v>
      </c>
      <c r="D183" s="81" t="s">
        <v>615</v>
      </c>
      <c r="E183" s="81" t="s">
        <v>42</v>
      </c>
      <c r="F183" s="81" t="s">
        <v>43</v>
      </c>
      <c r="G183" s="81" t="s">
        <v>556</v>
      </c>
      <c r="H183" s="81" t="s">
        <v>613</v>
      </c>
      <c r="I183" s="92">
        <v>1</v>
      </c>
      <c r="J183" s="92">
        <v>1</v>
      </c>
      <c r="K183" s="92"/>
      <c r="L183" s="81">
        <v>4</v>
      </c>
      <c r="M183" s="81"/>
      <c r="N183" s="98">
        <v>2</v>
      </c>
      <c r="O183" s="97">
        <v>500</v>
      </c>
      <c r="P183" s="97">
        <v>9</v>
      </c>
      <c r="Q183" s="85">
        <f t="shared" si="0"/>
        <v>4500</v>
      </c>
      <c r="R183" s="98"/>
      <c r="S183" s="98"/>
      <c r="T183" s="58">
        <f t="shared" si="7"/>
        <v>0</v>
      </c>
      <c r="U183" s="97"/>
      <c r="V183" s="85">
        <f t="shared" si="2"/>
        <v>1500</v>
      </c>
      <c r="W183" s="85">
        <f t="shared" si="3"/>
        <v>225</v>
      </c>
      <c r="X183" s="86">
        <f t="shared" si="4"/>
        <v>1725</v>
      </c>
      <c r="Y183" s="87">
        <v>5.88</v>
      </c>
      <c r="Z183" s="85">
        <f t="shared" si="5"/>
        <v>9270</v>
      </c>
      <c r="AA183" s="88">
        <f t="shared" si="6"/>
        <v>6303.6</v>
      </c>
      <c r="AB183" s="81" t="s">
        <v>46</v>
      </c>
      <c r="AC183" s="81" t="s">
        <v>46</v>
      </c>
      <c r="AD183" s="81" t="s">
        <v>46</v>
      </c>
      <c r="AE183" s="89"/>
      <c r="AF183" s="93" t="s">
        <v>2453</v>
      </c>
      <c r="AG183" s="94"/>
      <c r="AH183" s="29"/>
      <c r="AI183" s="29"/>
      <c r="AJ183" s="29"/>
    </row>
    <row r="184" spans="1:36" ht="22.5" customHeight="1">
      <c r="A184" s="81">
        <v>174</v>
      </c>
      <c r="B184" s="82" t="s">
        <v>616</v>
      </c>
      <c r="C184" s="83" t="s">
        <v>537</v>
      </c>
      <c r="D184" s="81" t="s">
        <v>617</v>
      </c>
      <c r="E184" s="81" t="s">
        <v>42</v>
      </c>
      <c r="F184" s="81" t="s">
        <v>43</v>
      </c>
      <c r="G184" s="81" t="s">
        <v>556</v>
      </c>
      <c r="H184" s="81" t="s">
        <v>618</v>
      </c>
      <c r="I184" s="92">
        <v>1</v>
      </c>
      <c r="J184" s="92">
        <v>1</v>
      </c>
      <c r="K184" s="92"/>
      <c r="L184" s="81">
        <v>4</v>
      </c>
      <c r="M184" s="81">
        <v>2</v>
      </c>
      <c r="N184" s="98">
        <v>2</v>
      </c>
      <c r="O184" s="97">
        <v>500</v>
      </c>
      <c r="P184" s="97">
        <v>8</v>
      </c>
      <c r="Q184" s="85">
        <f t="shared" si="0"/>
        <v>4000</v>
      </c>
      <c r="R184" s="98"/>
      <c r="S184" s="98"/>
      <c r="T184" s="58">
        <f t="shared" si="7"/>
        <v>0</v>
      </c>
      <c r="U184" s="97"/>
      <c r="V184" s="85">
        <f t="shared" si="2"/>
        <v>1333.3333333333333</v>
      </c>
      <c r="W184" s="85">
        <f t="shared" si="3"/>
        <v>199.99999999999997</v>
      </c>
      <c r="X184" s="86">
        <f t="shared" si="4"/>
        <v>1533.3333333333333</v>
      </c>
      <c r="Y184" s="87">
        <v>5.88</v>
      </c>
      <c r="Z184" s="85">
        <f t="shared" si="5"/>
        <v>8239.9999999999982</v>
      </c>
      <c r="AA184" s="88">
        <f t="shared" si="6"/>
        <v>5603.1999999999989</v>
      </c>
      <c r="AB184" s="81" t="s">
        <v>46</v>
      </c>
      <c r="AC184" s="81" t="s">
        <v>46</v>
      </c>
      <c r="AD184" s="81" t="s">
        <v>46</v>
      </c>
      <c r="AE184" s="89"/>
      <c r="AF184" s="93" t="s">
        <v>2464</v>
      </c>
      <c r="AG184" s="94"/>
      <c r="AH184" s="29"/>
      <c r="AI184" s="29"/>
      <c r="AJ184" s="29"/>
    </row>
    <row r="185" spans="1:36" ht="22.5" customHeight="1">
      <c r="A185" s="81">
        <v>175</v>
      </c>
      <c r="B185" s="82" t="s">
        <v>619</v>
      </c>
      <c r="C185" s="83" t="s">
        <v>505</v>
      </c>
      <c r="D185" s="81" t="s">
        <v>620</v>
      </c>
      <c r="E185" s="81" t="s">
        <v>66</v>
      </c>
      <c r="F185" s="81" t="s">
        <v>43</v>
      </c>
      <c r="G185" s="81" t="s">
        <v>621</v>
      </c>
      <c r="H185" s="81" t="s">
        <v>622</v>
      </c>
      <c r="I185" s="92">
        <v>1</v>
      </c>
      <c r="J185" s="92">
        <v>1</v>
      </c>
      <c r="K185" s="92"/>
      <c r="L185" s="81">
        <v>4</v>
      </c>
      <c r="M185" s="81"/>
      <c r="N185" s="98">
        <v>3</v>
      </c>
      <c r="O185" s="97">
        <v>1850</v>
      </c>
      <c r="P185" s="97">
        <v>27</v>
      </c>
      <c r="Q185" s="85">
        <f t="shared" si="0"/>
        <v>49950</v>
      </c>
      <c r="R185" s="98">
        <v>1850</v>
      </c>
      <c r="S185" s="98">
        <v>5</v>
      </c>
      <c r="T185" s="85">
        <f t="shared" si="7"/>
        <v>9250</v>
      </c>
      <c r="U185" s="97">
        <v>346</v>
      </c>
      <c r="V185" s="85">
        <f t="shared" si="2"/>
        <v>18380</v>
      </c>
      <c r="W185" s="85">
        <f t="shared" si="3"/>
        <v>3682</v>
      </c>
      <c r="X185" s="86">
        <f t="shared" si="4"/>
        <v>22062</v>
      </c>
      <c r="Y185" s="87">
        <v>5.88</v>
      </c>
      <c r="Z185" s="85">
        <f t="shared" si="5"/>
        <v>115438.39999999999</v>
      </c>
      <c r="AA185" s="88">
        <f t="shared" si="6"/>
        <v>78498.112000000008</v>
      </c>
      <c r="AB185" s="81" t="s">
        <v>46</v>
      </c>
      <c r="AC185" s="81" t="s">
        <v>46</v>
      </c>
      <c r="AD185" s="81" t="s">
        <v>46</v>
      </c>
      <c r="AE185" s="89"/>
      <c r="AF185" s="93" t="s">
        <v>2532</v>
      </c>
      <c r="AG185" s="94"/>
      <c r="AH185" s="29"/>
      <c r="AI185" s="29"/>
      <c r="AJ185" s="29"/>
    </row>
    <row r="186" spans="1:36" ht="22.5" customHeight="1">
      <c r="A186" s="81">
        <v>176</v>
      </c>
      <c r="B186" s="82" t="s">
        <v>623</v>
      </c>
      <c r="C186" s="83" t="s">
        <v>505</v>
      </c>
      <c r="D186" s="81" t="s">
        <v>624</v>
      </c>
      <c r="E186" s="81" t="s">
        <v>66</v>
      </c>
      <c r="F186" s="81" t="s">
        <v>43</v>
      </c>
      <c r="G186" s="81" t="s">
        <v>621</v>
      </c>
      <c r="H186" s="81" t="s">
        <v>622</v>
      </c>
      <c r="I186" s="92">
        <v>1</v>
      </c>
      <c r="J186" s="92">
        <v>1</v>
      </c>
      <c r="K186" s="92"/>
      <c r="L186" s="81">
        <v>4</v>
      </c>
      <c r="M186" s="81"/>
      <c r="N186" s="98">
        <v>3</v>
      </c>
      <c r="O186" s="97">
        <v>1850</v>
      </c>
      <c r="P186" s="97">
        <v>27</v>
      </c>
      <c r="Q186" s="85">
        <f t="shared" si="0"/>
        <v>49950</v>
      </c>
      <c r="R186" s="98">
        <v>1850</v>
      </c>
      <c r="S186" s="98">
        <v>5</v>
      </c>
      <c r="T186" s="85">
        <f t="shared" si="7"/>
        <v>9250</v>
      </c>
      <c r="U186" s="97">
        <v>346</v>
      </c>
      <c r="V186" s="85">
        <f t="shared" si="2"/>
        <v>18380</v>
      </c>
      <c r="W186" s="85">
        <f t="shared" si="3"/>
        <v>3682</v>
      </c>
      <c r="X186" s="86">
        <f t="shared" si="4"/>
        <v>22062</v>
      </c>
      <c r="Y186" s="87">
        <v>5.88</v>
      </c>
      <c r="Z186" s="85">
        <f t="shared" si="5"/>
        <v>115438.39999999999</v>
      </c>
      <c r="AA186" s="88">
        <f t="shared" si="6"/>
        <v>78498.112000000008</v>
      </c>
      <c r="AB186" s="81" t="s">
        <v>46</v>
      </c>
      <c r="AC186" s="81" t="s">
        <v>46</v>
      </c>
      <c r="AD186" s="81" t="s">
        <v>46</v>
      </c>
      <c r="AE186" s="89"/>
      <c r="AF186" s="93" t="s">
        <v>2533</v>
      </c>
      <c r="AG186" s="94"/>
      <c r="AH186" s="29"/>
      <c r="AI186" s="29"/>
      <c r="AJ186" s="29"/>
    </row>
    <row r="187" spans="1:36" ht="22.5" customHeight="1">
      <c r="A187" s="81">
        <v>177</v>
      </c>
      <c r="B187" s="82" t="s">
        <v>625</v>
      </c>
      <c r="C187" s="83" t="s">
        <v>496</v>
      </c>
      <c r="D187" s="81" t="s">
        <v>626</v>
      </c>
      <c r="E187" s="81" t="s">
        <v>66</v>
      </c>
      <c r="F187" s="81" t="s">
        <v>43</v>
      </c>
      <c r="G187" s="81" t="s">
        <v>621</v>
      </c>
      <c r="H187" s="81" t="s">
        <v>627</v>
      </c>
      <c r="I187" s="92">
        <v>1</v>
      </c>
      <c r="J187" s="92">
        <v>1</v>
      </c>
      <c r="K187" s="92"/>
      <c r="L187" s="81">
        <v>6</v>
      </c>
      <c r="M187" s="81"/>
      <c r="N187" s="98">
        <v>2</v>
      </c>
      <c r="O187" s="97">
        <v>1800</v>
      </c>
      <c r="P187" s="97">
        <v>26</v>
      </c>
      <c r="Q187" s="85">
        <f t="shared" si="0"/>
        <v>46800</v>
      </c>
      <c r="R187" s="97">
        <v>1800</v>
      </c>
      <c r="S187" s="98">
        <v>3</v>
      </c>
      <c r="T187" s="85">
        <f t="shared" si="7"/>
        <v>5400</v>
      </c>
      <c r="U187" s="97">
        <v>220</v>
      </c>
      <c r="V187" s="85">
        <f t="shared" si="2"/>
        <v>16700</v>
      </c>
      <c r="W187" s="85">
        <f t="shared" si="3"/>
        <v>3045</v>
      </c>
      <c r="X187" s="86">
        <f t="shared" si="4"/>
        <v>19745</v>
      </c>
      <c r="Y187" s="87">
        <v>5.88</v>
      </c>
      <c r="Z187" s="85">
        <f t="shared" si="5"/>
        <v>104286</v>
      </c>
      <c r="AA187" s="88">
        <f t="shared" si="6"/>
        <v>70914.48000000001</v>
      </c>
      <c r="AB187" s="81" t="s">
        <v>46</v>
      </c>
      <c r="AC187" s="81" t="s">
        <v>46</v>
      </c>
      <c r="AD187" s="81" t="s">
        <v>46</v>
      </c>
      <c r="AE187" s="89"/>
      <c r="AF187" s="93" t="s">
        <v>2534</v>
      </c>
      <c r="AG187" s="94"/>
      <c r="AH187" s="29"/>
      <c r="AI187" s="29"/>
      <c r="AJ187" s="29"/>
    </row>
    <row r="188" spans="1:36" ht="22.5" customHeight="1">
      <c r="A188" s="81">
        <v>178</v>
      </c>
      <c r="B188" s="82" t="s">
        <v>628</v>
      </c>
      <c r="C188" s="83" t="s">
        <v>496</v>
      </c>
      <c r="D188" s="81" t="s">
        <v>629</v>
      </c>
      <c r="E188" s="81" t="s">
        <v>66</v>
      </c>
      <c r="F188" s="81" t="s">
        <v>43</v>
      </c>
      <c r="G188" s="81" t="s">
        <v>621</v>
      </c>
      <c r="H188" s="81" t="s">
        <v>627</v>
      </c>
      <c r="I188" s="92">
        <v>1</v>
      </c>
      <c r="J188" s="92">
        <v>1</v>
      </c>
      <c r="K188" s="92"/>
      <c r="L188" s="81">
        <v>2</v>
      </c>
      <c r="M188" s="81"/>
      <c r="N188" s="98">
        <v>2</v>
      </c>
      <c r="O188" s="97">
        <v>1800</v>
      </c>
      <c r="P188" s="97">
        <v>26</v>
      </c>
      <c r="Q188" s="85">
        <f t="shared" si="0"/>
        <v>46800</v>
      </c>
      <c r="R188" s="97">
        <v>1800</v>
      </c>
      <c r="S188" s="98">
        <v>3</v>
      </c>
      <c r="T188" s="85">
        <f t="shared" si="7"/>
        <v>5400</v>
      </c>
      <c r="U188" s="97">
        <v>220</v>
      </c>
      <c r="V188" s="85">
        <f t="shared" si="2"/>
        <v>16700</v>
      </c>
      <c r="W188" s="85">
        <f t="shared" si="3"/>
        <v>3045</v>
      </c>
      <c r="X188" s="86">
        <f t="shared" si="4"/>
        <v>19745</v>
      </c>
      <c r="Y188" s="87">
        <v>5.88</v>
      </c>
      <c r="Z188" s="85">
        <f t="shared" si="5"/>
        <v>104286</v>
      </c>
      <c r="AA188" s="88">
        <f t="shared" si="6"/>
        <v>70914.48000000001</v>
      </c>
      <c r="AB188" s="81" t="s">
        <v>46</v>
      </c>
      <c r="AC188" s="81" t="s">
        <v>46</v>
      </c>
      <c r="AD188" s="81" t="s">
        <v>46</v>
      </c>
      <c r="AE188" s="89"/>
      <c r="AF188" s="93" t="s">
        <v>2535</v>
      </c>
      <c r="AG188" s="94"/>
      <c r="AH188" s="29"/>
      <c r="AI188" s="29"/>
      <c r="AJ188" s="29"/>
    </row>
    <row r="189" spans="1:36" ht="22.5" customHeight="1">
      <c r="A189" s="81">
        <v>179</v>
      </c>
      <c r="B189" s="82" t="s">
        <v>630</v>
      </c>
      <c r="C189" s="83" t="s">
        <v>496</v>
      </c>
      <c r="D189" s="81" t="s">
        <v>631</v>
      </c>
      <c r="E189" s="81" t="s">
        <v>66</v>
      </c>
      <c r="F189" s="81" t="s">
        <v>43</v>
      </c>
      <c r="G189" s="81" t="s">
        <v>621</v>
      </c>
      <c r="H189" s="81" t="s">
        <v>627</v>
      </c>
      <c r="I189" s="92">
        <v>1</v>
      </c>
      <c r="J189" s="92">
        <v>1</v>
      </c>
      <c r="K189" s="92"/>
      <c r="L189" s="81">
        <v>8</v>
      </c>
      <c r="M189" s="81"/>
      <c r="N189" s="98">
        <v>3</v>
      </c>
      <c r="O189" s="97">
        <v>1800</v>
      </c>
      <c r="P189" s="97">
        <v>26</v>
      </c>
      <c r="Q189" s="85">
        <f t="shared" si="0"/>
        <v>46800</v>
      </c>
      <c r="R189" s="97">
        <v>1800</v>
      </c>
      <c r="S189" s="98">
        <v>3</v>
      </c>
      <c r="T189" s="85">
        <f t="shared" si="7"/>
        <v>5400</v>
      </c>
      <c r="U189" s="97">
        <v>220</v>
      </c>
      <c r="V189" s="85">
        <f t="shared" si="2"/>
        <v>16700</v>
      </c>
      <c r="W189" s="85">
        <f t="shared" si="3"/>
        <v>3045</v>
      </c>
      <c r="X189" s="86">
        <f t="shared" si="4"/>
        <v>19745</v>
      </c>
      <c r="Y189" s="87">
        <v>5.88</v>
      </c>
      <c r="Z189" s="85">
        <f t="shared" si="5"/>
        <v>104286</v>
      </c>
      <c r="AA189" s="88">
        <f t="shared" si="6"/>
        <v>70914.48000000001</v>
      </c>
      <c r="AB189" s="81" t="s">
        <v>46</v>
      </c>
      <c r="AC189" s="81" t="s">
        <v>46</v>
      </c>
      <c r="AD189" s="81" t="s">
        <v>46</v>
      </c>
      <c r="AE189" s="89"/>
      <c r="AF189" s="93" t="s">
        <v>2536</v>
      </c>
      <c r="AG189" s="94"/>
      <c r="AH189" s="29"/>
      <c r="AI189" s="29"/>
      <c r="AJ189" s="29"/>
    </row>
    <row r="190" spans="1:36" ht="22.5" customHeight="1">
      <c r="A190" s="81">
        <v>180</v>
      </c>
      <c r="B190" s="82" t="s">
        <v>632</v>
      </c>
      <c r="C190" s="83" t="s">
        <v>496</v>
      </c>
      <c r="D190" s="81" t="s">
        <v>633</v>
      </c>
      <c r="E190" s="81" t="s">
        <v>66</v>
      </c>
      <c r="F190" s="81" t="s">
        <v>43</v>
      </c>
      <c r="G190" s="81" t="s">
        <v>621</v>
      </c>
      <c r="H190" s="81" t="s">
        <v>627</v>
      </c>
      <c r="I190" s="92">
        <v>1</v>
      </c>
      <c r="J190" s="92">
        <v>1</v>
      </c>
      <c r="K190" s="92"/>
      <c r="L190" s="81">
        <v>4</v>
      </c>
      <c r="M190" s="81"/>
      <c r="N190" s="98">
        <v>3</v>
      </c>
      <c r="O190" s="97">
        <v>1800</v>
      </c>
      <c r="P190" s="97">
        <v>26</v>
      </c>
      <c r="Q190" s="85">
        <f t="shared" si="0"/>
        <v>46800</v>
      </c>
      <c r="R190" s="97">
        <v>1800</v>
      </c>
      <c r="S190" s="98">
        <v>3</v>
      </c>
      <c r="T190" s="85">
        <f t="shared" si="7"/>
        <v>5400</v>
      </c>
      <c r="U190" s="97">
        <v>220</v>
      </c>
      <c r="V190" s="85">
        <f t="shared" si="2"/>
        <v>16700</v>
      </c>
      <c r="W190" s="85">
        <f t="shared" si="3"/>
        <v>3045</v>
      </c>
      <c r="X190" s="86">
        <f t="shared" si="4"/>
        <v>19745</v>
      </c>
      <c r="Y190" s="87">
        <v>5.88</v>
      </c>
      <c r="Z190" s="85">
        <f t="shared" si="5"/>
        <v>104286</v>
      </c>
      <c r="AA190" s="88">
        <f t="shared" si="6"/>
        <v>70914.48000000001</v>
      </c>
      <c r="AB190" s="81" t="s">
        <v>46</v>
      </c>
      <c r="AC190" s="81" t="s">
        <v>46</v>
      </c>
      <c r="AD190" s="81" t="s">
        <v>46</v>
      </c>
      <c r="AE190" s="89"/>
      <c r="AF190" s="93" t="s">
        <v>2537</v>
      </c>
      <c r="AG190" s="94"/>
      <c r="AH190" s="29"/>
      <c r="AI190" s="29"/>
      <c r="AJ190" s="29"/>
    </row>
    <row r="191" spans="1:36" ht="22.5" customHeight="1">
      <c r="A191" s="81">
        <v>181</v>
      </c>
      <c r="B191" s="82" t="s">
        <v>634</v>
      </c>
      <c r="C191" s="83" t="s">
        <v>505</v>
      </c>
      <c r="D191" s="81" t="s">
        <v>635</v>
      </c>
      <c r="E191" s="81" t="s">
        <v>66</v>
      </c>
      <c r="F191" s="81" t="s">
        <v>43</v>
      </c>
      <c r="G191" s="81" t="s">
        <v>621</v>
      </c>
      <c r="H191" s="81" t="s">
        <v>622</v>
      </c>
      <c r="I191" s="92">
        <v>1</v>
      </c>
      <c r="J191" s="92">
        <v>1</v>
      </c>
      <c r="K191" s="92"/>
      <c r="L191" s="81">
        <v>6</v>
      </c>
      <c r="M191" s="81"/>
      <c r="N191" s="98">
        <v>4</v>
      </c>
      <c r="O191" s="97">
        <v>1800</v>
      </c>
      <c r="P191" s="97">
        <v>24</v>
      </c>
      <c r="Q191" s="85">
        <f t="shared" si="0"/>
        <v>43200</v>
      </c>
      <c r="R191" s="97">
        <v>1800</v>
      </c>
      <c r="S191" s="98">
        <v>3</v>
      </c>
      <c r="T191" s="85">
        <f t="shared" si="7"/>
        <v>5400</v>
      </c>
      <c r="U191" s="97">
        <v>305</v>
      </c>
      <c r="V191" s="85">
        <f t="shared" si="2"/>
        <v>15925</v>
      </c>
      <c r="W191" s="85">
        <f t="shared" si="3"/>
        <v>2928.75</v>
      </c>
      <c r="X191" s="86">
        <f t="shared" si="4"/>
        <v>18853.75</v>
      </c>
      <c r="Y191" s="87">
        <v>5.88</v>
      </c>
      <c r="Z191" s="85">
        <f t="shared" si="5"/>
        <v>99496.5</v>
      </c>
      <c r="AA191" s="88">
        <f t="shared" si="6"/>
        <v>67657.62000000001</v>
      </c>
      <c r="AB191" s="81" t="s">
        <v>46</v>
      </c>
      <c r="AC191" s="81" t="s">
        <v>46</v>
      </c>
      <c r="AD191" s="81" t="s">
        <v>46</v>
      </c>
      <c r="AE191" s="89"/>
      <c r="AF191" s="93" t="s">
        <v>2533</v>
      </c>
      <c r="AG191" s="94"/>
      <c r="AH191" s="29"/>
      <c r="AI191" s="29"/>
      <c r="AJ191" s="29"/>
    </row>
    <row r="192" spans="1:36" ht="22.5" customHeight="1">
      <c r="A192" s="81">
        <v>182</v>
      </c>
      <c r="B192" s="82" t="s">
        <v>636</v>
      </c>
      <c r="C192" s="83" t="s">
        <v>505</v>
      </c>
      <c r="D192" s="81" t="s">
        <v>637</v>
      </c>
      <c r="E192" s="81" t="s">
        <v>66</v>
      </c>
      <c r="F192" s="81" t="s">
        <v>43</v>
      </c>
      <c r="G192" s="81" t="s">
        <v>621</v>
      </c>
      <c r="H192" s="81" t="s">
        <v>622</v>
      </c>
      <c r="I192" s="92">
        <v>1</v>
      </c>
      <c r="J192" s="92">
        <v>1</v>
      </c>
      <c r="K192" s="92"/>
      <c r="L192" s="81">
        <v>6</v>
      </c>
      <c r="M192" s="81"/>
      <c r="N192" s="98">
        <v>4</v>
      </c>
      <c r="O192" s="97">
        <v>1800</v>
      </c>
      <c r="P192" s="97">
        <v>24</v>
      </c>
      <c r="Q192" s="85">
        <f t="shared" si="0"/>
        <v>43200</v>
      </c>
      <c r="R192" s="97">
        <v>1800</v>
      </c>
      <c r="S192" s="98">
        <v>3</v>
      </c>
      <c r="T192" s="85">
        <f t="shared" si="7"/>
        <v>5400</v>
      </c>
      <c r="U192" s="97">
        <v>305</v>
      </c>
      <c r="V192" s="85">
        <f t="shared" si="2"/>
        <v>15925</v>
      </c>
      <c r="W192" s="85">
        <f t="shared" si="3"/>
        <v>2928.75</v>
      </c>
      <c r="X192" s="86">
        <f t="shared" si="4"/>
        <v>18853.75</v>
      </c>
      <c r="Y192" s="87">
        <v>5.88</v>
      </c>
      <c r="Z192" s="85">
        <f t="shared" si="5"/>
        <v>99496.5</v>
      </c>
      <c r="AA192" s="88">
        <f t="shared" si="6"/>
        <v>67657.62000000001</v>
      </c>
      <c r="AB192" s="81" t="s">
        <v>46</v>
      </c>
      <c r="AC192" s="81" t="s">
        <v>46</v>
      </c>
      <c r="AD192" s="81" t="s">
        <v>46</v>
      </c>
      <c r="AE192" s="89"/>
      <c r="AF192" s="93" t="s">
        <v>2533</v>
      </c>
      <c r="AG192" s="94"/>
      <c r="AH192" s="29"/>
      <c r="AI192" s="29"/>
      <c r="AJ192" s="29"/>
    </row>
    <row r="193" spans="1:36" ht="22.5" customHeight="1">
      <c r="A193" s="81">
        <v>183</v>
      </c>
      <c r="B193" s="82" t="s">
        <v>638</v>
      </c>
      <c r="C193" s="83" t="s">
        <v>505</v>
      </c>
      <c r="D193" s="81" t="s">
        <v>639</v>
      </c>
      <c r="E193" s="81" t="s">
        <v>66</v>
      </c>
      <c r="F193" s="81" t="s">
        <v>43</v>
      </c>
      <c r="G193" s="81" t="s">
        <v>621</v>
      </c>
      <c r="H193" s="81" t="s">
        <v>622</v>
      </c>
      <c r="I193" s="92">
        <v>1</v>
      </c>
      <c r="J193" s="92">
        <v>1</v>
      </c>
      <c r="K193" s="92"/>
      <c r="L193" s="81">
        <v>6</v>
      </c>
      <c r="M193" s="81"/>
      <c r="N193" s="98">
        <v>4</v>
      </c>
      <c r="O193" s="97">
        <v>1800</v>
      </c>
      <c r="P193" s="97">
        <v>24</v>
      </c>
      <c r="Q193" s="85">
        <f t="shared" si="0"/>
        <v>43200</v>
      </c>
      <c r="R193" s="97">
        <v>1800</v>
      </c>
      <c r="S193" s="98">
        <v>3</v>
      </c>
      <c r="T193" s="85">
        <f t="shared" si="7"/>
        <v>5400</v>
      </c>
      <c r="U193" s="97">
        <v>335</v>
      </c>
      <c r="V193" s="85">
        <f t="shared" si="2"/>
        <v>16075</v>
      </c>
      <c r="W193" s="85">
        <f t="shared" si="3"/>
        <v>2951.25</v>
      </c>
      <c r="X193" s="86">
        <f t="shared" si="4"/>
        <v>19026.25</v>
      </c>
      <c r="Y193" s="87">
        <v>5.88</v>
      </c>
      <c r="Z193" s="85">
        <f t="shared" si="5"/>
        <v>100423.5</v>
      </c>
      <c r="AA193" s="88">
        <f t="shared" si="6"/>
        <v>68287.98000000001</v>
      </c>
      <c r="AB193" s="81" t="s">
        <v>46</v>
      </c>
      <c r="AC193" s="81" t="s">
        <v>46</v>
      </c>
      <c r="AD193" s="81" t="s">
        <v>46</v>
      </c>
      <c r="AE193" s="89"/>
      <c r="AF193" s="93" t="s">
        <v>2533</v>
      </c>
      <c r="AG193" s="94"/>
      <c r="AH193" s="29"/>
      <c r="AI193" s="29"/>
      <c r="AJ193" s="29"/>
    </row>
    <row r="194" spans="1:36" ht="22.5" customHeight="1">
      <c r="A194" s="81">
        <v>184</v>
      </c>
      <c r="B194" s="82" t="s">
        <v>640</v>
      </c>
      <c r="C194" s="83" t="s">
        <v>505</v>
      </c>
      <c r="D194" s="81" t="s">
        <v>641</v>
      </c>
      <c r="E194" s="81" t="s">
        <v>66</v>
      </c>
      <c r="F194" s="81" t="s">
        <v>43</v>
      </c>
      <c r="G194" s="81" t="s">
        <v>621</v>
      </c>
      <c r="H194" s="81" t="s">
        <v>622</v>
      </c>
      <c r="I194" s="92">
        <v>1</v>
      </c>
      <c r="J194" s="92">
        <v>1</v>
      </c>
      <c r="K194" s="92"/>
      <c r="L194" s="81">
        <v>6</v>
      </c>
      <c r="M194" s="81"/>
      <c r="N194" s="98">
        <v>4</v>
      </c>
      <c r="O194" s="97">
        <v>1800</v>
      </c>
      <c r="P194" s="97">
        <v>24</v>
      </c>
      <c r="Q194" s="85">
        <f t="shared" si="0"/>
        <v>43200</v>
      </c>
      <c r="R194" s="97">
        <v>1800</v>
      </c>
      <c r="S194" s="98">
        <v>3</v>
      </c>
      <c r="T194" s="85">
        <f t="shared" si="7"/>
        <v>5400</v>
      </c>
      <c r="U194" s="97">
        <v>297</v>
      </c>
      <c r="V194" s="85">
        <f t="shared" si="2"/>
        <v>15885</v>
      </c>
      <c r="W194" s="85">
        <f t="shared" si="3"/>
        <v>2922.75</v>
      </c>
      <c r="X194" s="86">
        <f t="shared" si="4"/>
        <v>18807.75</v>
      </c>
      <c r="Y194" s="87">
        <v>5.88</v>
      </c>
      <c r="Z194" s="85">
        <f t="shared" si="5"/>
        <v>99249.3</v>
      </c>
      <c r="AA194" s="88">
        <f t="shared" si="6"/>
        <v>67489.524000000005</v>
      </c>
      <c r="AB194" s="81" t="s">
        <v>46</v>
      </c>
      <c r="AC194" s="81" t="s">
        <v>46</v>
      </c>
      <c r="AD194" s="81" t="s">
        <v>46</v>
      </c>
      <c r="AE194" s="89"/>
      <c r="AF194" s="93" t="s">
        <v>2538</v>
      </c>
      <c r="AG194" s="94"/>
      <c r="AH194" s="29"/>
      <c r="AI194" s="29"/>
      <c r="AJ194" s="29"/>
    </row>
    <row r="195" spans="1:36" ht="22.5" customHeight="1">
      <c r="A195" s="81">
        <v>185</v>
      </c>
      <c r="B195" s="82" t="s">
        <v>642</v>
      </c>
      <c r="C195" s="83" t="s">
        <v>332</v>
      </c>
      <c r="D195" s="27" t="s">
        <v>643</v>
      </c>
      <c r="E195" s="81" t="s">
        <v>66</v>
      </c>
      <c r="F195" s="81" t="s">
        <v>43</v>
      </c>
      <c r="G195" s="81" t="s">
        <v>621</v>
      </c>
      <c r="H195" s="81" t="s">
        <v>644</v>
      </c>
      <c r="I195" s="92">
        <v>1</v>
      </c>
      <c r="J195" s="92">
        <v>1</v>
      </c>
      <c r="K195" s="92"/>
      <c r="L195" s="81">
        <v>8</v>
      </c>
      <c r="M195" s="81"/>
      <c r="N195" s="98">
        <v>4</v>
      </c>
      <c r="O195" s="97">
        <v>1800</v>
      </c>
      <c r="P195" s="97">
        <v>24</v>
      </c>
      <c r="Q195" s="85">
        <f t="shared" si="0"/>
        <v>43200</v>
      </c>
      <c r="R195" s="97">
        <v>1800</v>
      </c>
      <c r="S195" s="98">
        <v>3</v>
      </c>
      <c r="T195" s="85">
        <f t="shared" si="7"/>
        <v>5400</v>
      </c>
      <c r="U195" s="97">
        <v>196</v>
      </c>
      <c r="V195" s="85">
        <f t="shared" si="2"/>
        <v>15380</v>
      </c>
      <c r="W195" s="85">
        <f t="shared" si="3"/>
        <v>2847</v>
      </c>
      <c r="X195" s="86">
        <f t="shared" si="4"/>
        <v>18227</v>
      </c>
      <c r="Y195" s="87">
        <v>5.88</v>
      </c>
      <c r="Z195" s="85">
        <f t="shared" si="5"/>
        <v>96128.4</v>
      </c>
      <c r="AA195" s="88">
        <f t="shared" si="6"/>
        <v>65367.311999999998</v>
      </c>
      <c r="AB195" s="81" t="s">
        <v>46</v>
      </c>
      <c r="AC195" s="81" t="s">
        <v>46</v>
      </c>
      <c r="AD195" s="81" t="s">
        <v>46</v>
      </c>
      <c r="AE195" s="89"/>
      <c r="AF195" s="93" t="s">
        <v>2494</v>
      </c>
      <c r="AG195" s="94"/>
      <c r="AH195" s="29"/>
      <c r="AI195" s="29"/>
      <c r="AJ195" s="29"/>
    </row>
    <row r="196" spans="1:36" ht="22.5" customHeight="1">
      <c r="A196" s="81">
        <v>186</v>
      </c>
      <c r="B196" s="82" t="s">
        <v>645</v>
      </c>
      <c r="C196" s="83" t="s">
        <v>332</v>
      </c>
      <c r="D196" s="27" t="s">
        <v>646</v>
      </c>
      <c r="E196" s="81" t="s">
        <v>66</v>
      </c>
      <c r="F196" s="81" t="s">
        <v>43</v>
      </c>
      <c r="G196" s="81" t="s">
        <v>621</v>
      </c>
      <c r="H196" s="81" t="s">
        <v>644</v>
      </c>
      <c r="I196" s="92">
        <v>1</v>
      </c>
      <c r="J196" s="92">
        <v>1</v>
      </c>
      <c r="K196" s="92"/>
      <c r="L196" s="81">
        <v>6</v>
      </c>
      <c r="M196" s="81"/>
      <c r="N196" s="98">
        <v>4</v>
      </c>
      <c r="O196" s="97">
        <v>1800</v>
      </c>
      <c r="P196" s="97">
        <v>24</v>
      </c>
      <c r="Q196" s="85">
        <f t="shared" si="0"/>
        <v>43200</v>
      </c>
      <c r="R196" s="97">
        <v>1800</v>
      </c>
      <c r="S196" s="98">
        <v>3</v>
      </c>
      <c r="T196" s="85">
        <f t="shared" si="7"/>
        <v>5400</v>
      </c>
      <c r="U196" s="97">
        <v>196</v>
      </c>
      <c r="V196" s="85">
        <f t="shared" si="2"/>
        <v>15380</v>
      </c>
      <c r="W196" s="85">
        <f t="shared" si="3"/>
        <v>2847</v>
      </c>
      <c r="X196" s="86">
        <f t="shared" si="4"/>
        <v>18227</v>
      </c>
      <c r="Y196" s="87">
        <v>5.88</v>
      </c>
      <c r="Z196" s="85">
        <f t="shared" si="5"/>
        <v>96128.4</v>
      </c>
      <c r="AA196" s="88">
        <f t="shared" si="6"/>
        <v>65367.311999999998</v>
      </c>
      <c r="AB196" s="81" t="s">
        <v>46</v>
      </c>
      <c r="AC196" s="81" t="s">
        <v>46</v>
      </c>
      <c r="AD196" s="81" t="s">
        <v>46</v>
      </c>
      <c r="AE196" s="89"/>
      <c r="AF196" s="93" t="s">
        <v>2494</v>
      </c>
      <c r="AG196" s="94"/>
      <c r="AH196" s="29"/>
      <c r="AI196" s="29"/>
      <c r="AJ196" s="29"/>
    </row>
    <row r="197" spans="1:36" ht="22.5" customHeight="1">
      <c r="A197" s="81">
        <v>187</v>
      </c>
      <c r="B197" s="82" t="s">
        <v>650</v>
      </c>
      <c r="C197" s="83" t="s">
        <v>189</v>
      </c>
      <c r="D197" s="81" t="s">
        <v>651</v>
      </c>
      <c r="E197" s="81" t="s">
        <v>66</v>
      </c>
      <c r="F197" s="81" t="s">
        <v>43</v>
      </c>
      <c r="G197" s="81" t="s">
        <v>621</v>
      </c>
      <c r="H197" s="81" t="s">
        <v>652</v>
      </c>
      <c r="I197" s="92">
        <v>1</v>
      </c>
      <c r="J197" s="92">
        <v>1</v>
      </c>
      <c r="K197" s="92"/>
      <c r="L197" s="81">
        <v>4</v>
      </c>
      <c r="M197" s="81"/>
      <c r="N197" s="98">
        <v>3</v>
      </c>
      <c r="O197" s="97">
        <v>1100</v>
      </c>
      <c r="P197" s="97">
        <v>18</v>
      </c>
      <c r="Q197" s="85">
        <f t="shared" si="0"/>
        <v>19800</v>
      </c>
      <c r="R197" s="97">
        <v>1100</v>
      </c>
      <c r="S197" s="98">
        <v>5</v>
      </c>
      <c r="T197" s="85">
        <f t="shared" si="7"/>
        <v>5500</v>
      </c>
      <c r="U197" s="97">
        <v>228</v>
      </c>
      <c r="V197" s="85">
        <f t="shared" si="2"/>
        <v>7740</v>
      </c>
      <c r="W197" s="85">
        <f t="shared" si="3"/>
        <v>1711</v>
      </c>
      <c r="X197" s="86">
        <f t="shared" si="4"/>
        <v>9451</v>
      </c>
      <c r="Y197" s="87">
        <v>5.88</v>
      </c>
      <c r="Z197" s="85">
        <f t="shared" si="5"/>
        <v>48933.2</v>
      </c>
      <c r="AA197" s="88">
        <f t="shared" si="6"/>
        <v>33274.576000000001</v>
      </c>
      <c r="AB197" s="81" t="s">
        <v>46</v>
      </c>
      <c r="AC197" s="81" t="s">
        <v>46</v>
      </c>
      <c r="AD197" s="81" t="s">
        <v>46</v>
      </c>
      <c r="AE197" s="89"/>
      <c r="AF197" s="93" t="s">
        <v>2478</v>
      </c>
      <c r="AG197" s="94"/>
      <c r="AH197" s="29"/>
      <c r="AI197" s="29"/>
      <c r="AJ197" s="29"/>
    </row>
    <row r="198" spans="1:36" ht="22.5" customHeight="1">
      <c r="A198" s="81">
        <v>188</v>
      </c>
      <c r="B198" s="82" t="s">
        <v>653</v>
      </c>
      <c r="C198" s="83" t="s">
        <v>189</v>
      </c>
      <c r="D198" s="81" t="s">
        <v>654</v>
      </c>
      <c r="E198" s="81" t="s">
        <v>66</v>
      </c>
      <c r="F198" s="81" t="s">
        <v>43</v>
      </c>
      <c r="G198" s="81" t="s">
        <v>621</v>
      </c>
      <c r="H198" s="81" t="s">
        <v>652</v>
      </c>
      <c r="I198" s="92">
        <v>1</v>
      </c>
      <c r="J198" s="92">
        <v>1</v>
      </c>
      <c r="K198" s="92"/>
      <c r="L198" s="81">
        <v>4</v>
      </c>
      <c r="M198" s="81"/>
      <c r="N198" s="98">
        <v>3</v>
      </c>
      <c r="O198" s="97">
        <v>1100</v>
      </c>
      <c r="P198" s="97">
        <v>18</v>
      </c>
      <c r="Q198" s="85">
        <f t="shared" si="0"/>
        <v>19800</v>
      </c>
      <c r="R198" s="97">
        <v>1100</v>
      </c>
      <c r="S198" s="98">
        <v>5</v>
      </c>
      <c r="T198" s="85">
        <f t="shared" si="7"/>
        <v>5500</v>
      </c>
      <c r="U198" s="97">
        <v>228</v>
      </c>
      <c r="V198" s="85">
        <f t="shared" si="2"/>
        <v>7740</v>
      </c>
      <c r="W198" s="85">
        <f t="shared" si="3"/>
        <v>1711</v>
      </c>
      <c r="X198" s="86">
        <f t="shared" si="4"/>
        <v>9451</v>
      </c>
      <c r="Y198" s="87">
        <v>5.88</v>
      </c>
      <c r="Z198" s="85">
        <f t="shared" si="5"/>
        <v>48933.2</v>
      </c>
      <c r="AA198" s="88">
        <f t="shared" si="6"/>
        <v>33274.576000000001</v>
      </c>
      <c r="AB198" s="81" t="s">
        <v>46</v>
      </c>
      <c r="AC198" s="81" t="s">
        <v>46</v>
      </c>
      <c r="AD198" s="81" t="s">
        <v>46</v>
      </c>
      <c r="AE198" s="89"/>
      <c r="AF198" s="93" t="s">
        <v>2464</v>
      </c>
      <c r="AG198" s="94"/>
      <c r="AH198" s="29"/>
      <c r="AI198" s="29"/>
      <c r="AJ198" s="29"/>
    </row>
    <row r="199" spans="1:36" ht="22.5" customHeight="1">
      <c r="A199" s="81">
        <v>189</v>
      </c>
      <c r="B199" s="82" t="s">
        <v>655</v>
      </c>
      <c r="C199" s="83" t="s">
        <v>51</v>
      </c>
      <c r="D199" s="81" t="s">
        <v>656</v>
      </c>
      <c r="E199" s="81" t="s">
        <v>66</v>
      </c>
      <c r="F199" s="81" t="s">
        <v>43</v>
      </c>
      <c r="G199" s="81" t="s">
        <v>53</v>
      </c>
      <c r="H199" s="81" t="s">
        <v>657</v>
      </c>
      <c r="I199" s="92">
        <v>1</v>
      </c>
      <c r="J199" s="92">
        <v>1</v>
      </c>
      <c r="K199" s="92"/>
      <c r="L199" s="81">
        <v>8</v>
      </c>
      <c r="M199" s="81"/>
      <c r="N199" s="98">
        <v>8</v>
      </c>
      <c r="O199" s="97">
        <v>1794</v>
      </c>
      <c r="P199" s="97">
        <v>26</v>
      </c>
      <c r="Q199" s="85">
        <f t="shared" si="0"/>
        <v>46644</v>
      </c>
      <c r="R199" s="97">
        <v>1794</v>
      </c>
      <c r="S199" s="98">
        <v>1</v>
      </c>
      <c r="T199" s="85">
        <f t="shared" si="7"/>
        <v>1794</v>
      </c>
      <c r="U199" s="97">
        <v>594</v>
      </c>
      <c r="V199" s="85">
        <f t="shared" si="2"/>
        <v>18518</v>
      </c>
      <c r="W199" s="85">
        <f t="shared" si="3"/>
        <v>2957.1</v>
      </c>
      <c r="X199" s="86">
        <f t="shared" si="4"/>
        <v>21475.1</v>
      </c>
      <c r="Y199" s="87">
        <v>5.88</v>
      </c>
      <c r="Z199" s="85">
        <f t="shared" si="5"/>
        <v>114800.04</v>
      </c>
      <c r="AA199" s="88">
        <f t="shared" si="6"/>
        <v>78064.027199999997</v>
      </c>
      <c r="AB199" s="81" t="s">
        <v>46</v>
      </c>
      <c r="AC199" s="81" t="s">
        <v>46</v>
      </c>
      <c r="AD199" s="81" t="s">
        <v>46</v>
      </c>
      <c r="AE199" s="89" t="s">
        <v>658</v>
      </c>
      <c r="AF199" s="93" t="s">
        <v>2539</v>
      </c>
      <c r="AG199" s="94"/>
      <c r="AH199" s="29"/>
      <c r="AI199" s="29"/>
      <c r="AJ199" s="29"/>
    </row>
    <row r="200" spans="1:36" ht="22.5" customHeight="1">
      <c r="A200" s="81">
        <v>190</v>
      </c>
      <c r="B200" s="82" t="s">
        <v>659</v>
      </c>
      <c r="C200" s="83" t="s">
        <v>51</v>
      </c>
      <c r="D200" s="81" t="s">
        <v>660</v>
      </c>
      <c r="E200" s="81" t="s">
        <v>66</v>
      </c>
      <c r="F200" s="81" t="s">
        <v>43</v>
      </c>
      <c r="G200" s="81" t="s">
        <v>53</v>
      </c>
      <c r="H200" s="81" t="s">
        <v>657</v>
      </c>
      <c r="I200" s="92">
        <v>1</v>
      </c>
      <c r="J200" s="92">
        <v>1</v>
      </c>
      <c r="K200" s="92"/>
      <c r="L200" s="81">
        <v>8</v>
      </c>
      <c r="M200" s="81"/>
      <c r="N200" s="98">
        <v>8</v>
      </c>
      <c r="O200" s="97">
        <v>1794</v>
      </c>
      <c r="P200" s="97">
        <v>34</v>
      </c>
      <c r="Q200" s="85">
        <f t="shared" si="0"/>
        <v>60996</v>
      </c>
      <c r="R200" s="97">
        <v>1794</v>
      </c>
      <c r="S200" s="98">
        <v>1</v>
      </c>
      <c r="T200" s="85">
        <f t="shared" si="7"/>
        <v>1794</v>
      </c>
      <c r="U200" s="97">
        <v>540</v>
      </c>
      <c r="V200" s="85">
        <f t="shared" si="2"/>
        <v>23032</v>
      </c>
      <c r="W200" s="85">
        <f t="shared" si="3"/>
        <v>3634.2</v>
      </c>
      <c r="X200" s="86">
        <f t="shared" si="4"/>
        <v>26666.2</v>
      </c>
      <c r="Y200" s="87">
        <v>5.88</v>
      </c>
      <c r="Z200" s="85">
        <f t="shared" si="5"/>
        <v>142696.56</v>
      </c>
      <c r="AA200" s="88">
        <f t="shared" si="6"/>
        <v>97033.660800000012</v>
      </c>
      <c r="AB200" s="81" t="s">
        <v>46</v>
      </c>
      <c r="AC200" s="81" t="s">
        <v>46</v>
      </c>
      <c r="AD200" s="81" t="s">
        <v>46</v>
      </c>
      <c r="AE200" s="89" t="s">
        <v>658</v>
      </c>
      <c r="AF200" s="93" t="s">
        <v>2539</v>
      </c>
      <c r="AG200" s="94"/>
      <c r="AH200" s="29"/>
      <c r="AI200" s="29"/>
      <c r="AJ200" s="29"/>
    </row>
    <row r="201" spans="1:36" ht="22.5" customHeight="1">
      <c r="A201" s="81">
        <v>191</v>
      </c>
      <c r="B201" s="82" t="s">
        <v>661</v>
      </c>
      <c r="C201" s="83" t="s">
        <v>51</v>
      </c>
      <c r="D201" s="81" t="s">
        <v>662</v>
      </c>
      <c r="E201" s="81" t="s">
        <v>66</v>
      </c>
      <c r="F201" s="81" t="s">
        <v>43</v>
      </c>
      <c r="G201" s="81" t="s">
        <v>53</v>
      </c>
      <c r="H201" s="81" t="s">
        <v>657</v>
      </c>
      <c r="I201" s="92">
        <v>1</v>
      </c>
      <c r="J201" s="92">
        <v>1</v>
      </c>
      <c r="K201" s="92"/>
      <c r="L201" s="81">
        <v>8</v>
      </c>
      <c r="M201" s="81"/>
      <c r="N201" s="98">
        <v>8</v>
      </c>
      <c r="O201" s="97">
        <v>1794</v>
      </c>
      <c r="P201" s="97">
        <v>30</v>
      </c>
      <c r="Q201" s="85">
        <f t="shared" si="0"/>
        <v>53820</v>
      </c>
      <c r="R201" s="97">
        <v>1794</v>
      </c>
      <c r="S201" s="98">
        <v>1</v>
      </c>
      <c r="T201" s="85">
        <f t="shared" si="7"/>
        <v>1794</v>
      </c>
      <c r="U201" s="97">
        <v>540</v>
      </c>
      <c r="V201" s="85">
        <f t="shared" si="2"/>
        <v>20640</v>
      </c>
      <c r="W201" s="85">
        <f t="shared" si="3"/>
        <v>3275.4</v>
      </c>
      <c r="X201" s="86">
        <f t="shared" si="4"/>
        <v>23915.4</v>
      </c>
      <c r="Y201" s="87">
        <v>5.88</v>
      </c>
      <c r="Z201" s="85">
        <f t="shared" si="5"/>
        <v>127914</v>
      </c>
      <c r="AA201" s="88">
        <f t="shared" si="6"/>
        <v>86981.52</v>
      </c>
      <c r="AB201" s="81" t="s">
        <v>46</v>
      </c>
      <c r="AC201" s="81" t="s">
        <v>46</v>
      </c>
      <c r="AD201" s="81" t="s">
        <v>46</v>
      </c>
      <c r="AE201" s="89" t="s">
        <v>658</v>
      </c>
      <c r="AF201" s="93" t="s">
        <v>2539</v>
      </c>
      <c r="AG201" s="94"/>
      <c r="AH201" s="29"/>
      <c r="AI201" s="29"/>
      <c r="AJ201" s="29"/>
    </row>
    <row r="202" spans="1:36" ht="22.5" customHeight="1">
      <c r="A202" s="81">
        <v>192</v>
      </c>
      <c r="B202" s="82" t="s">
        <v>663</v>
      </c>
      <c r="C202" s="83" t="s">
        <v>51</v>
      </c>
      <c r="D202" s="81" t="s">
        <v>664</v>
      </c>
      <c r="E202" s="81" t="s">
        <v>66</v>
      </c>
      <c r="F202" s="81" t="s">
        <v>43</v>
      </c>
      <c r="G202" s="81" t="s">
        <v>53</v>
      </c>
      <c r="H202" s="81" t="s">
        <v>657</v>
      </c>
      <c r="I202" s="92">
        <v>1</v>
      </c>
      <c r="J202" s="92">
        <v>1</v>
      </c>
      <c r="K202" s="92"/>
      <c r="L202" s="81">
        <v>8</v>
      </c>
      <c r="M202" s="81"/>
      <c r="N202" s="98">
        <v>8</v>
      </c>
      <c r="O202" s="97">
        <v>1794</v>
      </c>
      <c r="P202" s="97">
        <v>19</v>
      </c>
      <c r="Q202" s="85">
        <f t="shared" si="0"/>
        <v>34086</v>
      </c>
      <c r="R202" s="97">
        <v>1794</v>
      </c>
      <c r="S202" s="98">
        <v>1</v>
      </c>
      <c r="T202" s="85">
        <f t="shared" si="7"/>
        <v>1794</v>
      </c>
      <c r="U202" s="97">
        <v>522</v>
      </c>
      <c r="V202" s="85">
        <f t="shared" si="2"/>
        <v>13972</v>
      </c>
      <c r="W202" s="85">
        <f t="shared" si="3"/>
        <v>2275.1999999999998</v>
      </c>
      <c r="X202" s="86">
        <f t="shared" si="4"/>
        <v>16247.2</v>
      </c>
      <c r="Y202" s="87">
        <v>5.88</v>
      </c>
      <c r="Z202" s="85">
        <f t="shared" si="5"/>
        <v>86705.76</v>
      </c>
      <c r="AA202" s="88">
        <f t="shared" si="6"/>
        <v>58959.916799999999</v>
      </c>
      <c r="AB202" s="81" t="s">
        <v>46</v>
      </c>
      <c r="AC202" s="81" t="s">
        <v>46</v>
      </c>
      <c r="AD202" s="81" t="s">
        <v>46</v>
      </c>
      <c r="AE202" s="89" t="s">
        <v>658</v>
      </c>
      <c r="AF202" s="93" t="s">
        <v>2539</v>
      </c>
      <c r="AG202" s="94"/>
      <c r="AH202" s="29"/>
      <c r="AI202" s="29"/>
      <c r="AJ202" s="29"/>
    </row>
    <row r="203" spans="1:36" ht="22.5" customHeight="1">
      <c r="A203" s="81">
        <v>193</v>
      </c>
      <c r="B203" s="82" t="s">
        <v>665</v>
      </c>
      <c r="C203" s="83" t="s">
        <v>51</v>
      </c>
      <c r="D203" s="81" t="s">
        <v>666</v>
      </c>
      <c r="E203" s="81" t="s">
        <v>66</v>
      </c>
      <c r="F203" s="81" t="s">
        <v>43</v>
      </c>
      <c r="G203" s="81" t="s">
        <v>53</v>
      </c>
      <c r="H203" s="81" t="s">
        <v>657</v>
      </c>
      <c r="I203" s="92">
        <v>1</v>
      </c>
      <c r="J203" s="92">
        <v>1</v>
      </c>
      <c r="K203" s="92"/>
      <c r="L203" s="81">
        <v>8</v>
      </c>
      <c r="M203" s="81"/>
      <c r="N203" s="98">
        <v>8</v>
      </c>
      <c r="O203" s="97">
        <v>1794</v>
      </c>
      <c r="P203" s="97">
        <v>34</v>
      </c>
      <c r="Q203" s="85">
        <f t="shared" si="0"/>
        <v>60996</v>
      </c>
      <c r="R203" s="97">
        <v>1794</v>
      </c>
      <c r="S203" s="98">
        <v>1</v>
      </c>
      <c r="T203" s="85">
        <f t="shared" si="7"/>
        <v>1794</v>
      </c>
      <c r="U203" s="97">
        <v>496</v>
      </c>
      <c r="V203" s="85">
        <f t="shared" si="2"/>
        <v>22812</v>
      </c>
      <c r="W203" s="85">
        <f t="shared" si="3"/>
        <v>3601.2</v>
      </c>
      <c r="X203" s="86">
        <f t="shared" si="4"/>
        <v>26413.200000000001</v>
      </c>
      <c r="Y203" s="87">
        <v>5.88</v>
      </c>
      <c r="Z203" s="85">
        <f t="shared" si="5"/>
        <v>141336.95999999999</v>
      </c>
      <c r="AA203" s="88">
        <f t="shared" si="6"/>
        <v>96109.132800000007</v>
      </c>
      <c r="AB203" s="81" t="s">
        <v>46</v>
      </c>
      <c r="AC203" s="81" t="s">
        <v>46</v>
      </c>
      <c r="AD203" s="81" t="s">
        <v>46</v>
      </c>
      <c r="AE203" s="89" t="s">
        <v>658</v>
      </c>
      <c r="AF203" s="93" t="s">
        <v>2539</v>
      </c>
      <c r="AG203" s="94"/>
      <c r="AH203" s="29"/>
      <c r="AI203" s="29"/>
      <c r="AJ203" s="29"/>
    </row>
    <row r="204" spans="1:36" ht="22.5" customHeight="1">
      <c r="A204" s="81">
        <v>194</v>
      </c>
      <c r="B204" s="82" t="s">
        <v>667</v>
      </c>
      <c r="C204" s="83" t="s">
        <v>51</v>
      </c>
      <c r="D204" s="81" t="s">
        <v>668</v>
      </c>
      <c r="E204" s="81" t="s">
        <v>66</v>
      </c>
      <c r="F204" s="81" t="s">
        <v>43</v>
      </c>
      <c r="G204" s="81" t="s">
        <v>53</v>
      </c>
      <c r="H204" s="81" t="s">
        <v>657</v>
      </c>
      <c r="I204" s="92">
        <v>1</v>
      </c>
      <c r="J204" s="92">
        <v>1</v>
      </c>
      <c r="K204" s="92"/>
      <c r="L204" s="81">
        <v>8</v>
      </c>
      <c r="M204" s="81"/>
      <c r="N204" s="98">
        <v>8</v>
      </c>
      <c r="O204" s="97">
        <v>1794</v>
      </c>
      <c r="P204" s="97">
        <v>34</v>
      </c>
      <c r="Q204" s="85">
        <f t="shared" si="0"/>
        <v>60996</v>
      </c>
      <c r="R204" s="97">
        <v>1794</v>
      </c>
      <c r="S204" s="98">
        <v>1</v>
      </c>
      <c r="T204" s="85">
        <f t="shared" si="7"/>
        <v>1794</v>
      </c>
      <c r="U204" s="97">
        <v>486</v>
      </c>
      <c r="V204" s="85">
        <f t="shared" si="2"/>
        <v>22762</v>
      </c>
      <c r="W204" s="85">
        <f t="shared" si="3"/>
        <v>3593.7</v>
      </c>
      <c r="X204" s="86">
        <f t="shared" si="4"/>
        <v>26355.7</v>
      </c>
      <c r="Y204" s="87">
        <v>5.88</v>
      </c>
      <c r="Z204" s="85">
        <f t="shared" si="5"/>
        <v>141027.96</v>
      </c>
      <c r="AA204" s="88">
        <f t="shared" si="6"/>
        <v>95899.012799999997</v>
      </c>
      <c r="AB204" s="81" t="s">
        <v>46</v>
      </c>
      <c r="AC204" s="81" t="s">
        <v>46</v>
      </c>
      <c r="AD204" s="81" t="s">
        <v>46</v>
      </c>
      <c r="AE204" s="89" t="s">
        <v>658</v>
      </c>
      <c r="AF204" s="93" t="s">
        <v>2539</v>
      </c>
      <c r="AG204" s="94"/>
      <c r="AH204" s="29"/>
      <c r="AI204" s="29"/>
      <c r="AJ204" s="29"/>
    </row>
    <row r="205" spans="1:36" ht="22.5" customHeight="1">
      <c r="A205" s="81">
        <v>195</v>
      </c>
      <c r="B205" s="82" t="s">
        <v>669</v>
      </c>
      <c r="C205" s="83" t="s">
        <v>189</v>
      </c>
      <c r="D205" s="81" t="s">
        <v>670</v>
      </c>
      <c r="E205" s="81" t="s">
        <v>66</v>
      </c>
      <c r="F205" s="81" t="s">
        <v>43</v>
      </c>
      <c r="G205" s="81" t="s">
        <v>621</v>
      </c>
      <c r="H205" s="81" t="s">
        <v>671</v>
      </c>
      <c r="I205" s="92">
        <v>1</v>
      </c>
      <c r="J205" s="92">
        <v>1</v>
      </c>
      <c r="K205" s="92"/>
      <c r="L205" s="81">
        <v>4</v>
      </c>
      <c r="M205" s="81"/>
      <c r="N205" s="98">
        <v>5</v>
      </c>
      <c r="O205" s="97">
        <v>1500</v>
      </c>
      <c r="P205" s="97">
        <v>21</v>
      </c>
      <c r="Q205" s="85">
        <f t="shared" si="0"/>
        <v>31500</v>
      </c>
      <c r="R205" s="97">
        <v>1500</v>
      </c>
      <c r="S205" s="98">
        <v>1</v>
      </c>
      <c r="T205" s="85">
        <f t="shared" si="7"/>
        <v>1500</v>
      </c>
      <c r="U205" s="97">
        <v>260</v>
      </c>
      <c r="V205" s="85">
        <f t="shared" si="2"/>
        <v>11800</v>
      </c>
      <c r="W205" s="85">
        <f t="shared" si="3"/>
        <v>1920</v>
      </c>
      <c r="X205" s="86">
        <f t="shared" si="4"/>
        <v>13720</v>
      </c>
      <c r="Y205" s="87">
        <v>5.88</v>
      </c>
      <c r="Z205" s="85">
        <f t="shared" si="5"/>
        <v>73224</v>
      </c>
      <c r="AA205" s="88">
        <f t="shared" si="6"/>
        <v>49792.320000000007</v>
      </c>
      <c r="AB205" s="81" t="s">
        <v>46</v>
      </c>
      <c r="AC205" s="81" t="s">
        <v>46</v>
      </c>
      <c r="AD205" s="81" t="s">
        <v>46</v>
      </c>
      <c r="AE205" s="89"/>
      <c r="AF205" s="93" t="s">
        <v>2493</v>
      </c>
      <c r="AG205" s="94"/>
      <c r="AH205" s="29"/>
      <c r="AI205" s="29"/>
      <c r="AJ205" s="29"/>
    </row>
    <row r="206" spans="1:36" ht="22.5" customHeight="1">
      <c r="A206" s="81">
        <v>196</v>
      </c>
      <c r="B206" s="82" t="s">
        <v>672</v>
      </c>
      <c r="C206" s="83" t="s">
        <v>505</v>
      </c>
      <c r="D206" s="81" t="s">
        <v>673</v>
      </c>
      <c r="E206" s="81" t="s">
        <v>66</v>
      </c>
      <c r="F206" s="81" t="s">
        <v>43</v>
      </c>
      <c r="G206" s="81" t="s">
        <v>621</v>
      </c>
      <c r="H206" s="81" t="s">
        <v>674</v>
      </c>
      <c r="I206" s="92">
        <v>1</v>
      </c>
      <c r="J206" s="92">
        <v>1</v>
      </c>
      <c r="K206" s="92"/>
      <c r="L206" s="81">
        <v>2</v>
      </c>
      <c r="M206" s="81"/>
      <c r="N206" s="98">
        <v>3</v>
      </c>
      <c r="O206" s="97">
        <v>1000</v>
      </c>
      <c r="P206" s="97">
        <v>14</v>
      </c>
      <c r="Q206" s="85">
        <f t="shared" si="0"/>
        <v>14000</v>
      </c>
      <c r="R206" s="97">
        <v>1000</v>
      </c>
      <c r="S206" s="98">
        <v>1</v>
      </c>
      <c r="T206" s="85">
        <f t="shared" si="7"/>
        <v>1000</v>
      </c>
      <c r="U206" s="97">
        <v>229</v>
      </c>
      <c r="V206" s="85">
        <f t="shared" si="2"/>
        <v>5811.666666666667</v>
      </c>
      <c r="W206" s="85">
        <f t="shared" si="3"/>
        <v>971.75</v>
      </c>
      <c r="X206" s="86">
        <f t="shared" si="4"/>
        <v>6783.416666666667</v>
      </c>
      <c r="Y206" s="87">
        <v>5.88</v>
      </c>
      <c r="Z206" s="85">
        <f t="shared" si="5"/>
        <v>36116.1</v>
      </c>
      <c r="AA206" s="88">
        <f t="shared" si="6"/>
        <v>24558.948</v>
      </c>
      <c r="AB206" s="81" t="s">
        <v>46</v>
      </c>
      <c r="AC206" s="81" t="s">
        <v>46</v>
      </c>
      <c r="AD206" s="81" t="s">
        <v>46</v>
      </c>
      <c r="AE206" s="89"/>
      <c r="AF206" s="93" t="s">
        <v>2540</v>
      </c>
      <c r="AG206" s="94"/>
      <c r="AH206" s="29"/>
      <c r="AI206" s="29"/>
      <c r="AJ206" s="29"/>
    </row>
    <row r="207" spans="1:36" ht="22.5" customHeight="1">
      <c r="A207" s="81">
        <v>197</v>
      </c>
      <c r="B207" s="82" t="s">
        <v>675</v>
      </c>
      <c r="C207" s="83" t="s">
        <v>189</v>
      </c>
      <c r="D207" s="81" t="s">
        <v>676</v>
      </c>
      <c r="E207" s="81" t="s">
        <v>66</v>
      </c>
      <c r="F207" s="81" t="s">
        <v>43</v>
      </c>
      <c r="G207" s="81" t="s">
        <v>621</v>
      </c>
      <c r="H207" s="81" t="s">
        <v>652</v>
      </c>
      <c r="I207" s="92">
        <v>1</v>
      </c>
      <c r="J207" s="92">
        <v>1</v>
      </c>
      <c r="K207" s="92"/>
      <c r="L207" s="81">
        <v>6</v>
      </c>
      <c r="M207" s="81"/>
      <c r="N207" s="98">
        <v>3</v>
      </c>
      <c r="O207" s="97">
        <v>1100</v>
      </c>
      <c r="P207" s="97">
        <v>18</v>
      </c>
      <c r="Q207" s="85">
        <f t="shared" si="0"/>
        <v>19800</v>
      </c>
      <c r="R207" s="98"/>
      <c r="S207" s="98"/>
      <c r="T207" s="85">
        <f t="shared" si="7"/>
        <v>0</v>
      </c>
      <c r="U207" s="97">
        <v>228</v>
      </c>
      <c r="V207" s="85">
        <f t="shared" si="2"/>
        <v>7740</v>
      </c>
      <c r="W207" s="85">
        <f t="shared" si="3"/>
        <v>1161</v>
      </c>
      <c r="X207" s="86">
        <f t="shared" si="4"/>
        <v>8901</v>
      </c>
      <c r="Y207" s="87">
        <v>5.88</v>
      </c>
      <c r="Z207" s="85">
        <f t="shared" si="5"/>
        <v>47833.2</v>
      </c>
      <c r="AA207" s="88">
        <f t="shared" si="6"/>
        <v>32526.576000000001</v>
      </c>
      <c r="AB207" s="81" t="s">
        <v>46</v>
      </c>
      <c r="AC207" s="81" t="s">
        <v>46</v>
      </c>
      <c r="AD207" s="81" t="s">
        <v>46</v>
      </c>
      <c r="AE207" s="89"/>
      <c r="AF207" s="93" t="s">
        <v>2475</v>
      </c>
      <c r="AG207" s="94"/>
      <c r="AH207" s="29"/>
      <c r="AI207" s="29"/>
      <c r="AJ207" s="29"/>
    </row>
    <row r="208" spans="1:36" ht="22.5" customHeight="1">
      <c r="A208" s="81">
        <v>198</v>
      </c>
      <c r="B208" s="82" t="s">
        <v>677</v>
      </c>
      <c r="C208" s="83" t="s">
        <v>189</v>
      </c>
      <c r="D208" s="81" t="s">
        <v>678</v>
      </c>
      <c r="E208" s="81" t="s">
        <v>66</v>
      </c>
      <c r="F208" s="81" t="s">
        <v>43</v>
      </c>
      <c r="G208" s="81" t="s">
        <v>621</v>
      </c>
      <c r="H208" s="81" t="s">
        <v>652</v>
      </c>
      <c r="I208" s="92">
        <v>1</v>
      </c>
      <c r="J208" s="92">
        <v>1</v>
      </c>
      <c r="K208" s="92"/>
      <c r="L208" s="81">
        <v>6</v>
      </c>
      <c r="M208" s="81"/>
      <c r="N208" s="98">
        <v>3</v>
      </c>
      <c r="O208" s="97">
        <v>1100</v>
      </c>
      <c r="P208" s="97">
        <v>18</v>
      </c>
      <c r="Q208" s="85">
        <f t="shared" si="0"/>
        <v>19800</v>
      </c>
      <c r="R208" s="98"/>
      <c r="S208" s="98"/>
      <c r="T208" s="85">
        <f t="shared" si="7"/>
        <v>0</v>
      </c>
      <c r="U208" s="97">
        <v>228</v>
      </c>
      <c r="V208" s="85">
        <f t="shared" si="2"/>
        <v>7740</v>
      </c>
      <c r="W208" s="85">
        <f t="shared" si="3"/>
        <v>1161</v>
      </c>
      <c r="X208" s="86">
        <f t="shared" si="4"/>
        <v>8901</v>
      </c>
      <c r="Y208" s="87">
        <v>5.88</v>
      </c>
      <c r="Z208" s="85">
        <f t="shared" si="5"/>
        <v>47833.2</v>
      </c>
      <c r="AA208" s="88">
        <f t="shared" si="6"/>
        <v>32526.576000000001</v>
      </c>
      <c r="AB208" s="81" t="s">
        <v>46</v>
      </c>
      <c r="AC208" s="81" t="s">
        <v>46</v>
      </c>
      <c r="AD208" s="81" t="s">
        <v>46</v>
      </c>
      <c r="AE208" s="89"/>
      <c r="AF208" s="93" t="s">
        <v>2475</v>
      </c>
      <c r="AG208" s="94"/>
      <c r="AH208" s="29"/>
      <c r="AI208" s="29"/>
      <c r="AJ208" s="29"/>
    </row>
    <row r="209" spans="1:36" ht="22.5" customHeight="1">
      <c r="A209" s="81">
        <v>199</v>
      </c>
      <c r="B209" s="82" t="s">
        <v>679</v>
      </c>
      <c r="C209" s="83" t="s">
        <v>189</v>
      </c>
      <c r="D209" s="81" t="s">
        <v>680</v>
      </c>
      <c r="E209" s="81" t="s">
        <v>66</v>
      </c>
      <c r="F209" s="81" t="s">
        <v>43</v>
      </c>
      <c r="G209" s="81" t="s">
        <v>621</v>
      </c>
      <c r="H209" s="81" t="s">
        <v>652</v>
      </c>
      <c r="I209" s="92">
        <v>1</v>
      </c>
      <c r="J209" s="92">
        <v>1</v>
      </c>
      <c r="K209" s="92"/>
      <c r="L209" s="81">
        <v>4</v>
      </c>
      <c r="M209" s="81"/>
      <c r="N209" s="98">
        <v>2</v>
      </c>
      <c r="O209" s="97">
        <v>1200</v>
      </c>
      <c r="P209" s="97">
        <v>14</v>
      </c>
      <c r="Q209" s="85">
        <f t="shared" si="0"/>
        <v>16800</v>
      </c>
      <c r="R209" s="98"/>
      <c r="S209" s="98"/>
      <c r="T209" s="85">
        <f t="shared" si="7"/>
        <v>0</v>
      </c>
      <c r="U209" s="97">
        <v>200</v>
      </c>
      <c r="V209" s="85">
        <f t="shared" si="2"/>
        <v>6600</v>
      </c>
      <c r="W209" s="85">
        <f t="shared" si="3"/>
        <v>990</v>
      </c>
      <c r="X209" s="86">
        <f t="shared" si="4"/>
        <v>7590</v>
      </c>
      <c r="Y209" s="87">
        <v>5.88</v>
      </c>
      <c r="Z209" s="85">
        <f t="shared" si="5"/>
        <v>40788</v>
      </c>
      <c r="AA209" s="88">
        <f t="shared" si="6"/>
        <v>27735.840000000004</v>
      </c>
      <c r="AB209" s="81" t="s">
        <v>46</v>
      </c>
      <c r="AC209" s="81" t="s">
        <v>46</v>
      </c>
      <c r="AD209" s="81" t="s">
        <v>46</v>
      </c>
      <c r="AE209" s="89"/>
      <c r="AF209" s="93" t="s">
        <v>2464</v>
      </c>
      <c r="AG209" s="94"/>
      <c r="AH209" s="29"/>
      <c r="AI209" s="29"/>
      <c r="AJ209" s="29"/>
    </row>
    <row r="210" spans="1:36" ht="22.5" customHeight="1">
      <c r="A210" s="81">
        <v>200</v>
      </c>
      <c r="B210" s="82" t="s">
        <v>681</v>
      </c>
      <c r="C210" s="83" t="s">
        <v>189</v>
      </c>
      <c r="D210" s="81" t="s">
        <v>682</v>
      </c>
      <c r="E210" s="81" t="s">
        <v>66</v>
      </c>
      <c r="F210" s="81" t="s">
        <v>43</v>
      </c>
      <c r="G210" s="81" t="s">
        <v>621</v>
      </c>
      <c r="H210" s="81" t="s">
        <v>652</v>
      </c>
      <c r="I210" s="92">
        <v>1</v>
      </c>
      <c r="J210" s="92">
        <v>1</v>
      </c>
      <c r="K210" s="92"/>
      <c r="L210" s="81">
        <v>4</v>
      </c>
      <c r="M210" s="81"/>
      <c r="N210" s="98">
        <v>2</v>
      </c>
      <c r="O210" s="97">
        <v>1200</v>
      </c>
      <c r="P210" s="97">
        <v>14</v>
      </c>
      <c r="Q210" s="85">
        <f t="shared" si="0"/>
        <v>16800</v>
      </c>
      <c r="R210" s="98"/>
      <c r="S210" s="98"/>
      <c r="T210" s="85">
        <f t="shared" si="7"/>
        <v>0</v>
      </c>
      <c r="U210" s="97">
        <v>200</v>
      </c>
      <c r="V210" s="85">
        <f t="shared" si="2"/>
        <v>6600</v>
      </c>
      <c r="W210" s="85">
        <f t="shared" si="3"/>
        <v>990</v>
      </c>
      <c r="X210" s="86">
        <f t="shared" si="4"/>
        <v>7590</v>
      </c>
      <c r="Y210" s="87">
        <v>5.88</v>
      </c>
      <c r="Z210" s="85">
        <f t="shared" si="5"/>
        <v>40788</v>
      </c>
      <c r="AA210" s="88">
        <f t="shared" si="6"/>
        <v>27735.840000000004</v>
      </c>
      <c r="AB210" s="81" t="s">
        <v>46</v>
      </c>
      <c r="AC210" s="81" t="s">
        <v>46</v>
      </c>
      <c r="AD210" s="81" t="s">
        <v>46</v>
      </c>
      <c r="AE210" s="89"/>
      <c r="AF210" s="93" t="s">
        <v>2464</v>
      </c>
      <c r="AG210" s="94"/>
      <c r="AH210" s="29"/>
      <c r="AI210" s="29"/>
      <c r="AJ210" s="29"/>
    </row>
    <row r="211" spans="1:36" ht="22.5" customHeight="1">
      <c r="A211" s="81">
        <v>201</v>
      </c>
      <c r="B211" s="82" t="s">
        <v>683</v>
      </c>
      <c r="C211" s="83" t="s">
        <v>189</v>
      </c>
      <c r="D211" s="81" t="s">
        <v>684</v>
      </c>
      <c r="E211" s="81" t="s">
        <v>66</v>
      </c>
      <c r="F211" s="81" t="s">
        <v>43</v>
      </c>
      <c r="G211" s="81" t="s">
        <v>621</v>
      </c>
      <c r="H211" s="81" t="s">
        <v>652</v>
      </c>
      <c r="I211" s="92">
        <v>1</v>
      </c>
      <c r="J211" s="92">
        <v>1</v>
      </c>
      <c r="K211" s="92"/>
      <c r="L211" s="81">
        <v>4</v>
      </c>
      <c r="M211" s="81"/>
      <c r="N211" s="98">
        <v>2</v>
      </c>
      <c r="O211" s="97">
        <v>1200</v>
      </c>
      <c r="P211" s="97">
        <v>14</v>
      </c>
      <c r="Q211" s="85">
        <f t="shared" si="0"/>
        <v>16800</v>
      </c>
      <c r="R211" s="98"/>
      <c r="S211" s="98"/>
      <c r="T211" s="85">
        <f t="shared" si="7"/>
        <v>0</v>
      </c>
      <c r="U211" s="97">
        <v>200</v>
      </c>
      <c r="V211" s="85">
        <f t="shared" si="2"/>
        <v>6600</v>
      </c>
      <c r="W211" s="85">
        <f t="shared" si="3"/>
        <v>990</v>
      </c>
      <c r="X211" s="86">
        <f t="shared" si="4"/>
        <v>7590</v>
      </c>
      <c r="Y211" s="87">
        <v>5.88</v>
      </c>
      <c r="Z211" s="85">
        <f t="shared" si="5"/>
        <v>40788</v>
      </c>
      <c r="AA211" s="88">
        <f t="shared" si="6"/>
        <v>27735.840000000004</v>
      </c>
      <c r="AB211" s="81" t="s">
        <v>46</v>
      </c>
      <c r="AC211" s="81" t="s">
        <v>46</v>
      </c>
      <c r="AD211" s="81" t="s">
        <v>46</v>
      </c>
      <c r="AE211" s="89"/>
      <c r="AF211" s="93" t="s">
        <v>2464</v>
      </c>
      <c r="AG211" s="94"/>
      <c r="AH211" s="29"/>
      <c r="AI211" s="29"/>
      <c r="AJ211" s="29"/>
    </row>
    <row r="212" spans="1:36" ht="22.5" customHeight="1">
      <c r="A212" s="81">
        <v>202</v>
      </c>
      <c r="B212" s="82" t="s">
        <v>685</v>
      </c>
      <c r="C212" s="83" t="s">
        <v>189</v>
      </c>
      <c r="D212" s="81" t="s">
        <v>686</v>
      </c>
      <c r="E212" s="81" t="s">
        <v>66</v>
      </c>
      <c r="F212" s="81" t="s">
        <v>43</v>
      </c>
      <c r="G212" s="81" t="s">
        <v>621</v>
      </c>
      <c r="H212" s="81" t="s">
        <v>652</v>
      </c>
      <c r="I212" s="92">
        <v>1</v>
      </c>
      <c r="J212" s="92">
        <v>1</v>
      </c>
      <c r="K212" s="92"/>
      <c r="L212" s="81">
        <v>4</v>
      </c>
      <c r="M212" s="81"/>
      <c r="N212" s="98">
        <v>2</v>
      </c>
      <c r="O212" s="97">
        <v>900</v>
      </c>
      <c r="P212" s="97">
        <v>17</v>
      </c>
      <c r="Q212" s="85">
        <f t="shared" si="0"/>
        <v>15300</v>
      </c>
      <c r="R212" s="98"/>
      <c r="S212" s="98"/>
      <c r="T212" s="85">
        <f t="shared" si="7"/>
        <v>0</v>
      </c>
      <c r="U212" s="97">
        <v>194</v>
      </c>
      <c r="V212" s="85">
        <f t="shared" si="2"/>
        <v>6070</v>
      </c>
      <c r="W212" s="85">
        <f t="shared" si="3"/>
        <v>910.5</v>
      </c>
      <c r="X212" s="86">
        <f t="shared" si="4"/>
        <v>6980.5</v>
      </c>
      <c r="Y212" s="87">
        <v>5.88</v>
      </c>
      <c r="Z212" s="85">
        <f t="shared" si="5"/>
        <v>37512.6</v>
      </c>
      <c r="AA212" s="88">
        <f t="shared" si="6"/>
        <v>25508.567999999999</v>
      </c>
      <c r="AB212" s="81" t="s">
        <v>46</v>
      </c>
      <c r="AC212" s="81" t="s">
        <v>46</v>
      </c>
      <c r="AD212" s="81" t="s">
        <v>46</v>
      </c>
      <c r="AE212" s="89"/>
      <c r="AF212" s="93" t="s">
        <v>2464</v>
      </c>
      <c r="AG212" s="94"/>
      <c r="AH212" s="29"/>
      <c r="AI212" s="29"/>
      <c r="AJ212" s="29"/>
    </row>
    <row r="213" spans="1:36" ht="22.5" customHeight="1">
      <c r="A213" s="81">
        <v>203</v>
      </c>
      <c r="B213" s="82" t="s">
        <v>687</v>
      </c>
      <c r="C213" s="83" t="s">
        <v>189</v>
      </c>
      <c r="D213" s="81" t="s">
        <v>688</v>
      </c>
      <c r="E213" s="81" t="s">
        <v>66</v>
      </c>
      <c r="F213" s="81" t="s">
        <v>43</v>
      </c>
      <c r="G213" s="81" t="s">
        <v>621</v>
      </c>
      <c r="H213" s="81" t="s">
        <v>652</v>
      </c>
      <c r="I213" s="92">
        <v>1</v>
      </c>
      <c r="J213" s="92">
        <v>1</v>
      </c>
      <c r="K213" s="92"/>
      <c r="L213" s="81">
        <v>4</v>
      </c>
      <c r="M213" s="81"/>
      <c r="N213" s="98">
        <v>2</v>
      </c>
      <c r="O213" s="97">
        <v>900</v>
      </c>
      <c r="P213" s="97">
        <v>17</v>
      </c>
      <c r="Q213" s="85">
        <f t="shared" si="0"/>
        <v>15300</v>
      </c>
      <c r="R213" s="98"/>
      <c r="S213" s="98"/>
      <c r="T213" s="85">
        <f t="shared" si="7"/>
        <v>0</v>
      </c>
      <c r="U213" s="97">
        <v>194</v>
      </c>
      <c r="V213" s="85">
        <f t="shared" si="2"/>
        <v>6070</v>
      </c>
      <c r="W213" s="85">
        <f t="shared" si="3"/>
        <v>910.5</v>
      </c>
      <c r="X213" s="86">
        <f t="shared" si="4"/>
        <v>6980.5</v>
      </c>
      <c r="Y213" s="87">
        <v>5.88</v>
      </c>
      <c r="Z213" s="85">
        <f t="shared" si="5"/>
        <v>37512.6</v>
      </c>
      <c r="AA213" s="88">
        <f t="shared" si="6"/>
        <v>25508.567999999999</v>
      </c>
      <c r="AB213" s="81" t="s">
        <v>46</v>
      </c>
      <c r="AC213" s="81" t="s">
        <v>46</v>
      </c>
      <c r="AD213" s="81" t="s">
        <v>46</v>
      </c>
      <c r="AE213" s="89"/>
      <c r="AF213" s="93" t="s">
        <v>2464</v>
      </c>
      <c r="AG213" s="94"/>
      <c r="AH213" s="29"/>
      <c r="AI213" s="29"/>
      <c r="AJ213" s="29"/>
    </row>
    <row r="214" spans="1:36" ht="22.5" customHeight="1">
      <c r="A214" s="81">
        <v>204</v>
      </c>
      <c r="B214" s="82" t="s">
        <v>692</v>
      </c>
      <c r="C214" s="83" t="s">
        <v>332</v>
      </c>
      <c r="D214" s="81" t="s">
        <v>693</v>
      </c>
      <c r="E214" s="81" t="s">
        <v>66</v>
      </c>
      <c r="F214" s="81" t="s">
        <v>43</v>
      </c>
      <c r="G214" s="81" t="s">
        <v>621</v>
      </c>
      <c r="H214" s="81" t="s">
        <v>691</v>
      </c>
      <c r="I214" s="92">
        <v>1</v>
      </c>
      <c r="J214" s="92">
        <v>1</v>
      </c>
      <c r="K214" s="92"/>
      <c r="L214" s="81">
        <v>4</v>
      </c>
      <c r="M214" s="81"/>
      <c r="N214" s="98">
        <v>2</v>
      </c>
      <c r="O214" s="97">
        <v>800</v>
      </c>
      <c r="P214" s="97">
        <v>12</v>
      </c>
      <c r="Q214" s="85">
        <f t="shared" si="0"/>
        <v>9600</v>
      </c>
      <c r="R214" s="98"/>
      <c r="S214" s="98"/>
      <c r="T214" s="85">
        <f t="shared" si="7"/>
        <v>0</v>
      </c>
      <c r="U214" s="97">
        <v>160</v>
      </c>
      <c r="V214" s="85">
        <f t="shared" si="2"/>
        <v>4000</v>
      </c>
      <c r="W214" s="85">
        <f t="shared" si="3"/>
        <v>600</v>
      </c>
      <c r="X214" s="86">
        <f t="shared" si="4"/>
        <v>4600</v>
      </c>
      <c r="Y214" s="87">
        <v>5.88</v>
      </c>
      <c r="Z214" s="85">
        <f t="shared" si="5"/>
        <v>24720</v>
      </c>
      <c r="AA214" s="88">
        <f t="shared" si="6"/>
        <v>16809.600000000002</v>
      </c>
      <c r="AB214" s="81" t="s">
        <v>46</v>
      </c>
      <c r="AC214" s="81" t="s">
        <v>46</v>
      </c>
      <c r="AD214" s="81" t="s">
        <v>46</v>
      </c>
      <c r="AE214" s="89"/>
      <c r="AF214" s="93" t="s">
        <v>2464</v>
      </c>
      <c r="AG214" s="94"/>
      <c r="AH214" s="29"/>
      <c r="AI214" s="29"/>
      <c r="AJ214" s="29"/>
    </row>
    <row r="215" spans="1:36" ht="22.5" customHeight="1">
      <c r="A215" s="81">
        <v>205</v>
      </c>
      <c r="B215" s="82" t="s">
        <v>694</v>
      </c>
      <c r="C215" s="83" t="s">
        <v>332</v>
      </c>
      <c r="D215" s="81" t="s">
        <v>695</v>
      </c>
      <c r="E215" s="81" t="s">
        <v>66</v>
      </c>
      <c r="F215" s="81" t="s">
        <v>43</v>
      </c>
      <c r="G215" s="81" t="s">
        <v>621</v>
      </c>
      <c r="H215" s="81" t="s">
        <v>691</v>
      </c>
      <c r="I215" s="92">
        <v>1</v>
      </c>
      <c r="J215" s="92">
        <v>1</v>
      </c>
      <c r="K215" s="92"/>
      <c r="L215" s="81">
        <v>4</v>
      </c>
      <c r="M215" s="81"/>
      <c r="N215" s="98">
        <v>2</v>
      </c>
      <c r="O215" s="97">
        <v>800</v>
      </c>
      <c r="P215" s="97">
        <v>12</v>
      </c>
      <c r="Q215" s="85">
        <f t="shared" si="0"/>
        <v>9600</v>
      </c>
      <c r="R215" s="98"/>
      <c r="S215" s="98"/>
      <c r="T215" s="85">
        <f t="shared" si="7"/>
        <v>0</v>
      </c>
      <c r="U215" s="97">
        <v>160</v>
      </c>
      <c r="V215" s="85">
        <f t="shared" si="2"/>
        <v>4000</v>
      </c>
      <c r="W215" s="85">
        <f t="shared" si="3"/>
        <v>600</v>
      </c>
      <c r="X215" s="86">
        <f t="shared" si="4"/>
        <v>4600</v>
      </c>
      <c r="Y215" s="87">
        <v>5.88</v>
      </c>
      <c r="Z215" s="85">
        <f t="shared" si="5"/>
        <v>24720</v>
      </c>
      <c r="AA215" s="88">
        <f t="shared" si="6"/>
        <v>16809.600000000002</v>
      </c>
      <c r="AB215" s="81" t="s">
        <v>46</v>
      </c>
      <c r="AC215" s="81" t="s">
        <v>46</v>
      </c>
      <c r="AD215" s="81" t="s">
        <v>46</v>
      </c>
      <c r="AE215" s="89"/>
      <c r="AF215" s="93" t="s">
        <v>2464</v>
      </c>
      <c r="AG215" s="94"/>
      <c r="AH215" s="29"/>
      <c r="AI215" s="29"/>
      <c r="AJ215" s="29"/>
    </row>
    <row r="216" spans="1:36" ht="22.5" customHeight="1">
      <c r="A216" s="81">
        <v>206</v>
      </c>
      <c r="B216" s="82" t="s">
        <v>696</v>
      </c>
      <c r="C216" s="83" t="s">
        <v>189</v>
      </c>
      <c r="D216" s="81" t="s">
        <v>697</v>
      </c>
      <c r="E216" s="81" t="s">
        <v>66</v>
      </c>
      <c r="F216" s="81" t="s">
        <v>43</v>
      </c>
      <c r="G216" s="81" t="s">
        <v>621</v>
      </c>
      <c r="H216" s="81" t="s">
        <v>652</v>
      </c>
      <c r="I216" s="92">
        <v>1</v>
      </c>
      <c r="J216" s="92">
        <v>1</v>
      </c>
      <c r="K216" s="92"/>
      <c r="L216" s="81">
        <v>4</v>
      </c>
      <c r="M216" s="81"/>
      <c r="N216" s="98">
        <v>2</v>
      </c>
      <c r="O216" s="97">
        <v>800</v>
      </c>
      <c r="P216" s="97">
        <v>12</v>
      </c>
      <c r="Q216" s="85">
        <f t="shared" si="0"/>
        <v>9600</v>
      </c>
      <c r="R216" s="98"/>
      <c r="S216" s="98"/>
      <c r="T216" s="85">
        <f t="shared" si="7"/>
        <v>0</v>
      </c>
      <c r="U216" s="97">
        <v>160</v>
      </c>
      <c r="V216" s="85">
        <f t="shared" si="2"/>
        <v>4000</v>
      </c>
      <c r="W216" s="85">
        <f t="shared" si="3"/>
        <v>600</v>
      </c>
      <c r="X216" s="86">
        <f t="shared" si="4"/>
        <v>4600</v>
      </c>
      <c r="Y216" s="87">
        <v>5.88</v>
      </c>
      <c r="Z216" s="85">
        <f t="shared" si="5"/>
        <v>24720</v>
      </c>
      <c r="AA216" s="88">
        <f t="shared" si="6"/>
        <v>16809.600000000002</v>
      </c>
      <c r="AB216" s="81" t="s">
        <v>46</v>
      </c>
      <c r="AC216" s="81" t="s">
        <v>46</v>
      </c>
      <c r="AD216" s="81" t="s">
        <v>46</v>
      </c>
      <c r="AE216" s="89"/>
      <c r="AF216" s="93" t="s">
        <v>2464</v>
      </c>
      <c r="AG216" s="94"/>
      <c r="AH216" s="29"/>
      <c r="AI216" s="29"/>
      <c r="AJ216" s="29"/>
    </row>
    <row r="217" spans="1:36" ht="22.5" customHeight="1">
      <c r="A217" s="81">
        <v>207</v>
      </c>
      <c r="B217" s="82" t="s">
        <v>698</v>
      </c>
      <c r="C217" s="83" t="s">
        <v>396</v>
      </c>
      <c r="D217" s="81" t="s">
        <v>699</v>
      </c>
      <c r="E217" s="81" t="s">
        <v>66</v>
      </c>
      <c r="F217" s="81" t="s">
        <v>43</v>
      </c>
      <c r="G217" s="81" t="s">
        <v>621</v>
      </c>
      <c r="H217" s="81" t="s">
        <v>691</v>
      </c>
      <c r="I217" s="92">
        <v>1</v>
      </c>
      <c r="J217" s="92">
        <v>1</v>
      </c>
      <c r="K217" s="92"/>
      <c r="L217" s="81">
        <v>4</v>
      </c>
      <c r="M217" s="81"/>
      <c r="N217" s="98">
        <v>2</v>
      </c>
      <c r="O217" s="97">
        <v>800</v>
      </c>
      <c r="P217" s="97">
        <v>12</v>
      </c>
      <c r="Q217" s="85">
        <f t="shared" si="0"/>
        <v>9600</v>
      </c>
      <c r="R217" s="98"/>
      <c r="S217" s="98"/>
      <c r="T217" s="85">
        <f t="shared" si="7"/>
        <v>0</v>
      </c>
      <c r="U217" s="97">
        <v>154</v>
      </c>
      <c r="V217" s="85">
        <f t="shared" si="2"/>
        <v>3970</v>
      </c>
      <c r="W217" s="85">
        <f t="shared" si="3"/>
        <v>595.5</v>
      </c>
      <c r="X217" s="86">
        <f t="shared" si="4"/>
        <v>4565.5</v>
      </c>
      <c r="Y217" s="87">
        <v>5.88</v>
      </c>
      <c r="Z217" s="85">
        <f t="shared" si="5"/>
        <v>24534.6</v>
      </c>
      <c r="AA217" s="88">
        <f t="shared" si="6"/>
        <v>16683.527999999998</v>
      </c>
      <c r="AB217" s="81" t="s">
        <v>46</v>
      </c>
      <c r="AC217" s="81" t="s">
        <v>46</v>
      </c>
      <c r="AD217" s="81" t="s">
        <v>46</v>
      </c>
      <c r="AE217" s="89"/>
      <c r="AF217" s="93" t="s">
        <v>2541</v>
      </c>
      <c r="AG217" s="94"/>
      <c r="AH217" s="29"/>
      <c r="AI217" s="29"/>
      <c r="AJ217" s="29"/>
    </row>
    <row r="218" spans="1:36" ht="22.5" customHeight="1">
      <c r="A218" s="81">
        <v>208</v>
      </c>
      <c r="B218" s="82" t="s">
        <v>700</v>
      </c>
      <c r="C218" s="83" t="s">
        <v>332</v>
      </c>
      <c r="D218" s="81" t="s">
        <v>701</v>
      </c>
      <c r="E218" s="81" t="s">
        <v>66</v>
      </c>
      <c r="F218" s="81" t="s">
        <v>43</v>
      </c>
      <c r="G218" s="81" t="s">
        <v>621</v>
      </c>
      <c r="H218" s="81" t="s">
        <v>691</v>
      </c>
      <c r="I218" s="92">
        <v>1</v>
      </c>
      <c r="J218" s="92">
        <v>1</v>
      </c>
      <c r="K218" s="92"/>
      <c r="L218" s="81">
        <v>4</v>
      </c>
      <c r="M218" s="81"/>
      <c r="N218" s="98">
        <v>2</v>
      </c>
      <c r="O218" s="97">
        <v>800</v>
      </c>
      <c r="P218" s="97">
        <v>12</v>
      </c>
      <c r="Q218" s="85">
        <f t="shared" si="0"/>
        <v>9600</v>
      </c>
      <c r="R218" s="98"/>
      <c r="S218" s="98"/>
      <c r="T218" s="85">
        <f t="shared" si="7"/>
        <v>0</v>
      </c>
      <c r="U218" s="97">
        <v>154</v>
      </c>
      <c r="V218" s="85">
        <f t="shared" si="2"/>
        <v>3970</v>
      </c>
      <c r="W218" s="85">
        <f t="shared" si="3"/>
        <v>595.5</v>
      </c>
      <c r="X218" s="86">
        <f t="shared" si="4"/>
        <v>4565.5</v>
      </c>
      <c r="Y218" s="87">
        <v>5.88</v>
      </c>
      <c r="Z218" s="85">
        <f t="shared" si="5"/>
        <v>24534.6</v>
      </c>
      <c r="AA218" s="88">
        <f t="shared" si="6"/>
        <v>16683.527999999998</v>
      </c>
      <c r="AB218" s="81" t="s">
        <v>46</v>
      </c>
      <c r="AC218" s="81" t="s">
        <v>46</v>
      </c>
      <c r="AD218" s="81" t="s">
        <v>46</v>
      </c>
      <c r="AE218" s="89"/>
      <c r="AF218" s="93" t="s">
        <v>2464</v>
      </c>
      <c r="AG218" s="94"/>
      <c r="AH218" s="29"/>
      <c r="AI218" s="29"/>
      <c r="AJ218" s="29"/>
    </row>
    <row r="219" spans="1:36" ht="22.5" customHeight="1">
      <c r="A219" s="81">
        <v>209</v>
      </c>
      <c r="B219" s="82" t="s">
        <v>702</v>
      </c>
      <c r="C219" s="83" t="s">
        <v>51</v>
      </c>
      <c r="D219" s="81" t="s">
        <v>703</v>
      </c>
      <c r="E219" s="81" t="s">
        <v>66</v>
      </c>
      <c r="F219" s="81" t="s">
        <v>43</v>
      </c>
      <c r="G219" s="81" t="s">
        <v>621</v>
      </c>
      <c r="H219" s="81" t="s">
        <v>704</v>
      </c>
      <c r="I219" s="92">
        <v>1</v>
      </c>
      <c r="J219" s="92">
        <v>1</v>
      </c>
      <c r="K219" s="92"/>
      <c r="L219" s="81">
        <v>6</v>
      </c>
      <c r="M219" s="81"/>
      <c r="N219" s="98">
        <v>2</v>
      </c>
      <c r="O219" s="97">
        <v>1000</v>
      </c>
      <c r="P219" s="97">
        <v>15</v>
      </c>
      <c r="Q219" s="85">
        <f t="shared" si="0"/>
        <v>15000</v>
      </c>
      <c r="R219" s="98"/>
      <c r="S219" s="98"/>
      <c r="T219" s="85">
        <f t="shared" si="7"/>
        <v>0</v>
      </c>
      <c r="U219" s="97">
        <v>150</v>
      </c>
      <c r="V219" s="85">
        <f t="shared" si="2"/>
        <v>5750</v>
      </c>
      <c r="W219" s="85">
        <f t="shared" si="3"/>
        <v>862.5</v>
      </c>
      <c r="X219" s="86">
        <f t="shared" si="4"/>
        <v>6612.5</v>
      </c>
      <c r="Y219" s="87">
        <v>5.88</v>
      </c>
      <c r="Z219" s="85">
        <f t="shared" si="5"/>
        <v>35535</v>
      </c>
      <c r="AA219" s="88">
        <f t="shared" si="6"/>
        <v>24163.800000000003</v>
      </c>
      <c r="AB219" s="81" t="s">
        <v>46</v>
      </c>
      <c r="AC219" s="81" t="s">
        <v>46</v>
      </c>
      <c r="AD219" s="81" t="s">
        <v>46</v>
      </c>
      <c r="AE219" s="89"/>
      <c r="AF219" s="93" t="s">
        <v>2460</v>
      </c>
      <c r="AG219" s="94"/>
      <c r="AH219" s="29"/>
      <c r="AI219" s="29"/>
      <c r="AJ219" s="29"/>
    </row>
    <row r="220" spans="1:36" ht="22.5" customHeight="1">
      <c r="A220" s="81">
        <v>210</v>
      </c>
      <c r="B220" s="82" t="s">
        <v>705</v>
      </c>
      <c r="C220" s="83" t="s">
        <v>51</v>
      </c>
      <c r="D220" s="81" t="s">
        <v>706</v>
      </c>
      <c r="E220" s="81" t="s">
        <v>66</v>
      </c>
      <c r="F220" s="81" t="s">
        <v>43</v>
      </c>
      <c r="G220" s="81" t="s">
        <v>621</v>
      </c>
      <c r="H220" s="81" t="s">
        <v>704</v>
      </c>
      <c r="I220" s="92">
        <v>1</v>
      </c>
      <c r="J220" s="92">
        <v>1</v>
      </c>
      <c r="K220" s="92"/>
      <c r="L220" s="81">
        <v>6</v>
      </c>
      <c r="M220" s="81"/>
      <c r="N220" s="98">
        <v>2</v>
      </c>
      <c r="O220" s="97">
        <v>1000</v>
      </c>
      <c r="P220" s="97">
        <v>15</v>
      </c>
      <c r="Q220" s="85">
        <f t="shared" si="0"/>
        <v>15000</v>
      </c>
      <c r="R220" s="98"/>
      <c r="S220" s="98"/>
      <c r="T220" s="85">
        <f t="shared" si="7"/>
        <v>0</v>
      </c>
      <c r="U220" s="97">
        <v>150</v>
      </c>
      <c r="V220" s="85">
        <f t="shared" si="2"/>
        <v>5750</v>
      </c>
      <c r="W220" s="85">
        <f t="shared" si="3"/>
        <v>862.5</v>
      </c>
      <c r="X220" s="86">
        <f t="shared" si="4"/>
        <v>6612.5</v>
      </c>
      <c r="Y220" s="87">
        <v>5.88</v>
      </c>
      <c r="Z220" s="85">
        <f t="shared" si="5"/>
        <v>35535</v>
      </c>
      <c r="AA220" s="88">
        <f t="shared" si="6"/>
        <v>24163.800000000003</v>
      </c>
      <c r="AB220" s="81" t="s">
        <v>46</v>
      </c>
      <c r="AC220" s="81" t="s">
        <v>46</v>
      </c>
      <c r="AD220" s="81" t="s">
        <v>46</v>
      </c>
      <c r="AE220" s="89"/>
      <c r="AF220" s="93" t="s">
        <v>2460</v>
      </c>
      <c r="AG220" s="94"/>
      <c r="AH220" s="29"/>
      <c r="AI220" s="29"/>
      <c r="AJ220" s="29"/>
    </row>
    <row r="221" spans="1:36" ht="22.5" customHeight="1">
      <c r="A221" s="81">
        <v>211</v>
      </c>
      <c r="B221" s="82" t="s">
        <v>707</v>
      </c>
      <c r="C221" s="83" t="s">
        <v>189</v>
      </c>
      <c r="D221" s="81" t="s">
        <v>708</v>
      </c>
      <c r="E221" s="81" t="s">
        <v>66</v>
      </c>
      <c r="F221" s="81" t="s">
        <v>43</v>
      </c>
      <c r="G221" s="81" t="s">
        <v>621</v>
      </c>
      <c r="H221" s="81" t="s">
        <v>652</v>
      </c>
      <c r="I221" s="92">
        <v>1</v>
      </c>
      <c r="J221" s="92">
        <v>1</v>
      </c>
      <c r="K221" s="92"/>
      <c r="L221" s="81">
        <v>4</v>
      </c>
      <c r="M221" s="81"/>
      <c r="N221" s="98">
        <v>2</v>
      </c>
      <c r="O221" s="97">
        <v>800</v>
      </c>
      <c r="P221" s="97">
        <v>12</v>
      </c>
      <c r="Q221" s="85">
        <f t="shared" si="0"/>
        <v>9600</v>
      </c>
      <c r="R221" s="98"/>
      <c r="S221" s="98"/>
      <c r="T221" s="85">
        <f t="shared" si="7"/>
        <v>0</v>
      </c>
      <c r="U221" s="97">
        <v>137</v>
      </c>
      <c r="V221" s="85">
        <f t="shared" si="2"/>
        <v>3885</v>
      </c>
      <c r="W221" s="85">
        <f t="shared" si="3"/>
        <v>582.75</v>
      </c>
      <c r="X221" s="86">
        <f t="shared" si="4"/>
        <v>4467.75</v>
      </c>
      <c r="Y221" s="87">
        <v>5.88</v>
      </c>
      <c r="Z221" s="85">
        <f t="shared" si="5"/>
        <v>24009.3</v>
      </c>
      <c r="AA221" s="88">
        <f t="shared" si="6"/>
        <v>16326.324000000001</v>
      </c>
      <c r="AB221" s="81" t="s">
        <v>46</v>
      </c>
      <c r="AC221" s="81" t="s">
        <v>46</v>
      </c>
      <c r="AD221" s="81" t="s">
        <v>46</v>
      </c>
      <c r="AE221" s="89"/>
      <c r="AF221" s="93" t="s">
        <v>2464</v>
      </c>
      <c r="AG221" s="94"/>
      <c r="AH221" s="29"/>
      <c r="AI221" s="29"/>
      <c r="AJ221" s="29"/>
    </row>
    <row r="222" spans="1:36" ht="22.5" customHeight="1">
      <c r="A222" s="81">
        <v>212</v>
      </c>
      <c r="B222" s="82" t="s">
        <v>709</v>
      </c>
      <c r="C222" s="83" t="s">
        <v>189</v>
      </c>
      <c r="D222" s="81" t="s">
        <v>710</v>
      </c>
      <c r="E222" s="81" t="s">
        <v>66</v>
      </c>
      <c r="F222" s="81" t="s">
        <v>43</v>
      </c>
      <c r="G222" s="81" t="s">
        <v>621</v>
      </c>
      <c r="H222" s="81" t="s">
        <v>652</v>
      </c>
      <c r="I222" s="92">
        <v>1</v>
      </c>
      <c r="J222" s="92">
        <v>1</v>
      </c>
      <c r="K222" s="92"/>
      <c r="L222" s="81">
        <v>4</v>
      </c>
      <c r="M222" s="81"/>
      <c r="N222" s="98">
        <v>2</v>
      </c>
      <c r="O222" s="97">
        <v>800</v>
      </c>
      <c r="P222" s="97">
        <v>12</v>
      </c>
      <c r="Q222" s="85">
        <f t="shared" si="0"/>
        <v>9600</v>
      </c>
      <c r="R222" s="98"/>
      <c r="S222" s="98"/>
      <c r="T222" s="85">
        <f t="shared" si="7"/>
        <v>0</v>
      </c>
      <c r="U222" s="97">
        <v>137</v>
      </c>
      <c r="V222" s="85">
        <f t="shared" si="2"/>
        <v>3885</v>
      </c>
      <c r="W222" s="85">
        <f t="shared" si="3"/>
        <v>582.75</v>
      </c>
      <c r="X222" s="86">
        <f t="shared" si="4"/>
        <v>4467.75</v>
      </c>
      <c r="Y222" s="87">
        <v>5.88</v>
      </c>
      <c r="Z222" s="85">
        <f t="shared" si="5"/>
        <v>24009.3</v>
      </c>
      <c r="AA222" s="88">
        <f t="shared" si="6"/>
        <v>16326.324000000001</v>
      </c>
      <c r="AB222" s="81" t="s">
        <v>46</v>
      </c>
      <c r="AC222" s="81" t="s">
        <v>46</v>
      </c>
      <c r="AD222" s="81" t="s">
        <v>46</v>
      </c>
      <c r="AE222" s="89"/>
      <c r="AF222" s="93" t="s">
        <v>2464</v>
      </c>
      <c r="AG222" s="94"/>
      <c r="AH222" s="29"/>
      <c r="AI222" s="29"/>
      <c r="AJ222" s="29"/>
    </row>
    <row r="223" spans="1:36" ht="22.5" customHeight="1">
      <c r="A223" s="81">
        <v>213</v>
      </c>
      <c r="B223" s="82" t="s">
        <v>711</v>
      </c>
      <c r="C223" s="83" t="s">
        <v>189</v>
      </c>
      <c r="D223" s="81" t="s">
        <v>712</v>
      </c>
      <c r="E223" s="81" t="s">
        <v>66</v>
      </c>
      <c r="F223" s="81" t="s">
        <v>43</v>
      </c>
      <c r="G223" s="81" t="s">
        <v>621</v>
      </c>
      <c r="H223" s="81" t="s">
        <v>652</v>
      </c>
      <c r="I223" s="92">
        <v>1</v>
      </c>
      <c r="J223" s="92">
        <v>1</v>
      </c>
      <c r="K223" s="92"/>
      <c r="L223" s="81">
        <v>4</v>
      </c>
      <c r="M223" s="81"/>
      <c r="N223" s="98">
        <v>2</v>
      </c>
      <c r="O223" s="97">
        <v>800</v>
      </c>
      <c r="P223" s="97">
        <v>12</v>
      </c>
      <c r="Q223" s="85">
        <f t="shared" si="0"/>
        <v>9600</v>
      </c>
      <c r="R223" s="98"/>
      <c r="S223" s="98"/>
      <c r="T223" s="85">
        <f t="shared" si="7"/>
        <v>0</v>
      </c>
      <c r="U223" s="97">
        <v>137</v>
      </c>
      <c r="V223" s="85">
        <f t="shared" si="2"/>
        <v>3885</v>
      </c>
      <c r="W223" s="85">
        <f t="shared" si="3"/>
        <v>582.75</v>
      </c>
      <c r="X223" s="86">
        <f t="shared" si="4"/>
        <v>4467.75</v>
      </c>
      <c r="Y223" s="87">
        <v>5.88</v>
      </c>
      <c r="Z223" s="85">
        <f t="shared" si="5"/>
        <v>24009.3</v>
      </c>
      <c r="AA223" s="88">
        <f t="shared" si="6"/>
        <v>16326.324000000001</v>
      </c>
      <c r="AB223" s="81" t="s">
        <v>46</v>
      </c>
      <c r="AC223" s="81" t="s">
        <v>46</v>
      </c>
      <c r="AD223" s="81" t="s">
        <v>46</v>
      </c>
      <c r="AE223" s="89"/>
      <c r="AF223" s="93" t="s">
        <v>2464</v>
      </c>
      <c r="AG223" s="94"/>
      <c r="AH223" s="29"/>
      <c r="AI223" s="29"/>
      <c r="AJ223" s="29"/>
    </row>
    <row r="224" spans="1:36" ht="22.5" customHeight="1">
      <c r="A224" s="81">
        <v>214</v>
      </c>
      <c r="B224" s="82" t="s">
        <v>713</v>
      </c>
      <c r="C224" s="83" t="s">
        <v>189</v>
      </c>
      <c r="D224" s="81" t="s">
        <v>714</v>
      </c>
      <c r="E224" s="81" t="s">
        <v>66</v>
      </c>
      <c r="F224" s="81" t="s">
        <v>43</v>
      </c>
      <c r="G224" s="81" t="s">
        <v>621</v>
      </c>
      <c r="H224" s="81" t="s">
        <v>652</v>
      </c>
      <c r="I224" s="92">
        <v>1</v>
      </c>
      <c r="J224" s="92">
        <v>1</v>
      </c>
      <c r="K224" s="92"/>
      <c r="L224" s="81">
        <v>4</v>
      </c>
      <c r="M224" s="81"/>
      <c r="N224" s="98">
        <v>2</v>
      </c>
      <c r="O224" s="97">
        <v>800</v>
      </c>
      <c r="P224" s="97">
        <v>12</v>
      </c>
      <c r="Q224" s="85">
        <f t="shared" si="0"/>
        <v>9600</v>
      </c>
      <c r="R224" s="98"/>
      <c r="S224" s="98"/>
      <c r="T224" s="85">
        <f t="shared" si="7"/>
        <v>0</v>
      </c>
      <c r="U224" s="97">
        <v>137</v>
      </c>
      <c r="V224" s="85">
        <f t="shared" si="2"/>
        <v>3885</v>
      </c>
      <c r="W224" s="85">
        <f t="shared" si="3"/>
        <v>582.75</v>
      </c>
      <c r="X224" s="86">
        <f t="shared" si="4"/>
        <v>4467.75</v>
      </c>
      <c r="Y224" s="87">
        <v>5.88</v>
      </c>
      <c r="Z224" s="85">
        <f t="shared" si="5"/>
        <v>24009.3</v>
      </c>
      <c r="AA224" s="88">
        <f t="shared" si="6"/>
        <v>16326.324000000001</v>
      </c>
      <c r="AB224" s="81" t="s">
        <v>46</v>
      </c>
      <c r="AC224" s="81" t="s">
        <v>46</v>
      </c>
      <c r="AD224" s="81" t="s">
        <v>46</v>
      </c>
      <c r="AE224" s="89"/>
      <c r="AF224" s="93" t="s">
        <v>2464</v>
      </c>
      <c r="AG224" s="94"/>
      <c r="AH224" s="29"/>
      <c r="AI224" s="29"/>
      <c r="AJ224" s="29"/>
    </row>
    <row r="225" spans="1:36" ht="22.5" customHeight="1">
      <c r="A225" s="81">
        <v>215</v>
      </c>
      <c r="B225" s="82" t="s">
        <v>715</v>
      </c>
      <c r="C225" s="83" t="s">
        <v>189</v>
      </c>
      <c r="D225" s="81" t="s">
        <v>716</v>
      </c>
      <c r="E225" s="81" t="s">
        <v>66</v>
      </c>
      <c r="F225" s="81" t="s">
        <v>43</v>
      </c>
      <c r="G225" s="81" t="s">
        <v>621</v>
      </c>
      <c r="H225" s="81" t="s">
        <v>652</v>
      </c>
      <c r="I225" s="92">
        <v>1</v>
      </c>
      <c r="J225" s="92">
        <v>1</v>
      </c>
      <c r="K225" s="92"/>
      <c r="L225" s="81">
        <v>4</v>
      </c>
      <c r="M225" s="81"/>
      <c r="N225" s="98">
        <v>2</v>
      </c>
      <c r="O225" s="97">
        <v>800</v>
      </c>
      <c r="P225" s="97">
        <v>12</v>
      </c>
      <c r="Q225" s="85">
        <f t="shared" si="0"/>
        <v>9600</v>
      </c>
      <c r="R225" s="98"/>
      <c r="S225" s="98"/>
      <c r="T225" s="85">
        <f t="shared" si="7"/>
        <v>0</v>
      </c>
      <c r="U225" s="97">
        <v>137</v>
      </c>
      <c r="V225" s="85">
        <f t="shared" si="2"/>
        <v>3885</v>
      </c>
      <c r="W225" s="85">
        <f t="shared" si="3"/>
        <v>582.75</v>
      </c>
      <c r="X225" s="86">
        <f t="shared" si="4"/>
        <v>4467.75</v>
      </c>
      <c r="Y225" s="87">
        <v>5.88</v>
      </c>
      <c r="Z225" s="85">
        <f t="shared" si="5"/>
        <v>24009.3</v>
      </c>
      <c r="AA225" s="88">
        <f t="shared" si="6"/>
        <v>16326.324000000001</v>
      </c>
      <c r="AB225" s="81" t="s">
        <v>46</v>
      </c>
      <c r="AC225" s="81" t="s">
        <v>46</v>
      </c>
      <c r="AD225" s="81" t="s">
        <v>46</v>
      </c>
      <c r="AE225" s="89"/>
      <c r="AF225" s="93" t="s">
        <v>2464</v>
      </c>
      <c r="AG225" s="94"/>
      <c r="AH225" s="29"/>
      <c r="AI225" s="29"/>
      <c r="AJ225" s="29"/>
    </row>
    <row r="226" spans="1:36" ht="22.5" customHeight="1">
      <c r="A226" s="81">
        <v>216</v>
      </c>
      <c r="B226" s="82" t="s">
        <v>717</v>
      </c>
      <c r="C226" s="83" t="s">
        <v>189</v>
      </c>
      <c r="D226" s="81" t="s">
        <v>718</v>
      </c>
      <c r="E226" s="81" t="s">
        <v>66</v>
      </c>
      <c r="F226" s="81" t="s">
        <v>43</v>
      </c>
      <c r="G226" s="81" t="s">
        <v>621</v>
      </c>
      <c r="H226" s="81" t="s">
        <v>652</v>
      </c>
      <c r="I226" s="92">
        <v>1</v>
      </c>
      <c r="J226" s="92">
        <v>1</v>
      </c>
      <c r="K226" s="92"/>
      <c r="L226" s="81">
        <v>4</v>
      </c>
      <c r="M226" s="81"/>
      <c r="N226" s="98">
        <v>2</v>
      </c>
      <c r="O226" s="97">
        <v>800</v>
      </c>
      <c r="P226" s="97">
        <v>12</v>
      </c>
      <c r="Q226" s="85">
        <f t="shared" si="0"/>
        <v>9600</v>
      </c>
      <c r="R226" s="98"/>
      <c r="S226" s="98"/>
      <c r="T226" s="85">
        <f t="shared" si="7"/>
        <v>0</v>
      </c>
      <c r="U226" s="97">
        <v>137</v>
      </c>
      <c r="V226" s="85">
        <f t="shared" si="2"/>
        <v>3885</v>
      </c>
      <c r="W226" s="85">
        <f t="shared" si="3"/>
        <v>582.75</v>
      </c>
      <c r="X226" s="86">
        <f t="shared" si="4"/>
        <v>4467.75</v>
      </c>
      <c r="Y226" s="87">
        <v>5.88</v>
      </c>
      <c r="Z226" s="85">
        <f t="shared" si="5"/>
        <v>24009.3</v>
      </c>
      <c r="AA226" s="88">
        <f t="shared" si="6"/>
        <v>16326.324000000001</v>
      </c>
      <c r="AB226" s="81" t="s">
        <v>46</v>
      </c>
      <c r="AC226" s="81" t="s">
        <v>46</v>
      </c>
      <c r="AD226" s="81" t="s">
        <v>46</v>
      </c>
      <c r="AE226" s="89"/>
      <c r="AF226" s="93" t="s">
        <v>2464</v>
      </c>
      <c r="AG226" s="94"/>
      <c r="AH226" s="29"/>
      <c r="AI226" s="29"/>
      <c r="AJ226" s="29"/>
    </row>
    <row r="227" spans="1:36" ht="22.5" customHeight="1">
      <c r="A227" s="81">
        <v>217</v>
      </c>
      <c r="B227" s="82" t="s">
        <v>719</v>
      </c>
      <c r="C227" s="83" t="s">
        <v>189</v>
      </c>
      <c r="D227" s="81" t="s">
        <v>720</v>
      </c>
      <c r="E227" s="81" t="s">
        <v>66</v>
      </c>
      <c r="F227" s="81" t="s">
        <v>43</v>
      </c>
      <c r="G227" s="81" t="s">
        <v>621</v>
      </c>
      <c r="H227" s="81" t="s">
        <v>652</v>
      </c>
      <c r="I227" s="92">
        <v>1</v>
      </c>
      <c r="J227" s="92">
        <v>1</v>
      </c>
      <c r="K227" s="92"/>
      <c r="L227" s="81">
        <v>4</v>
      </c>
      <c r="M227" s="81"/>
      <c r="N227" s="98">
        <v>2</v>
      </c>
      <c r="O227" s="97">
        <v>800</v>
      </c>
      <c r="P227" s="97">
        <v>12</v>
      </c>
      <c r="Q227" s="85">
        <f t="shared" si="0"/>
        <v>9600</v>
      </c>
      <c r="R227" s="98"/>
      <c r="S227" s="98"/>
      <c r="T227" s="85">
        <f t="shared" si="7"/>
        <v>0</v>
      </c>
      <c r="U227" s="97">
        <v>137</v>
      </c>
      <c r="V227" s="85">
        <f t="shared" si="2"/>
        <v>3885</v>
      </c>
      <c r="W227" s="85">
        <f t="shared" si="3"/>
        <v>582.75</v>
      </c>
      <c r="X227" s="86">
        <f t="shared" si="4"/>
        <v>4467.75</v>
      </c>
      <c r="Y227" s="87">
        <v>5.88</v>
      </c>
      <c r="Z227" s="85">
        <f t="shared" si="5"/>
        <v>24009.3</v>
      </c>
      <c r="AA227" s="88">
        <f t="shared" si="6"/>
        <v>16326.324000000001</v>
      </c>
      <c r="AB227" s="81" t="s">
        <v>46</v>
      </c>
      <c r="AC227" s="81" t="s">
        <v>46</v>
      </c>
      <c r="AD227" s="81" t="s">
        <v>46</v>
      </c>
      <c r="AE227" s="89"/>
      <c r="AF227" s="93" t="s">
        <v>2464</v>
      </c>
      <c r="AG227" s="94"/>
      <c r="AH227" s="29"/>
      <c r="AI227" s="29"/>
      <c r="AJ227" s="29"/>
    </row>
    <row r="228" spans="1:36" ht="22.5" customHeight="1">
      <c r="A228" s="81">
        <v>218</v>
      </c>
      <c r="B228" s="82" t="s">
        <v>721</v>
      </c>
      <c r="C228" s="83" t="s">
        <v>189</v>
      </c>
      <c r="D228" s="81" t="s">
        <v>722</v>
      </c>
      <c r="E228" s="81" t="s">
        <v>66</v>
      </c>
      <c r="F228" s="81" t="s">
        <v>43</v>
      </c>
      <c r="G228" s="81" t="s">
        <v>621</v>
      </c>
      <c r="H228" s="81" t="s">
        <v>652</v>
      </c>
      <c r="I228" s="92">
        <v>1</v>
      </c>
      <c r="J228" s="92">
        <v>1</v>
      </c>
      <c r="K228" s="92"/>
      <c r="L228" s="81">
        <v>4</v>
      </c>
      <c r="M228" s="81"/>
      <c r="N228" s="98">
        <v>2</v>
      </c>
      <c r="O228" s="97">
        <v>800</v>
      </c>
      <c r="P228" s="97">
        <v>12</v>
      </c>
      <c r="Q228" s="85">
        <f t="shared" si="0"/>
        <v>9600</v>
      </c>
      <c r="R228" s="98"/>
      <c r="S228" s="98"/>
      <c r="T228" s="85">
        <f t="shared" si="7"/>
        <v>0</v>
      </c>
      <c r="U228" s="97">
        <v>137</v>
      </c>
      <c r="V228" s="85">
        <f t="shared" si="2"/>
        <v>3885</v>
      </c>
      <c r="W228" s="85">
        <f t="shared" si="3"/>
        <v>582.75</v>
      </c>
      <c r="X228" s="86">
        <f t="shared" si="4"/>
        <v>4467.75</v>
      </c>
      <c r="Y228" s="87">
        <v>5.88</v>
      </c>
      <c r="Z228" s="85">
        <f t="shared" si="5"/>
        <v>24009.3</v>
      </c>
      <c r="AA228" s="88">
        <f t="shared" si="6"/>
        <v>16326.324000000001</v>
      </c>
      <c r="AB228" s="81" t="s">
        <v>46</v>
      </c>
      <c r="AC228" s="81" t="s">
        <v>46</v>
      </c>
      <c r="AD228" s="81" t="s">
        <v>46</v>
      </c>
      <c r="AE228" s="89"/>
      <c r="AF228" s="93" t="s">
        <v>2464</v>
      </c>
      <c r="AG228" s="94"/>
      <c r="AH228" s="29"/>
      <c r="AI228" s="29"/>
      <c r="AJ228" s="29"/>
    </row>
    <row r="229" spans="1:36" ht="22.5" customHeight="1">
      <c r="A229" s="81">
        <v>219</v>
      </c>
      <c r="B229" s="82" t="s">
        <v>725</v>
      </c>
      <c r="C229" s="83" t="s">
        <v>189</v>
      </c>
      <c r="D229" s="81" t="s">
        <v>726</v>
      </c>
      <c r="E229" s="81" t="s">
        <v>66</v>
      </c>
      <c r="F229" s="81" t="s">
        <v>43</v>
      </c>
      <c r="G229" s="81" t="s">
        <v>621</v>
      </c>
      <c r="H229" s="81" t="s">
        <v>727</v>
      </c>
      <c r="I229" s="92">
        <v>1</v>
      </c>
      <c r="J229" s="92">
        <v>1</v>
      </c>
      <c r="K229" s="92"/>
      <c r="L229" s="81">
        <v>4</v>
      </c>
      <c r="M229" s="81"/>
      <c r="N229" s="98">
        <v>2</v>
      </c>
      <c r="O229" s="97">
        <v>800</v>
      </c>
      <c r="P229" s="97">
        <v>11</v>
      </c>
      <c r="Q229" s="85">
        <f t="shared" si="0"/>
        <v>8800</v>
      </c>
      <c r="R229" s="98"/>
      <c r="S229" s="98"/>
      <c r="T229" s="85">
        <f t="shared" si="7"/>
        <v>0</v>
      </c>
      <c r="U229" s="97">
        <v>126</v>
      </c>
      <c r="V229" s="85">
        <f t="shared" si="2"/>
        <v>3563.3333333333335</v>
      </c>
      <c r="W229" s="85">
        <f t="shared" si="3"/>
        <v>534.5</v>
      </c>
      <c r="X229" s="86">
        <f t="shared" si="4"/>
        <v>4097.8333333333339</v>
      </c>
      <c r="Y229" s="87">
        <v>5.88</v>
      </c>
      <c r="Z229" s="85">
        <f t="shared" si="5"/>
        <v>22021.4</v>
      </c>
      <c r="AA229" s="88">
        <f t="shared" si="6"/>
        <v>14974.552000000001</v>
      </c>
      <c r="AB229" s="81" t="s">
        <v>46</v>
      </c>
      <c r="AC229" s="81" t="s">
        <v>46</v>
      </c>
      <c r="AD229" s="81" t="s">
        <v>46</v>
      </c>
      <c r="AE229" s="89"/>
      <c r="AF229" s="93" t="s">
        <v>2487</v>
      </c>
      <c r="AG229" s="94"/>
      <c r="AH229" s="29"/>
      <c r="AI229" s="29"/>
      <c r="AJ229" s="29"/>
    </row>
    <row r="230" spans="1:36" ht="22.5" customHeight="1">
      <c r="A230" s="81">
        <v>220</v>
      </c>
      <c r="B230" s="82" t="s">
        <v>728</v>
      </c>
      <c r="C230" s="83" t="s">
        <v>189</v>
      </c>
      <c r="D230" s="81" t="s">
        <v>729</v>
      </c>
      <c r="E230" s="81" t="s">
        <v>66</v>
      </c>
      <c r="F230" s="81" t="s">
        <v>43</v>
      </c>
      <c r="G230" s="81" t="s">
        <v>621</v>
      </c>
      <c r="H230" s="81" t="s">
        <v>727</v>
      </c>
      <c r="I230" s="92">
        <v>1</v>
      </c>
      <c r="J230" s="92">
        <v>1</v>
      </c>
      <c r="K230" s="92"/>
      <c r="L230" s="81">
        <v>4</v>
      </c>
      <c r="M230" s="81"/>
      <c r="N230" s="98">
        <v>2</v>
      </c>
      <c r="O230" s="97">
        <v>800</v>
      </c>
      <c r="P230" s="97">
        <v>11</v>
      </c>
      <c r="Q230" s="85">
        <f t="shared" si="0"/>
        <v>8800</v>
      </c>
      <c r="R230" s="98"/>
      <c r="S230" s="98"/>
      <c r="T230" s="85">
        <f t="shared" si="7"/>
        <v>0</v>
      </c>
      <c r="U230" s="97">
        <v>126</v>
      </c>
      <c r="V230" s="85">
        <f t="shared" si="2"/>
        <v>3563.3333333333335</v>
      </c>
      <c r="W230" s="85">
        <f t="shared" si="3"/>
        <v>534.5</v>
      </c>
      <c r="X230" s="86">
        <f t="shared" si="4"/>
        <v>4097.8333333333339</v>
      </c>
      <c r="Y230" s="87">
        <v>5.88</v>
      </c>
      <c r="Z230" s="85">
        <f t="shared" si="5"/>
        <v>22021.4</v>
      </c>
      <c r="AA230" s="88">
        <f t="shared" si="6"/>
        <v>14974.552000000001</v>
      </c>
      <c r="AB230" s="81" t="s">
        <v>46</v>
      </c>
      <c r="AC230" s="81" t="s">
        <v>46</v>
      </c>
      <c r="AD230" s="81" t="s">
        <v>46</v>
      </c>
      <c r="AE230" s="89"/>
      <c r="AF230" s="93" t="s">
        <v>2487</v>
      </c>
      <c r="AG230" s="94"/>
      <c r="AH230" s="29"/>
      <c r="AI230" s="29"/>
      <c r="AJ230" s="29"/>
    </row>
    <row r="231" spans="1:36" ht="22.5" customHeight="1">
      <c r="A231" s="81">
        <v>221</v>
      </c>
      <c r="B231" s="82" t="s">
        <v>730</v>
      </c>
      <c r="C231" s="83" t="s">
        <v>189</v>
      </c>
      <c r="D231" s="81" t="s">
        <v>731</v>
      </c>
      <c r="E231" s="81" t="s">
        <v>66</v>
      </c>
      <c r="F231" s="81" t="s">
        <v>43</v>
      </c>
      <c r="G231" s="81" t="s">
        <v>621</v>
      </c>
      <c r="H231" s="81" t="s">
        <v>727</v>
      </c>
      <c r="I231" s="92">
        <v>1</v>
      </c>
      <c r="J231" s="92">
        <v>1</v>
      </c>
      <c r="K231" s="92"/>
      <c r="L231" s="81">
        <v>4</v>
      </c>
      <c r="M231" s="81"/>
      <c r="N231" s="98">
        <v>2</v>
      </c>
      <c r="O231" s="97">
        <v>800</v>
      </c>
      <c r="P231" s="97">
        <v>11</v>
      </c>
      <c r="Q231" s="85">
        <f t="shared" si="0"/>
        <v>8800</v>
      </c>
      <c r="R231" s="98"/>
      <c r="S231" s="98"/>
      <c r="T231" s="85">
        <f t="shared" si="7"/>
        <v>0</v>
      </c>
      <c r="U231" s="97">
        <v>126</v>
      </c>
      <c r="V231" s="85">
        <f t="shared" si="2"/>
        <v>3563.3333333333335</v>
      </c>
      <c r="W231" s="85">
        <f t="shared" si="3"/>
        <v>534.5</v>
      </c>
      <c r="X231" s="86">
        <f t="shared" si="4"/>
        <v>4097.8333333333339</v>
      </c>
      <c r="Y231" s="87">
        <v>5.88</v>
      </c>
      <c r="Z231" s="85">
        <f t="shared" si="5"/>
        <v>22021.4</v>
      </c>
      <c r="AA231" s="88">
        <f t="shared" si="6"/>
        <v>14974.552000000001</v>
      </c>
      <c r="AB231" s="81" t="s">
        <v>46</v>
      </c>
      <c r="AC231" s="81" t="s">
        <v>46</v>
      </c>
      <c r="AD231" s="81" t="s">
        <v>46</v>
      </c>
      <c r="AE231" s="89"/>
      <c r="AF231" s="93" t="s">
        <v>2487</v>
      </c>
      <c r="AG231" s="94"/>
      <c r="AH231" s="29"/>
      <c r="AI231" s="29"/>
      <c r="AJ231" s="29"/>
    </row>
    <row r="232" spans="1:36" ht="22.5" customHeight="1">
      <c r="A232" s="81">
        <v>222</v>
      </c>
      <c r="B232" s="82" t="s">
        <v>732</v>
      </c>
      <c r="C232" s="83" t="s">
        <v>496</v>
      </c>
      <c r="D232" s="81" t="s">
        <v>733</v>
      </c>
      <c r="E232" s="81" t="s">
        <v>66</v>
      </c>
      <c r="F232" s="81" t="s">
        <v>43</v>
      </c>
      <c r="G232" s="81" t="s">
        <v>621</v>
      </c>
      <c r="H232" s="81" t="s">
        <v>727</v>
      </c>
      <c r="I232" s="92">
        <v>1</v>
      </c>
      <c r="J232" s="92">
        <v>1</v>
      </c>
      <c r="K232" s="92"/>
      <c r="L232" s="81">
        <v>4</v>
      </c>
      <c r="M232" s="81"/>
      <c r="N232" s="98">
        <v>2</v>
      </c>
      <c r="O232" s="97">
        <v>800</v>
      </c>
      <c r="P232" s="97">
        <v>11</v>
      </c>
      <c r="Q232" s="85">
        <f t="shared" si="0"/>
        <v>8800</v>
      </c>
      <c r="R232" s="98"/>
      <c r="S232" s="98"/>
      <c r="T232" s="85">
        <f t="shared" si="7"/>
        <v>0</v>
      </c>
      <c r="U232" s="97">
        <v>126</v>
      </c>
      <c r="V232" s="85">
        <f t="shared" si="2"/>
        <v>3563.3333333333335</v>
      </c>
      <c r="W232" s="85">
        <f t="shared" si="3"/>
        <v>534.5</v>
      </c>
      <c r="X232" s="86">
        <f t="shared" si="4"/>
        <v>4097.8333333333339</v>
      </c>
      <c r="Y232" s="87">
        <v>5.88</v>
      </c>
      <c r="Z232" s="85">
        <f t="shared" si="5"/>
        <v>22021.4</v>
      </c>
      <c r="AA232" s="88">
        <f t="shared" si="6"/>
        <v>14974.552000000001</v>
      </c>
      <c r="AB232" s="81" t="s">
        <v>46</v>
      </c>
      <c r="AC232" s="81" t="s">
        <v>46</v>
      </c>
      <c r="AD232" s="81" t="s">
        <v>46</v>
      </c>
      <c r="AE232" s="89"/>
      <c r="AF232" s="93" t="s">
        <v>2523</v>
      </c>
      <c r="AG232" s="94"/>
      <c r="AH232" s="29"/>
      <c r="AI232" s="29"/>
      <c r="AJ232" s="29"/>
    </row>
    <row r="233" spans="1:36" ht="22.5" customHeight="1">
      <c r="A233" s="81">
        <v>223</v>
      </c>
      <c r="B233" s="82" t="s">
        <v>734</v>
      </c>
      <c r="C233" s="83" t="s">
        <v>496</v>
      </c>
      <c r="D233" s="81" t="s">
        <v>735</v>
      </c>
      <c r="E233" s="81" t="s">
        <v>66</v>
      </c>
      <c r="F233" s="81" t="s">
        <v>43</v>
      </c>
      <c r="G233" s="81" t="s">
        <v>621</v>
      </c>
      <c r="H233" s="81" t="s">
        <v>727</v>
      </c>
      <c r="I233" s="92">
        <v>1</v>
      </c>
      <c r="J233" s="92">
        <v>1</v>
      </c>
      <c r="K233" s="92"/>
      <c r="L233" s="81">
        <v>4</v>
      </c>
      <c r="M233" s="81"/>
      <c r="N233" s="98">
        <v>2</v>
      </c>
      <c r="O233" s="97">
        <v>800</v>
      </c>
      <c r="P233" s="97">
        <v>11</v>
      </c>
      <c r="Q233" s="85">
        <f t="shared" si="0"/>
        <v>8800</v>
      </c>
      <c r="R233" s="98"/>
      <c r="S233" s="98"/>
      <c r="T233" s="85">
        <f t="shared" si="7"/>
        <v>0</v>
      </c>
      <c r="U233" s="97">
        <v>126</v>
      </c>
      <c r="V233" s="85">
        <f t="shared" si="2"/>
        <v>3563.3333333333335</v>
      </c>
      <c r="W233" s="85">
        <f t="shared" si="3"/>
        <v>534.5</v>
      </c>
      <c r="X233" s="86">
        <f t="shared" si="4"/>
        <v>4097.8333333333339</v>
      </c>
      <c r="Y233" s="87">
        <v>5.88</v>
      </c>
      <c r="Z233" s="85">
        <f t="shared" si="5"/>
        <v>22021.4</v>
      </c>
      <c r="AA233" s="88">
        <f t="shared" si="6"/>
        <v>14974.552000000001</v>
      </c>
      <c r="AB233" s="81" t="s">
        <v>46</v>
      </c>
      <c r="AC233" s="81" t="s">
        <v>46</v>
      </c>
      <c r="AD233" s="81" t="s">
        <v>46</v>
      </c>
      <c r="AE233" s="89"/>
      <c r="AF233" s="93" t="s">
        <v>2523</v>
      </c>
      <c r="AG233" s="94"/>
      <c r="AH233" s="29"/>
      <c r="AI233" s="29"/>
      <c r="AJ233" s="29"/>
    </row>
    <row r="234" spans="1:36" ht="22.5" customHeight="1">
      <c r="A234" s="81">
        <v>224</v>
      </c>
      <c r="B234" s="82" t="s">
        <v>736</v>
      </c>
      <c r="C234" s="83" t="s">
        <v>189</v>
      </c>
      <c r="D234" s="81" t="s">
        <v>737</v>
      </c>
      <c r="E234" s="81" t="s">
        <v>66</v>
      </c>
      <c r="F234" s="81" t="s">
        <v>43</v>
      </c>
      <c r="G234" s="81" t="s">
        <v>621</v>
      </c>
      <c r="H234" s="81" t="s">
        <v>727</v>
      </c>
      <c r="I234" s="92">
        <v>1</v>
      </c>
      <c r="J234" s="92">
        <v>1</v>
      </c>
      <c r="K234" s="92"/>
      <c r="L234" s="81">
        <v>4</v>
      </c>
      <c r="M234" s="81"/>
      <c r="N234" s="98">
        <v>2</v>
      </c>
      <c r="O234" s="97">
        <v>800</v>
      </c>
      <c r="P234" s="97">
        <v>11</v>
      </c>
      <c r="Q234" s="85">
        <f t="shared" si="0"/>
        <v>8800</v>
      </c>
      <c r="R234" s="98"/>
      <c r="S234" s="98"/>
      <c r="T234" s="85">
        <f t="shared" si="7"/>
        <v>0</v>
      </c>
      <c r="U234" s="97">
        <v>126</v>
      </c>
      <c r="V234" s="85">
        <f t="shared" si="2"/>
        <v>3563.3333333333335</v>
      </c>
      <c r="W234" s="85">
        <f t="shared" si="3"/>
        <v>534.5</v>
      </c>
      <c r="X234" s="86">
        <f t="shared" si="4"/>
        <v>4097.8333333333339</v>
      </c>
      <c r="Y234" s="87">
        <v>5.88</v>
      </c>
      <c r="Z234" s="85">
        <f t="shared" si="5"/>
        <v>22021.4</v>
      </c>
      <c r="AA234" s="88">
        <f t="shared" si="6"/>
        <v>14974.552000000001</v>
      </c>
      <c r="AB234" s="81" t="s">
        <v>46</v>
      </c>
      <c r="AC234" s="81" t="s">
        <v>46</v>
      </c>
      <c r="AD234" s="81" t="s">
        <v>46</v>
      </c>
      <c r="AE234" s="89"/>
      <c r="AF234" s="93" t="s">
        <v>2487</v>
      </c>
      <c r="AG234" s="94"/>
      <c r="AH234" s="29"/>
      <c r="AI234" s="29"/>
      <c r="AJ234" s="29"/>
    </row>
    <row r="235" spans="1:36" ht="22.5" customHeight="1">
      <c r="A235" s="81">
        <v>225</v>
      </c>
      <c r="B235" s="82" t="s">
        <v>738</v>
      </c>
      <c r="C235" s="83" t="s">
        <v>496</v>
      </c>
      <c r="D235" s="81" t="s">
        <v>739</v>
      </c>
      <c r="E235" s="81" t="s">
        <v>66</v>
      </c>
      <c r="F235" s="81" t="s">
        <v>43</v>
      </c>
      <c r="G235" s="81" t="s">
        <v>621</v>
      </c>
      <c r="H235" s="81" t="s">
        <v>727</v>
      </c>
      <c r="I235" s="92">
        <v>1</v>
      </c>
      <c r="J235" s="92">
        <v>1</v>
      </c>
      <c r="K235" s="92"/>
      <c r="L235" s="81">
        <v>4</v>
      </c>
      <c r="M235" s="81"/>
      <c r="N235" s="98">
        <v>2</v>
      </c>
      <c r="O235" s="97">
        <v>800</v>
      </c>
      <c r="P235" s="97">
        <v>11</v>
      </c>
      <c r="Q235" s="85">
        <f t="shared" si="0"/>
        <v>8800</v>
      </c>
      <c r="R235" s="98"/>
      <c r="S235" s="98"/>
      <c r="T235" s="85">
        <f t="shared" si="7"/>
        <v>0</v>
      </c>
      <c r="U235" s="97">
        <v>114</v>
      </c>
      <c r="V235" s="85">
        <f t="shared" si="2"/>
        <v>3503.3333333333335</v>
      </c>
      <c r="W235" s="85">
        <f t="shared" si="3"/>
        <v>525.5</v>
      </c>
      <c r="X235" s="86">
        <f t="shared" si="4"/>
        <v>4028.8333333333335</v>
      </c>
      <c r="Y235" s="87">
        <v>5.88</v>
      </c>
      <c r="Z235" s="85">
        <f t="shared" si="5"/>
        <v>21650.600000000002</v>
      </c>
      <c r="AA235" s="88">
        <f t="shared" si="6"/>
        <v>14722.408000000003</v>
      </c>
      <c r="AB235" s="81" t="s">
        <v>46</v>
      </c>
      <c r="AC235" s="81" t="s">
        <v>46</v>
      </c>
      <c r="AD235" s="81" t="s">
        <v>46</v>
      </c>
      <c r="AE235" s="89"/>
      <c r="AF235" s="93" t="s">
        <v>2523</v>
      </c>
      <c r="AG235" s="94"/>
      <c r="AH235" s="29"/>
      <c r="AI235" s="29"/>
      <c r="AJ235" s="29"/>
    </row>
    <row r="236" spans="1:36" ht="22.5" customHeight="1">
      <c r="A236" s="81">
        <v>226</v>
      </c>
      <c r="B236" s="82" t="s">
        <v>740</v>
      </c>
      <c r="C236" s="83" t="s">
        <v>496</v>
      </c>
      <c r="D236" s="81" t="s">
        <v>741</v>
      </c>
      <c r="E236" s="81" t="s">
        <v>66</v>
      </c>
      <c r="F236" s="81" t="s">
        <v>43</v>
      </c>
      <c r="G236" s="81" t="s">
        <v>621</v>
      </c>
      <c r="H236" s="81" t="s">
        <v>727</v>
      </c>
      <c r="I236" s="92">
        <v>1</v>
      </c>
      <c r="J236" s="92">
        <v>1</v>
      </c>
      <c r="K236" s="92"/>
      <c r="L236" s="81">
        <v>4</v>
      </c>
      <c r="M236" s="81"/>
      <c r="N236" s="98">
        <v>2</v>
      </c>
      <c r="O236" s="97">
        <v>800</v>
      </c>
      <c r="P236" s="97">
        <v>11</v>
      </c>
      <c r="Q236" s="85">
        <f t="shared" si="0"/>
        <v>8800</v>
      </c>
      <c r="R236" s="98"/>
      <c r="S236" s="98"/>
      <c r="T236" s="85">
        <f t="shared" si="7"/>
        <v>0</v>
      </c>
      <c r="U236" s="97">
        <v>114</v>
      </c>
      <c r="V236" s="85">
        <f t="shared" si="2"/>
        <v>3503.3333333333335</v>
      </c>
      <c r="W236" s="85">
        <f t="shared" si="3"/>
        <v>525.5</v>
      </c>
      <c r="X236" s="86">
        <f t="shared" si="4"/>
        <v>4028.8333333333335</v>
      </c>
      <c r="Y236" s="87">
        <v>5.88</v>
      </c>
      <c r="Z236" s="85">
        <f t="shared" si="5"/>
        <v>21650.600000000002</v>
      </c>
      <c r="AA236" s="88">
        <f t="shared" si="6"/>
        <v>14722.408000000003</v>
      </c>
      <c r="AB236" s="81" t="s">
        <v>46</v>
      </c>
      <c r="AC236" s="81" t="s">
        <v>46</v>
      </c>
      <c r="AD236" s="81" t="s">
        <v>46</v>
      </c>
      <c r="AE236" s="89"/>
      <c r="AF236" s="93" t="s">
        <v>2523</v>
      </c>
      <c r="AG236" s="94"/>
      <c r="AH236" s="29"/>
      <c r="AI236" s="29"/>
      <c r="AJ236" s="29"/>
    </row>
    <row r="237" spans="1:36" ht="22.5" customHeight="1">
      <c r="A237" s="81">
        <v>227</v>
      </c>
      <c r="B237" s="82" t="s">
        <v>742</v>
      </c>
      <c r="C237" s="83" t="s">
        <v>496</v>
      </c>
      <c r="D237" s="81" t="s">
        <v>743</v>
      </c>
      <c r="E237" s="81" t="s">
        <v>66</v>
      </c>
      <c r="F237" s="81" t="s">
        <v>43</v>
      </c>
      <c r="G237" s="81" t="s">
        <v>621</v>
      </c>
      <c r="H237" s="81" t="s">
        <v>727</v>
      </c>
      <c r="I237" s="92">
        <v>1</v>
      </c>
      <c r="J237" s="92">
        <v>1</v>
      </c>
      <c r="K237" s="92"/>
      <c r="L237" s="81">
        <v>4</v>
      </c>
      <c r="M237" s="81"/>
      <c r="N237" s="98">
        <v>2</v>
      </c>
      <c r="O237" s="97">
        <v>800</v>
      </c>
      <c r="P237" s="97">
        <v>11</v>
      </c>
      <c r="Q237" s="85">
        <f t="shared" si="0"/>
        <v>8800</v>
      </c>
      <c r="R237" s="98"/>
      <c r="S237" s="98"/>
      <c r="T237" s="85">
        <f t="shared" si="7"/>
        <v>0</v>
      </c>
      <c r="U237" s="97">
        <v>114</v>
      </c>
      <c r="V237" s="85">
        <f t="shared" si="2"/>
        <v>3503.3333333333335</v>
      </c>
      <c r="W237" s="85">
        <f t="shared" si="3"/>
        <v>525.5</v>
      </c>
      <c r="X237" s="86">
        <f t="shared" si="4"/>
        <v>4028.8333333333335</v>
      </c>
      <c r="Y237" s="87">
        <v>5.88</v>
      </c>
      <c r="Z237" s="85">
        <f t="shared" si="5"/>
        <v>21650.600000000002</v>
      </c>
      <c r="AA237" s="88">
        <f t="shared" si="6"/>
        <v>14722.408000000003</v>
      </c>
      <c r="AB237" s="81" t="s">
        <v>46</v>
      </c>
      <c r="AC237" s="81" t="s">
        <v>46</v>
      </c>
      <c r="AD237" s="81" t="s">
        <v>46</v>
      </c>
      <c r="AE237" s="89"/>
      <c r="AF237" s="93" t="s">
        <v>2523</v>
      </c>
      <c r="AG237" s="94"/>
      <c r="AH237" s="29"/>
      <c r="AI237" s="29"/>
      <c r="AJ237" s="29"/>
    </row>
    <row r="238" spans="1:36" ht="22.5" customHeight="1">
      <c r="A238" s="81">
        <v>228</v>
      </c>
      <c r="B238" s="82" t="s">
        <v>744</v>
      </c>
      <c r="C238" s="83" t="s">
        <v>189</v>
      </c>
      <c r="D238" s="81" t="s">
        <v>745</v>
      </c>
      <c r="E238" s="81" t="s">
        <v>66</v>
      </c>
      <c r="F238" s="81" t="s">
        <v>43</v>
      </c>
      <c r="G238" s="81" t="s">
        <v>621</v>
      </c>
      <c r="H238" s="81" t="s">
        <v>727</v>
      </c>
      <c r="I238" s="92">
        <v>1</v>
      </c>
      <c r="J238" s="92">
        <v>1</v>
      </c>
      <c r="K238" s="92"/>
      <c r="L238" s="81">
        <v>4</v>
      </c>
      <c r="M238" s="81"/>
      <c r="N238" s="98">
        <v>2</v>
      </c>
      <c r="O238" s="97">
        <v>800</v>
      </c>
      <c r="P238" s="97">
        <v>11</v>
      </c>
      <c r="Q238" s="85">
        <f t="shared" si="0"/>
        <v>8800</v>
      </c>
      <c r="R238" s="98"/>
      <c r="S238" s="98"/>
      <c r="T238" s="85">
        <f t="shared" si="7"/>
        <v>0</v>
      </c>
      <c r="U238" s="97">
        <v>110</v>
      </c>
      <c r="V238" s="85">
        <f t="shared" si="2"/>
        <v>3483.3333333333335</v>
      </c>
      <c r="W238" s="85">
        <f t="shared" si="3"/>
        <v>522.5</v>
      </c>
      <c r="X238" s="86">
        <f t="shared" si="4"/>
        <v>4005.8333333333335</v>
      </c>
      <c r="Y238" s="87">
        <v>5.88</v>
      </c>
      <c r="Z238" s="85">
        <f t="shared" si="5"/>
        <v>21527</v>
      </c>
      <c r="AA238" s="88">
        <f t="shared" si="6"/>
        <v>14638.36</v>
      </c>
      <c r="AB238" s="81" t="s">
        <v>46</v>
      </c>
      <c r="AC238" s="81" t="s">
        <v>46</v>
      </c>
      <c r="AD238" s="81" t="s">
        <v>46</v>
      </c>
      <c r="AE238" s="89"/>
      <c r="AF238" s="93" t="s">
        <v>2487</v>
      </c>
      <c r="AG238" s="94"/>
      <c r="AH238" s="29"/>
      <c r="AI238" s="29"/>
      <c r="AJ238" s="29"/>
    </row>
    <row r="239" spans="1:36" ht="22.5" customHeight="1">
      <c r="A239" s="81">
        <v>229</v>
      </c>
      <c r="B239" s="82" t="s">
        <v>746</v>
      </c>
      <c r="C239" s="83" t="s">
        <v>496</v>
      </c>
      <c r="D239" s="81" t="s">
        <v>747</v>
      </c>
      <c r="E239" s="81" t="s">
        <v>66</v>
      </c>
      <c r="F239" s="81" t="s">
        <v>43</v>
      </c>
      <c r="G239" s="81" t="s">
        <v>621</v>
      </c>
      <c r="H239" s="81" t="s">
        <v>727</v>
      </c>
      <c r="I239" s="92">
        <v>1</v>
      </c>
      <c r="J239" s="92">
        <v>1</v>
      </c>
      <c r="K239" s="92"/>
      <c r="L239" s="81">
        <v>4</v>
      </c>
      <c r="M239" s="81"/>
      <c r="N239" s="98">
        <v>2</v>
      </c>
      <c r="O239" s="97">
        <v>800</v>
      </c>
      <c r="P239" s="97">
        <v>10</v>
      </c>
      <c r="Q239" s="85">
        <f t="shared" si="0"/>
        <v>8000</v>
      </c>
      <c r="R239" s="98"/>
      <c r="S239" s="98"/>
      <c r="T239" s="85">
        <f t="shared" si="7"/>
        <v>0</v>
      </c>
      <c r="U239" s="97">
        <v>100</v>
      </c>
      <c r="V239" s="85">
        <f t="shared" si="2"/>
        <v>3166.6666666666665</v>
      </c>
      <c r="W239" s="85">
        <f t="shared" si="3"/>
        <v>474.99999999999994</v>
      </c>
      <c r="X239" s="86">
        <f t="shared" si="4"/>
        <v>3641.6666666666665</v>
      </c>
      <c r="Y239" s="87">
        <v>5.88</v>
      </c>
      <c r="Z239" s="85">
        <f t="shared" si="5"/>
        <v>19570</v>
      </c>
      <c r="AA239" s="88">
        <f t="shared" si="6"/>
        <v>13307.6</v>
      </c>
      <c r="AB239" s="81" t="s">
        <v>46</v>
      </c>
      <c r="AC239" s="81" t="s">
        <v>46</v>
      </c>
      <c r="AD239" s="81" t="s">
        <v>46</v>
      </c>
      <c r="AE239" s="89"/>
      <c r="AF239" s="93" t="s">
        <v>2523</v>
      </c>
      <c r="AG239" s="94"/>
      <c r="AH239" s="29"/>
      <c r="AI239" s="29"/>
      <c r="AJ239" s="29"/>
    </row>
    <row r="240" spans="1:36" ht="22.5" customHeight="1">
      <c r="A240" s="81">
        <v>230</v>
      </c>
      <c r="B240" s="82" t="s">
        <v>748</v>
      </c>
      <c r="C240" s="83" t="s">
        <v>537</v>
      </c>
      <c r="D240" s="81" t="s">
        <v>749</v>
      </c>
      <c r="E240" s="81" t="s">
        <v>66</v>
      </c>
      <c r="F240" s="81" t="s">
        <v>43</v>
      </c>
      <c r="G240" s="81" t="s">
        <v>750</v>
      </c>
      <c r="H240" s="81" t="s">
        <v>751</v>
      </c>
      <c r="I240" s="92">
        <v>1</v>
      </c>
      <c r="J240" s="92">
        <v>1</v>
      </c>
      <c r="K240" s="92"/>
      <c r="L240" s="81">
        <v>10</v>
      </c>
      <c r="M240" s="81"/>
      <c r="N240" s="98">
        <v>3</v>
      </c>
      <c r="O240" s="97">
        <v>2000</v>
      </c>
      <c r="P240" s="97">
        <v>30</v>
      </c>
      <c r="Q240" s="85">
        <f t="shared" si="0"/>
        <v>60000</v>
      </c>
      <c r="R240" s="97">
        <v>2000</v>
      </c>
      <c r="S240" s="98">
        <v>5</v>
      </c>
      <c r="T240" s="85">
        <f t="shared" si="7"/>
        <v>10000</v>
      </c>
      <c r="U240" s="97">
        <v>200</v>
      </c>
      <c r="V240" s="85">
        <f t="shared" si="2"/>
        <v>21000</v>
      </c>
      <c r="W240" s="85">
        <f t="shared" si="3"/>
        <v>4150</v>
      </c>
      <c r="X240" s="86">
        <f t="shared" si="4"/>
        <v>25150</v>
      </c>
      <c r="Y240" s="87">
        <v>5.88</v>
      </c>
      <c r="Z240" s="85">
        <f t="shared" si="5"/>
        <v>131780</v>
      </c>
      <c r="AA240" s="88">
        <f t="shared" si="6"/>
        <v>89610.400000000009</v>
      </c>
      <c r="AB240" s="81" t="s">
        <v>46</v>
      </c>
      <c r="AC240" s="81" t="s">
        <v>46</v>
      </c>
      <c r="AD240" s="81" t="s">
        <v>46</v>
      </c>
      <c r="AE240" s="89"/>
      <c r="AF240" s="93" t="s">
        <v>2542</v>
      </c>
      <c r="AG240" s="94"/>
      <c r="AH240" s="29"/>
      <c r="AI240" s="29"/>
      <c r="AJ240" s="29"/>
    </row>
    <row r="241" spans="1:36" ht="22.5" customHeight="1">
      <c r="A241" s="81">
        <v>231</v>
      </c>
      <c r="B241" s="82" t="s">
        <v>752</v>
      </c>
      <c r="C241" s="83" t="s">
        <v>537</v>
      </c>
      <c r="D241" s="81" t="s">
        <v>753</v>
      </c>
      <c r="E241" s="81" t="s">
        <v>66</v>
      </c>
      <c r="F241" s="81" t="s">
        <v>43</v>
      </c>
      <c r="G241" s="81" t="s">
        <v>750</v>
      </c>
      <c r="H241" s="81" t="s">
        <v>751</v>
      </c>
      <c r="I241" s="92">
        <v>1</v>
      </c>
      <c r="J241" s="92">
        <v>1</v>
      </c>
      <c r="K241" s="92"/>
      <c r="L241" s="81">
        <v>2</v>
      </c>
      <c r="M241" s="81"/>
      <c r="N241" s="98">
        <v>3</v>
      </c>
      <c r="O241" s="97">
        <v>2000</v>
      </c>
      <c r="P241" s="97">
        <v>30</v>
      </c>
      <c r="Q241" s="85">
        <f t="shared" si="0"/>
        <v>60000</v>
      </c>
      <c r="R241" s="97">
        <v>2000</v>
      </c>
      <c r="S241" s="98">
        <v>5</v>
      </c>
      <c r="T241" s="85">
        <f t="shared" si="7"/>
        <v>10000</v>
      </c>
      <c r="U241" s="97">
        <v>200</v>
      </c>
      <c r="V241" s="85">
        <f t="shared" si="2"/>
        <v>21000</v>
      </c>
      <c r="W241" s="85">
        <f t="shared" si="3"/>
        <v>4150</v>
      </c>
      <c r="X241" s="86">
        <f t="shared" si="4"/>
        <v>25150</v>
      </c>
      <c r="Y241" s="87">
        <v>5.88</v>
      </c>
      <c r="Z241" s="85">
        <f t="shared" si="5"/>
        <v>131780</v>
      </c>
      <c r="AA241" s="88">
        <f t="shared" si="6"/>
        <v>89610.400000000009</v>
      </c>
      <c r="AB241" s="81" t="s">
        <v>46</v>
      </c>
      <c r="AC241" s="81" t="s">
        <v>46</v>
      </c>
      <c r="AD241" s="81" t="s">
        <v>46</v>
      </c>
      <c r="AE241" s="89"/>
      <c r="AF241" s="93" t="s">
        <v>2543</v>
      </c>
      <c r="AG241" s="94"/>
      <c r="AH241" s="29"/>
      <c r="AI241" s="29"/>
      <c r="AJ241" s="29"/>
    </row>
    <row r="242" spans="1:36" ht="22.5" customHeight="1">
      <c r="A242" s="81">
        <v>232</v>
      </c>
      <c r="B242" s="82" t="s">
        <v>754</v>
      </c>
      <c r="C242" s="83" t="s">
        <v>537</v>
      </c>
      <c r="D242" s="81" t="s">
        <v>755</v>
      </c>
      <c r="E242" s="81" t="s">
        <v>66</v>
      </c>
      <c r="F242" s="81" t="s">
        <v>43</v>
      </c>
      <c r="G242" s="81" t="s">
        <v>750</v>
      </c>
      <c r="H242" s="81" t="s">
        <v>751</v>
      </c>
      <c r="I242" s="92">
        <v>1</v>
      </c>
      <c r="J242" s="92">
        <v>1</v>
      </c>
      <c r="K242" s="92"/>
      <c r="L242" s="81">
        <v>10</v>
      </c>
      <c r="M242" s="81"/>
      <c r="N242" s="98">
        <v>3</v>
      </c>
      <c r="O242" s="97">
        <v>2000</v>
      </c>
      <c r="P242" s="97">
        <v>30</v>
      </c>
      <c r="Q242" s="85">
        <f t="shared" ref="Q242:Q455" si="8">O242*P242</f>
        <v>60000</v>
      </c>
      <c r="R242" s="97">
        <v>2000</v>
      </c>
      <c r="S242" s="98">
        <v>5</v>
      </c>
      <c r="T242" s="85">
        <f t="shared" si="7"/>
        <v>10000</v>
      </c>
      <c r="U242" s="97">
        <v>200</v>
      </c>
      <c r="V242" s="85">
        <f t="shared" ref="V242:V480" si="9">IF(Y242=5.88,Q242/3+U242*5,U242*5)</f>
        <v>21000</v>
      </c>
      <c r="W242" s="85">
        <f t="shared" ref="W242:W480" si="10">T242/10+V242*15%</f>
        <v>4150</v>
      </c>
      <c r="X242" s="86">
        <f t="shared" ref="X242:X480" si="11">V242+W242</f>
        <v>25150</v>
      </c>
      <c r="Y242" s="87">
        <v>5.88</v>
      </c>
      <c r="Z242" s="85">
        <f t="shared" ref="Z242:Z480" si="12">V242*Y242+W242*2</f>
        <v>131780</v>
      </c>
      <c r="AA242" s="88">
        <f t="shared" ref="AA242:AA480" si="13">Z242*68%</f>
        <v>89610.400000000009</v>
      </c>
      <c r="AB242" s="81" t="s">
        <v>46</v>
      </c>
      <c r="AC242" s="81" t="s">
        <v>46</v>
      </c>
      <c r="AD242" s="81" t="s">
        <v>46</v>
      </c>
      <c r="AE242" s="89"/>
      <c r="AF242" s="93" t="s">
        <v>2544</v>
      </c>
      <c r="AG242" s="94"/>
      <c r="AH242" s="29"/>
      <c r="AI242" s="29"/>
      <c r="AJ242" s="29"/>
    </row>
    <row r="243" spans="1:36" ht="22.5" customHeight="1">
      <c r="A243" s="81">
        <v>233</v>
      </c>
      <c r="B243" s="82" t="s">
        <v>756</v>
      </c>
      <c r="C243" s="83" t="s">
        <v>537</v>
      </c>
      <c r="D243" s="81" t="s">
        <v>757</v>
      </c>
      <c r="E243" s="81" t="s">
        <v>66</v>
      </c>
      <c r="F243" s="81" t="s">
        <v>43</v>
      </c>
      <c r="G243" s="81" t="s">
        <v>750</v>
      </c>
      <c r="H243" s="81" t="s">
        <v>751</v>
      </c>
      <c r="I243" s="92">
        <v>1</v>
      </c>
      <c r="J243" s="92">
        <v>1</v>
      </c>
      <c r="K243" s="92"/>
      <c r="L243" s="81">
        <v>2</v>
      </c>
      <c r="M243" s="81"/>
      <c r="N243" s="98">
        <v>3</v>
      </c>
      <c r="O243" s="97">
        <v>2000</v>
      </c>
      <c r="P243" s="97">
        <v>30</v>
      </c>
      <c r="Q243" s="85">
        <f t="shared" si="8"/>
        <v>60000</v>
      </c>
      <c r="R243" s="97">
        <v>2000</v>
      </c>
      <c r="S243" s="98">
        <v>5</v>
      </c>
      <c r="T243" s="85">
        <f t="shared" si="7"/>
        <v>10000</v>
      </c>
      <c r="U243" s="97">
        <v>200</v>
      </c>
      <c r="V243" s="85">
        <f t="shared" si="9"/>
        <v>21000</v>
      </c>
      <c r="W243" s="85">
        <f t="shared" si="10"/>
        <v>4150</v>
      </c>
      <c r="X243" s="86">
        <f t="shared" si="11"/>
        <v>25150</v>
      </c>
      <c r="Y243" s="87">
        <v>5.88</v>
      </c>
      <c r="Z243" s="85">
        <f t="shared" si="12"/>
        <v>131780</v>
      </c>
      <c r="AA243" s="88">
        <f t="shared" si="13"/>
        <v>89610.400000000009</v>
      </c>
      <c r="AB243" s="81" t="s">
        <v>46</v>
      </c>
      <c r="AC243" s="81" t="s">
        <v>46</v>
      </c>
      <c r="AD243" s="81" t="s">
        <v>46</v>
      </c>
      <c r="AE243" s="89"/>
      <c r="AF243" s="93" t="s">
        <v>2545</v>
      </c>
      <c r="AG243" s="94"/>
      <c r="AH243" s="29"/>
      <c r="AI243" s="29"/>
      <c r="AJ243" s="29"/>
    </row>
    <row r="244" spans="1:36" ht="22.5" customHeight="1">
      <c r="A244" s="81">
        <v>234</v>
      </c>
      <c r="B244" s="82" t="s">
        <v>763</v>
      </c>
      <c r="C244" s="83" t="s">
        <v>759</v>
      </c>
      <c r="D244" s="81" t="s">
        <v>764</v>
      </c>
      <c r="E244" s="81" t="s">
        <v>42</v>
      </c>
      <c r="F244" s="81" t="s">
        <v>43</v>
      </c>
      <c r="G244" s="81" t="s">
        <v>750</v>
      </c>
      <c r="H244" s="81" t="s">
        <v>765</v>
      </c>
      <c r="I244" s="92">
        <v>1</v>
      </c>
      <c r="J244" s="92">
        <v>1</v>
      </c>
      <c r="K244" s="92"/>
      <c r="L244" s="81">
        <v>4</v>
      </c>
      <c r="M244" s="81"/>
      <c r="N244" s="98">
        <v>2</v>
      </c>
      <c r="O244" s="97">
        <v>3000</v>
      </c>
      <c r="P244" s="97">
        <v>4</v>
      </c>
      <c r="Q244" s="85">
        <f t="shared" si="8"/>
        <v>12000</v>
      </c>
      <c r="R244" s="97">
        <v>3000</v>
      </c>
      <c r="S244" s="98">
        <v>1</v>
      </c>
      <c r="T244" s="85">
        <f t="shared" si="7"/>
        <v>3000</v>
      </c>
      <c r="U244" s="97"/>
      <c r="V244" s="85">
        <f t="shared" si="9"/>
        <v>4000</v>
      </c>
      <c r="W244" s="85">
        <f t="shared" si="10"/>
        <v>900</v>
      </c>
      <c r="X244" s="86">
        <f t="shared" si="11"/>
        <v>4900</v>
      </c>
      <c r="Y244" s="87">
        <v>5.88</v>
      </c>
      <c r="Z244" s="85">
        <f t="shared" si="12"/>
        <v>25320</v>
      </c>
      <c r="AA244" s="88">
        <f t="shared" si="13"/>
        <v>17217.600000000002</v>
      </c>
      <c r="AB244" s="81" t="s">
        <v>46</v>
      </c>
      <c r="AC244" s="81" t="s">
        <v>46</v>
      </c>
      <c r="AD244" s="81" t="s">
        <v>46</v>
      </c>
      <c r="AE244" s="89" t="s">
        <v>766</v>
      </c>
      <c r="AF244" s="93" t="s">
        <v>2546</v>
      </c>
      <c r="AG244" s="94"/>
      <c r="AH244" s="29"/>
      <c r="AI244" s="29"/>
      <c r="AJ244" s="29"/>
    </row>
    <row r="245" spans="1:36" ht="22.5" customHeight="1">
      <c r="A245" s="81">
        <v>235</v>
      </c>
      <c r="B245" s="82" t="s">
        <v>767</v>
      </c>
      <c r="C245" s="83" t="s">
        <v>61</v>
      </c>
      <c r="D245" s="81" t="s">
        <v>768</v>
      </c>
      <c r="E245" s="81" t="s">
        <v>66</v>
      </c>
      <c r="F245" s="81" t="s">
        <v>43</v>
      </c>
      <c r="G245" s="81" t="s">
        <v>750</v>
      </c>
      <c r="H245" s="81" t="s">
        <v>750</v>
      </c>
      <c r="I245" s="92">
        <v>1</v>
      </c>
      <c r="J245" s="92">
        <v>1</v>
      </c>
      <c r="K245" s="92"/>
      <c r="L245" s="81">
        <v>6</v>
      </c>
      <c r="M245" s="81"/>
      <c r="N245" s="98">
        <v>2</v>
      </c>
      <c r="O245" s="97">
        <v>1500</v>
      </c>
      <c r="P245" s="97">
        <v>4</v>
      </c>
      <c r="Q245" s="85">
        <f t="shared" si="8"/>
        <v>6000</v>
      </c>
      <c r="R245" s="97">
        <v>1500</v>
      </c>
      <c r="S245" s="98">
        <v>5</v>
      </c>
      <c r="T245" s="85">
        <f t="shared" si="7"/>
        <v>7500</v>
      </c>
      <c r="U245" s="97">
        <v>100</v>
      </c>
      <c r="V245" s="85">
        <f t="shared" si="9"/>
        <v>2500</v>
      </c>
      <c r="W245" s="85">
        <f t="shared" si="10"/>
        <v>1125</v>
      </c>
      <c r="X245" s="86">
        <f t="shared" si="11"/>
        <v>3625</v>
      </c>
      <c r="Y245" s="87">
        <v>5.88</v>
      </c>
      <c r="Z245" s="85">
        <f t="shared" si="12"/>
        <v>16950</v>
      </c>
      <c r="AA245" s="88">
        <f t="shared" si="13"/>
        <v>11526</v>
      </c>
      <c r="AB245" s="81" t="s">
        <v>46</v>
      </c>
      <c r="AC245" s="81" t="s">
        <v>46</v>
      </c>
      <c r="AD245" s="81" t="s">
        <v>46</v>
      </c>
      <c r="AE245" s="89"/>
      <c r="AF245" s="93" t="s">
        <v>2453</v>
      </c>
      <c r="AG245" s="94"/>
      <c r="AH245" s="29"/>
      <c r="AI245" s="29"/>
      <c r="AJ245" s="29"/>
    </row>
    <row r="246" spans="1:36" ht="22.5" customHeight="1">
      <c r="A246" s="81">
        <v>236</v>
      </c>
      <c r="B246" s="82" t="s">
        <v>769</v>
      </c>
      <c r="C246" s="83" t="s">
        <v>61</v>
      </c>
      <c r="D246" s="81" t="s">
        <v>770</v>
      </c>
      <c r="E246" s="81" t="s">
        <v>66</v>
      </c>
      <c r="F246" s="81" t="s">
        <v>43</v>
      </c>
      <c r="G246" s="81" t="s">
        <v>750</v>
      </c>
      <c r="H246" s="81" t="s">
        <v>750</v>
      </c>
      <c r="I246" s="92">
        <v>1</v>
      </c>
      <c r="J246" s="92">
        <v>1</v>
      </c>
      <c r="K246" s="92"/>
      <c r="L246" s="81">
        <v>4</v>
      </c>
      <c r="M246" s="81"/>
      <c r="N246" s="98">
        <v>2</v>
      </c>
      <c r="O246" s="97">
        <v>1500</v>
      </c>
      <c r="P246" s="97">
        <v>13</v>
      </c>
      <c r="Q246" s="85">
        <f t="shared" si="8"/>
        <v>19500</v>
      </c>
      <c r="R246" s="97">
        <v>1500</v>
      </c>
      <c r="S246" s="98">
        <v>2</v>
      </c>
      <c r="T246" s="85">
        <f t="shared" si="7"/>
        <v>3000</v>
      </c>
      <c r="U246" s="97">
        <v>250</v>
      </c>
      <c r="V246" s="85">
        <f t="shared" si="9"/>
        <v>7750</v>
      </c>
      <c r="W246" s="85">
        <f t="shared" si="10"/>
        <v>1462.5</v>
      </c>
      <c r="X246" s="86">
        <f t="shared" si="11"/>
        <v>9212.5</v>
      </c>
      <c r="Y246" s="87">
        <v>5.88</v>
      </c>
      <c r="Z246" s="85">
        <f t="shared" si="12"/>
        <v>48495</v>
      </c>
      <c r="AA246" s="88">
        <f t="shared" si="13"/>
        <v>32976.600000000006</v>
      </c>
      <c r="AB246" s="81" t="s">
        <v>46</v>
      </c>
      <c r="AC246" s="81" t="s">
        <v>46</v>
      </c>
      <c r="AD246" s="81" t="s">
        <v>46</v>
      </c>
      <c r="AE246" s="89"/>
      <c r="AF246" s="93" t="s">
        <v>2453</v>
      </c>
      <c r="AG246" s="94"/>
      <c r="AH246" s="29"/>
      <c r="AI246" s="29"/>
      <c r="AJ246" s="29"/>
    </row>
    <row r="247" spans="1:36" ht="22.5" customHeight="1">
      <c r="A247" s="81">
        <v>237</v>
      </c>
      <c r="B247" s="82" t="s">
        <v>771</v>
      </c>
      <c r="C247" s="83" t="s">
        <v>61</v>
      </c>
      <c r="D247" s="81" t="s">
        <v>772</v>
      </c>
      <c r="E247" s="81" t="s">
        <v>66</v>
      </c>
      <c r="F247" s="81" t="s">
        <v>43</v>
      </c>
      <c r="G247" s="81" t="s">
        <v>750</v>
      </c>
      <c r="H247" s="81" t="s">
        <v>750</v>
      </c>
      <c r="I247" s="92">
        <v>1</v>
      </c>
      <c r="J247" s="92">
        <v>1</v>
      </c>
      <c r="K247" s="92"/>
      <c r="L247" s="81">
        <v>4</v>
      </c>
      <c r="M247" s="81"/>
      <c r="N247" s="98">
        <v>2</v>
      </c>
      <c r="O247" s="97">
        <v>1500</v>
      </c>
      <c r="P247" s="97">
        <v>13</v>
      </c>
      <c r="Q247" s="85">
        <f t="shared" si="8"/>
        <v>19500</v>
      </c>
      <c r="R247" s="97">
        <v>1500</v>
      </c>
      <c r="S247" s="98">
        <v>2</v>
      </c>
      <c r="T247" s="85">
        <f t="shared" si="7"/>
        <v>3000</v>
      </c>
      <c r="U247" s="97">
        <v>250</v>
      </c>
      <c r="V247" s="85">
        <f t="shared" si="9"/>
        <v>7750</v>
      </c>
      <c r="W247" s="85">
        <f t="shared" si="10"/>
        <v>1462.5</v>
      </c>
      <c r="X247" s="86">
        <f t="shared" si="11"/>
        <v>9212.5</v>
      </c>
      <c r="Y247" s="87">
        <v>5.88</v>
      </c>
      <c r="Z247" s="85">
        <f t="shared" si="12"/>
        <v>48495</v>
      </c>
      <c r="AA247" s="88">
        <f t="shared" si="13"/>
        <v>32976.600000000006</v>
      </c>
      <c r="AB247" s="81" t="s">
        <v>46</v>
      </c>
      <c r="AC247" s="81" t="s">
        <v>46</v>
      </c>
      <c r="AD247" s="81" t="s">
        <v>46</v>
      </c>
      <c r="AE247" s="89"/>
      <c r="AF247" s="93" t="s">
        <v>2453</v>
      </c>
      <c r="AG247" s="94"/>
      <c r="AH247" s="29"/>
      <c r="AI247" s="29"/>
      <c r="AJ247" s="29"/>
    </row>
    <row r="248" spans="1:36" ht="22.5" customHeight="1">
      <c r="A248" s="81">
        <v>238</v>
      </c>
      <c r="B248" s="82" t="s">
        <v>773</v>
      </c>
      <c r="C248" s="83" t="s">
        <v>759</v>
      </c>
      <c r="D248" s="81" t="s">
        <v>774</v>
      </c>
      <c r="E248" s="81" t="s">
        <v>66</v>
      </c>
      <c r="F248" s="81" t="s">
        <v>43</v>
      </c>
      <c r="G248" s="81" t="s">
        <v>750</v>
      </c>
      <c r="H248" s="81" t="s">
        <v>775</v>
      </c>
      <c r="I248" s="92">
        <v>1</v>
      </c>
      <c r="J248" s="92">
        <v>1</v>
      </c>
      <c r="K248" s="92"/>
      <c r="L248" s="81">
        <v>8</v>
      </c>
      <c r="M248" s="81">
        <v>21</v>
      </c>
      <c r="N248" s="98">
        <v>6</v>
      </c>
      <c r="O248" s="97">
        <v>0</v>
      </c>
      <c r="P248" s="97">
        <v>0</v>
      </c>
      <c r="Q248" s="85">
        <f t="shared" si="8"/>
        <v>0</v>
      </c>
      <c r="R248" s="97">
        <v>10000</v>
      </c>
      <c r="S248" s="98">
        <v>3</v>
      </c>
      <c r="T248" s="85">
        <f t="shared" si="7"/>
        <v>30000</v>
      </c>
      <c r="U248" s="97">
        <v>400</v>
      </c>
      <c r="V248" s="85">
        <f t="shared" si="9"/>
        <v>2000</v>
      </c>
      <c r="W248" s="85">
        <f t="shared" si="10"/>
        <v>3300</v>
      </c>
      <c r="X248" s="86">
        <f t="shared" si="11"/>
        <v>5300</v>
      </c>
      <c r="Y248" s="87">
        <v>5.88</v>
      </c>
      <c r="Z248" s="85">
        <f t="shared" si="12"/>
        <v>18360</v>
      </c>
      <c r="AA248" s="88">
        <f t="shared" si="13"/>
        <v>12484.800000000001</v>
      </c>
      <c r="AB248" s="81" t="s">
        <v>46</v>
      </c>
      <c r="AC248" s="81" t="s">
        <v>46</v>
      </c>
      <c r="AD248" s="81" t="s">
        <v>46</v>
      </c>
      <c r="AE248" s="89" t="s">
        <v>766</v>
      </c>
      <c r="AF248" s="93" t="s">
        <v>2547</v>
      </c>
      <c r="AG248" s="94"/>
      <c r="AH248" s="29"/>
      <c r="AI248" s="29"/>
      <c r="AJ248" s="29"/>
    </row>
    <row r="249" spans="1:36" ht="22.5" customHeight="1">
      <c r="A249" s="81">
        <v>239</v>
      </c>
      <c r="B249" s="82" t="s">
        <v>776</v>
      </c>
      <c r="C249" s="83" t="s">
        <v>537</v>
      </c>
      <c r="D249" s="81" t="s">
        <v>777</v>
      </c>
      <c r="E249" s="81" t="s">
        <v>66</v>
      </c>
      <c r="F249" s="81" t="s">
        <v>43</v>
      </c>
      <c r="G249" s="81" t="s">
        <v>750</v>
      </c>
      <c r="H249" s="81" t="s">
        <v>778</v>
      </c>
      <c r="I249" s="92">
        <v>1</v>
      </c>
      <c r="J249" s="92">
        <v>1</v>
      </c>
      <c r="K249" s="92"/>
      <c r="L249" s="81">
        <v>4</v>
      </c>
      <c r="M249" s="81"/>
      <c r="N249" s="98">
        <v>2</v>
      </c>
      <c r="O249" s="97">
        <v>1000</v>
      </c>
      <c r="P249" s="97">
        <v>15</v>
      </c>
      <c r="Q249" s="85">
        <f t="shared" si="8"/>
        <v>15000</v>
      </c>
      <c r="R249" s="98"/>
      <c r="S249" s="98"/>
      <c r="T249" s="85">
        <f t="shared" si="7"/>
        <v>0</v>
      </c>
      <c r="U249" s="97">
        <v>330</v>
      </c>
      <c r="V249" s="85">
        <f t="shared" si="9"/>
        <v>6650</v>
      </c>
      <c r="W249" s="85">
        <f t="shared" si="10"/>
        <v>997.5</v>
      </c>
      <c r="X249" s="86">
        <f t="shared" si="11"/>
        <v>7647.5</v>
      </c>
      <c r="Y249" s="87">
        <v>5.88</v>
      </c>
      <c r="Z249" s="85">
        <f t="shared" si="12"/>
        <v>41097</v>
      </c>
      <c r="AA249" s="88">
        <f t="shared" si="13"/>
        <v>27945.960000000003</v>
      </c>
      <c r="AB249" s="81" t="s">
        <v>46</v>
      </c>
      <c r="AC249" s="81" t="s">
        <v>46</v>
      </c>
      <c r="AD249" s="81" t="s">
        <v>46</v>
      </c>
      <c r="AE249" s="89" t="s">
        <v>762</v>
      </c>
      <c r="AF249" s="93" t="s">
        <v>2464</v>
      </c>
      <c r="AG249" s="94"/>
      <c r="AH249" s="29"/>
      <c r="AI249" s="29"/>
      <c r="AJ249" s="29"/>
    </row>
    <row r="250" spans="1:36" ht="22.5" customHeight="1">
      <c r="A250" s="81">
        <v>240</v>
      </c>
      <c r="B250" s="82" t="s">
        <v>779</v>
      </c>
      <c r="C250" s="83" t="s">
        <v>163</v>
      </c>
      <c r="D250" s="81" t="s">
        <v>780</v>
      </c>
      <c r="E250" s="81" t="s">
        <v>42</v>
      </c>
      <c r="F250" s="81" t="s">
        <v>43</v>
      </c>
      <c r="G250" s="81" t="s">
        <v>168</v>
      </c>
      <c r="H250" s="81" t="s">
        <v>169</v>
      </c>
      <c r="I250" s="92">
        <v>1</v>
      </c>
      <c r="J250" s="92">
        <v>1</v>
      </c>
      <c r="K250" s="92"/>
      <c r="L250" s="81">
        <v>3</v>
      </c>
      <c r="M250" s="81"/>
      <c r="N250" s="98">
        <v>3</v>
      </c>
      <c r="O250" s="97">
        <v>1500</v>
      </c>
      <c r="P250" s="97">
        <v>18</v>
      </c>
      <c r="Q250" s="85">
        <f t="shared" si="8"/>
        <v>27000</v>
      </c>
      <c r="R250" s="98"/>
      <c r="S250" s="98"/>
      <c r="T250" s="58">
        <f t="shared" si="7"/>
        <v>0</v>
      </c>
      <c r="U250" s="97"/>
      <c r="V250" s="85">
        <f t="shared" si="9"/>
        <v>9000</v>
      </c>
      <c r="W250" s="85">
        <f t="shared" si="10"/>
        <v>1350</v>
      </c>
      <c r="X250" s="86">
        <f t="shared" si="11"/>
        <v>10350</v>
      </c>
      <c r="Y250" s="87">
        <v>5.88</v>
      </c>
      <c r="Z250" s="85">
        <f t="shared" si="12"/>
        <v>55620</v>
      </c>
      <c r="AA250" s="88">
        <f t="shared" si="13"/>
        <v>37821.600000000006</v>
      </c>
      <c r="AB250" s="81" t="s">
        <v>46</v>
      </c>
      <c r="AC250" s="81" t="s">
        <v>46</v>
      </c>
      <c r="AD250" s="81" t="s">
        <v>46</v>
      </c>
      <c r="AE250" s="89"/>
      <c r="AF250" s="93" t="s">
        <v>2548</v>
      </c>
      <c r="AG250" s="94"/>
      <c r="AH250" s="29"/>
      <c r="AI250" s="29"/>
      <c r="AJ250" s="29"/>
    </row>
    <row r="251" spans="1:36" ht="22.5" customHeight="1">
      <c r="A251" s="81">
        <v>241</v>
      </c>
      <c r="B251" s="82" t="s">
        <v>781</v>
      </c>
      <c r="C251" s="83" t="s">
        <v>163</v>
      </c>
      <c r="D251" s="81" t="s">
        <v>782</v>
      </c>
      <c r="E251" s="81" t="s">
        <v>66</v>
      </c>
      <c r="F251" s="81" t="s">
        <v>43</v>
      </c>
      <c r="G251" s="81" t="s">
        <v>398</v>
      </c>
      <c r="H251" s="81" t="s">
        <v>783</v>
      </c>
      <c r="I251" s="92">
        <v>1</v>
      </c>
      <c r="J251" s="92">
        <v>1</v>
      </c>
      <c r="K251" s="92"/>
      <c r="L251" s="81">
        <v>8</v>
      </c>
      <c r="M251" s="81"/>
      <c r="N251" s="98">
        <v>5</v>
      </c>
      <c r="O251" s="97">
        <v>1500</v>
      </c>
      <c r="P251" s="97">
        <v>34</v>
      </c>
      <c r="Q251" s="85">
        <f t="shared" si="8"/>
        <v>51000</v>
      </c>
      <c r="R251" s="97">
        <v>1500</v>
      </c>
      <c r="S251" s="98">
        <v>3</v>
      </c>
      <c r="T251" s="85">
        <f t="shared" si="7"/>
        <v>4500</v>
      </c>
      <c r="U251" s="97">
        <v>250</v>
      </c>
      <c r="V251" s="85">
        <f t="shared" si="9"/>
        <v>18250</v>
      </c>
      <c r="W251" s="85">
        <f t="shared" si="10"/>
        <v>3187.5</v>
      </c>
      <c r="X251" s="86">
        <f t="shared" si="11"/>
        <v>21437.5</v>
      </c>
      <c r="Y251" s="87">
        <v>5.88</v>
      </c>
      <c r="Z251" s="85">
        <f t="shared" si="12"/>
        <v>113685</v>
      </c>
      <c r="AA251" s="88">
        <f t="shared" si="13"/>
        <v>77305.8</v>
      </c>
      <c r="AB251" s="81" t="s">
        <v>46</v>
      </c>
      <c r="AC251" s="81" t="s">
        <v>46</v>
      </c>
      <c r="AD251" s="81" t="s">
        <v>46</v>
      </c>
      <c r="AE251" s="89" t="s">
        <v>658</v>
      </c>
      <c r="AF251" s="93" t="s">
        <v>2549</v>
      </c>
      <c r="AG251" s="94"/>
      <c r="AH251" s="29"/>
      <c r="AI251" s="29"/>
      <c r="AJ251" s="29"/>
    </row>
    <row r="252" spans="1:36" ht="22.5" customHeight="1">
      <c r="A252" s="81">
        <v>242</v>
      </c>
      <c r="B252" s="82" t="s">
        <v>784</v>
      </c>
      <c r="C252" s="83" t="s">
        <v>163</v>
      </c>
      <c r="D252" s="81" t="s">
        <v>785</v>
      </c>
      <c r="E252" s="81" t="s">
        <v>66</v>
      </c>
      <c r="F252" s="81" t="s">
        <v>43</v>
      </c>
      <c r="G252" s="81" t="s">
        <v>398</v>
      </c>
      <c r="H252" s="81" t="s">
        <v>783</v>
      </c>
      <c r="I252" s="92">
        <v>1</v>
      </c>
      <c r="J252" s="92">
        <v>1</v>
      </c>
      <c r="K252" s="92"/>
      <c r="L252" s="81">
        <v>8</v>
      </c>
      <c r="M252" s="81"/>
      <c r="N252" s="98">
        <v>5</v>
      </c>
      <c r="O252" s="97">
        <v>1500</v>
      </c>
      <c r="P252" s="97">
        <v>34</v>
      </c>
      <c r="Q252" s="85">
        <f t="shared" si="8"/>
        <v>51000</v>
      </c>
      <c r="R252" s="97">
        <v>1500</v>
      </c>
      <c r="S252" s="98">
        <v>3</v>
      </c>
      <c r="T252" s="85">
        <f t="shared" si="7"/>
        <v>4500</v>
      </c>
      <c r="U252" s="97">
        <v>250</v>
      </c>
      <c r="V252" s="85">
        <f t="shared" si="9"/>
        <v>18250</v>
      </c>
      <c r="W252" s="85">
        <f t="shared" si="10"/>
        <v>3187.5</v>
      </c>
      <c r="X252" s="86">
        <f t="shared" si="11"/>
        <v>21437.5</v>
      </c>
      <c r="Y252" s="87">
        <v>5.88</v>
      </c>
      <c r="Z252" s="85">
        <f t="shared" si="12"/>
        <v>113685</v>
      </c>
      <c r="AA252" s="88">
        <f t="shared" si="13"/>
        <v>77305.8</v>
      </c>
      <c r="AB252" s="81" t="s">
        <v>46</v>
      </c>
      <c r="AC252" s="81" t="s">
        <v>46</v>
      </c>
      <c r="AD252" s="81" t="s">
        <v>46</v>
      </c>
      <c r="AE252" s="89" t="s">
        <v>658</v>
      </c>
      <c r="AF252" s="93" t="s">
        <v>2550</v>
      </c>
      <c r="AG252" s="94"/>
      <c r="AH252" s="29"/>
      <c r="AI252" s="29"/>
      <c r="AJ252" s="29"/>
    </row>
    <row r="253" spans="1:36" ht="22.5" customHeight="1">
      <c r="A253" s="81">
        <v>243</v>
      </c>
      <c r="B253" s="82" t="s">
        <v>786</v>
      </c>
      <c r="C253" s="83" t="s">
        <v>163</v>
      </c>
      <c r="D253" s="81" t="s">
        <v>787</v>
      </c>
      <c r="E253" s="81" t="s">
        <v>66</v>
      </c>
      <c r="F253" s="81" t="s">
        <v>43</v>
      </c>
      <c r="G253" s="81" t="s">
        <v>398</v>
      </c>
      <c r="H253" s="81" t="s">
        <v>783</v>
      </c>
      <c r="I253" s="92">
        <v>1</v>
      </c>
      <c r="J253" s="92">
        <v>1</v>
      </c>
      <c r="K253" s="92"/>
      <c r="L253" s="81">
        <v>10</v>
      </c>
      <c r="M253" s="81"/>
      <c r="N253" s="98">
        <v>5</v>
      </c>
      <c r="O253" s="97">
        <v>1500</v>
      </c>
      <c r="P253" s="97">
        <v>34</v>
      </c>
      <c r="Q253" s="85">
        <f t="shared" si="8"/>
        <v>51000</v>
      </c>
      <c r="R253" s="97">
        <v>1500</v>
      </c>
      <c r="S253" s="98">
        <v>3</v>
      </c>
      <c r="T253" s="85">
        <f t="shared" si="7"/>
        <v>4500</v>
      </c>
      <c r="U253" s="97">
        <v>250</v>
      </c>
      <c r="V253" s="85">
        <f t="shared" si="9"/>
        <v>18250</v>
      </c>
      <c r="W253" s="85">
        <f t="shared" si="10"/>
        <v>3187.5</v>
      </c>
      <c r="X253" s="86">
        <f t="shared" si="11"/>
        <v>21437.5</v>
      </c>
      <c r="Y253" s="87">
        <v>5.88</v>
      </c>
      <c r="Z253" s="85">
        <f t="shared" si="12"/>
        <v>113685</v>
      </c>
      <c r="AA253" s="88">
        <f t="shared" si="13"/>
        <v>77305.8</v>
      </c>
      <c r="AB253" s="81" t="s">
        <v>46</v>
      </c>
      <c r="AC253" s="81" t="s">
        <v>46</v>
      </c>
      <c r="AD253" s="81" t="s">
        <v>46</v>
      </c>
      <c r="AE253" s="89" t="s">
        <v>658</v>
      </c>
      <c r="AF253" s="93" t="s">
        <v>2551</v>
      </c>
      <c r="AG253" s="94"/>
      <c r="AH253" s="29"/>
      <c r="AI253" s="29"/>
      <c r="AJ253" s="29"/>
    </row>
    <row r="254" spans="1:36" ht="22.5" customHeight="1">
      <c r="A254" s="81">
        <v>244</v>
      </c>
      <c r="B254" s="82" t="s">
        <v>788</v>
      </c>
      <c r="C254" s="83" t="s">
        <v>163</v>
      </c>
      <c r="D254" s="81" t="s">
        <v>789</v>
      </c>
      <c r="E254" s="81" t="s">
        <v>66</v>
      </c>
      <c r="F254" s="81" t="s">
        <v>43</v>
      </c>
      <c r="G254" s="81" t="s">
        <v>398</v>
      </c>
      <c r="H254" s="81" t="s">
        <v>783</v>
      </c>
      <c r="I254" s="92">
        <v>1</v>
      </c>
      <c r="J254" s="92">
        <v>1</v>
      </c>
      <c r="K254" s="92"/>
      <c r="L254" s="81">
        <v>10</v>
      </c>
      <c r="M254" s="81"/>
      <c r="N254" s="98">
        <v>5</v>
      </c>
      <c r="O254" s="97">
        <v>1500</v>
      </c>
      <c r="P254" s="97">
        <v>34</v>
      </c>
      <c r="Q254" s="85">
        <f t="shared" si="8"/>
        <v>51000</v>
      </c>
      <c r="R254" s="97">
        <v>1500</v>
      </c>
      <c r="S254" s="98">
        <v>3</v>
      </c>
      <c r="T254" s="85">
        <f t="shared" si="7"/>
        <v>4500</v>
      </c>
      <c r="U254" s="97">
        <v>250</v>
      </c>
      <c r="V254" s="85">
        <f t="shared" si="9"/>
        <v>18250</v>
      </c>
      <c r="W254" s="85">
        <f t="shared" si="10"/>
        <v>3187.5</v>
      </c>
      <c r="X254" s="86">
        <f t="shared" si="11"/>
        <v>21437.5</v>
      </c>
      <c r="Y254" s="87">
        <v>5.88</v>
      </c>
      <c r="Z254" s="85">
        <f t="shared" si="12"/>
        <v>113685</v>
      </c>
      <c r="AA254" s="88">
        <f t="shared" si="13"/>
        <v>77305.8</v>
      </c>
      <c r="AB254" s="81" t="s">
        <v>46</v>
      </c>
      <c r="AC254" s="81" t="s">
        <v>46</v>
      </c>
      <c r="AD254" s="81" t="s">
        <v>46</v>
      </c>
      <c r="AE254" s="89" t="s">
        <v>658</v>
      </c>
      <c r="AF254" s="93" t="s">
        <v>2550</v>
      </c>
      <c r="AG254" s="94"/>
      <c r="AH254" s="29"/>
      <c r="AI254" s="29"/>
      <c r="AJ254" s="29"/>
    </row>
    <row r="255" spans="1:36" ht="22.5" customHeight="1">
      <c r="A255" s="81">
        <v>245</v>
      </c>
      <c r="B255" s="82" t="s">
        <v>790</v>
      </c>
      <c r="C255" s="83" t="s">
        <v>163</v>
      </c>
      <c r="D255" s="81" t="s">
        <v>791</v>
      </c>
      <c r="E255" s="81" t="s">
        <v>66</v>
      </c>
      <c r="F255" s="81" t="s">
        <v>43</v>
      </c>
      <c r="G255" s="81" t="s">
        <v>398</v>
      </c>
      <c r="H255" s="81" t="s">
        <v>783</v>
      </c>
      <c r="I255" s="92">
        <v>1</v>
      </c>
      <c r="J255" s="92">
        <v>1</v>
      </c>
      <c r="K255" s="92"/>
      <c r="L255" s="81">
        <v>8</v>
      </c>
      <c r="M255" s="81"/>
      <c r="N255" s="98">
        <v>5</v>
      </c>
      <c r="O255" s="97">
        <v>1500</v>
      </c>
      <c r="P255" s="97">
        <v>34</v>
      </c>
      <c r="Q255" s="85">
        <f t="shared" si="8"/>
        <v>51000</v>
      </c>
      <c r="R255" s="97">
        <v>1500</v>
      </c>
      <c r="S255" s="98">
        <v>3</v>
      </c>
      <c r="T255" s="85">
        <f t="shared" si="7"/>
        <v>4500</v>
      </c>
      <c r="U255" s="97">
        <v>250</v>
      </c>
      <c r="V255" s="85">
        <f t="shared" si="9"/>
        <v>18250</v>
      </c>
      <c r="W255" s="85">
        <f t="shared" si="10"/>
        <v>3187.5</v>
      </c>
      <c r="X255" s="86">
        <f t="shared" si="11"/>
        <v>21437.5</v>
      </c>
      <c r="Y255" s="87">
        <v>5.88</v>
      </c>
      <c r="Z255" s="85">
        <f t="shared" si="12"/>
        <v>113685</v>
      </c>
      <c r="AA255" s="88">
        <f t="shared" si="13"/>
        <v>77305.8</v>
      </c>
      <c r="AB255" s="81" t="s">
        <v>46</v>
      </c>
      <c r="AC255" s="81" t="s">
        <v>46</v>
      </c>
      <c r="AD255" s="81" t="s">
        <v>46</v>
      </c>
      <c r="AE255" s="89" t="s">
        <v>658</v>
      </c>
      <c r="AF255" s="93" t="s">
        <v>2552</v>
      </c>
      <c r="AG255" s="94"/>
      <c r="AH255" s="29"/>
      <c r="AI255" s="29"/>
      <c r="AJ255" s="29"/>
    </row>
    <row r="256" spans="1:36" ht="22.5" customHeight="1">
      <c r="A256" s="81">
        <v>246</v>
      </c>
      <c r="B256" s="82" t="s">
        <v>792</v>
      </c>
      <c r="C256" s="83" t="s">
        <v>163</v>
      </c>
      <c r="D256" s="81" t="s">
        <v>793</v>
      </c>
      <c r="E256" s="81" t="s">
        <v>66</v>
      </c>
      <c r="F256" s="81" t="s">
        <v>43</v>
      </c>
      <c r="G256" s="81" t="s">
        <v>398</v>
      </c>
      <c r="H256" s="81" t="s">
        <v>783</v>
      </c>
      <c r="I256" s="92">
        <v>1</v>
      </c>
      <c r="J256" s="92">
        <v>1</v>
      </c>
      <c r="K256" s="92"/>
      <c r="L256" s="81">
        <v>8</v>
      </c>
      <c r="M256" s="81"/>
      <c r="N256" s="98">
        <v>5</v>
      </c>
      <c r="O256" s="97">
        <v>1500</v>
      </c>
      <c r="P256" s="97">
        <v>34</v>
      </c>
      <c r="Q256" s="85">
        <f t="shared" si="8"/>
        <v>51000</v>
      </c>
      <c r="R256" s="97">
        <v>1500</v>
      </c>
      <c r="S256" s="98">
        <v>3</v>
      </c>
      <c r="T256" s="85">
        <f t="shared" si="7"/>
        <v>4500</v>
      </c>
      <c r="U256" s="97">
        <v>250</v>
      </c>
      <c r="V256" s="85">
        <f t="shared" si="9"/>
        <v>18250</v>
      </c>
      <c r="W256" s="85">
        <f t="shared" si="10"/>
        <v>3187.5</v>
      </c>
      <c r="X256" s="86">
        <f t="shared" si="11"/>
        <v>21437.5</v>
      </c>
      <c r="Y256" s="87">
        <v>5.88</v>
      </c>
      <c r="Z256" s="85">
        <f t="shared" si="12"/>
        <v>113685</v>
      </c>
      <c r="AA256" s="88">
        <f t="shared" si="13"/>
        <v>77305.8</v>
      </c>
      <c r="AB256" s="81" t="s">
        <v>46</v>
      </c>
      <c r="AC256" s="81" t="s">
        <v>46</v>
      </c>
      <c r="AD256" s="81" t="s">
        <v>46</v>
      </c>
      <c r="AE256" s="89" t="s">
        <v>658</v>
      </c>
      <c r="AF256" s="93" t="s">
        <v>2550</v>
      </c>
      <c r="AG256" s="94"/>
      <c r="AH256" s="29"/>
      <c r="AI256" s="29"/>
      <c r="AJ256" s="29"/>
    </row>
    <row r="257" spans="1:36" ht="22.5" customHeight="1">
      <c r="A257" s="81">
        <v>247</v>
      </c>
      <c r="B257" s="82" t="s">
        <v>794</v>
      </c>
      <c r="C257" s="83" t="s">
        <v>163</v>
      </c>
      <c r="D257" s="81" t="s">
        <v>795</v>
      </c>
      <c r="E257" s="81" t="s">
        <v>66</v>
      </c>
      <c r="F257" s="81" t="s">
        <v>43</v>
      </c>
      <c r="G257" s="81" t="s">
        <v>398</v>
      </c>
      <c r="H257" s="81" t="s">
        <v>783</v>
      </c>
      <c r="I257" s="92">
        <v>1</v>
      </c>
      <c r="J257" s="92">
        <v>1</v>
      </c>
      <c r="K257" s="92"/>
      <c r="L257" s="81">
        <v>8</v>
      </c>
      <c r="M257" s="81"/>
      <c r="N257" s="98">
        <v>5</v>
      </c>
      <c r="O257" s="97">
        <v>1500</v>
      </c>
      <c r="P257" s="97">
        <v>34</v>
      </c>
      <c r="Q257" s="85">
        <f t="shared" si="8"/>
        <v>51000</v>
      </c>
      <c r="R257" s="97">
        <v>1500</v>
      </c>
      <c r="S257" s="98">
        <v>3</v>
      </c>
      <c r="T257" s="85">
        <f t="shared" si="7"/>
        <v>4500</v>
      </c>
      <c r="U257" s="97">
        <v>250</v>
      </c>
      <c r="V257" s="85">
        <f t="shared" si="9"/>
        <v>18250</v>
      </c>
      <c r="W257" s="85">
        <f t="shared" si="10"/>
        <v>3187.5</v>
      </c>
      <c r="X257" s="86">
        <f t="shared" si="11"/>
        <v>21437.5</v>
      </c>
      <c r="Y257" s="87">
        <v>5.88</v>
      </c>
      <c r="Z257" s="85">
        <f t="shared" si="12"/>
        <v>113685</v>
      </c>
      <c r="AA257" s="88">
        <f t="shared" si="13"/>
        <v>77305.8</v>
      </c>
      <c r="AB257" s="81" t="s">
        <v>46</v>
      </c>
      <c r="AC257" s="81" t="s">
        <v>46</v>
      </c>
      <c r="AD257" s="81" t="s">
        <v>46</v>
      </c>
      <c r="AE257" s="89" t="s">
        <v>658</v>
      </c>
      <c r="AF257" s="93" t="s">
        <v>2553</v>
      </c>
      <c r="AG257" s="94"/>
      <c r="AH257" s="29"/>
      <c r="AI257" s="29"/>
      <c r="AJ257" s="29"/>
    </row>
    <row r="258" spans="1:36" ht="22.5" customHeight="1">
      <c r="A258" s="81">
        <v>248</v>
      </c>
      <c r="B258" s="82" t="s">
        <v>796</v>
      </c>
      <c r="C258" s="83" t="s">
        <v>396</v>
      </c>
      <c r="D258" s="81" t="s">
        <v>797</v>
      </c>
      <c r="E258" s="81" t="s">
        <v>66</v>
      </c>
      <c r="F258" s="81" t="s">
        <v>43</v>
      </c>
      <c r="G258" s="81" t="s">
        <v>398</v>
      </c>
      <c r="H258" s="81" t="s">
        <v>798</v>
      </c>
      <c r="I258" s="92">
        <v>1</v>
      </c>
      <c r="J258" s="92">
        <v>1</v>
      </c>
      <c r="K258" s="92"/>
      <c r="L258" s="81">
        <v>4</v>
      </c>
      <c r="M258" s="81"/>
      <c r="N258" s="98">
        <v>2</v>
      </c>
      <c r="O258" s="97">
        <v>1500</v>
      </c>
      <c r="P258" s="97">
        <v>15</v>
      </c>
      <c r="Q258" s="85">
        <f t="shared" si="8"/>
        <v>22500</v>
      </c>
      <c r="R258" s="97">
        <v>1500</v>
      </c>
      <c r="S258" s="98">
        <v>2</v>
      </c>
      <c r="T258" s="85">
        <f t="shared" si="7"/>
        <v>3000</v>
      </c>
      <c r="U258" s="97">
        <v>350</v>
      </c>
      <c r="V258" s="85">
        <f t="shared" si="9"/>
        <v>9250</v>
      </c>
      <c r="W258" s="85">
        <f t="shared" si="10"/>
        <v>1687.5</v>
      </c>
      <c r="X258" s="86">
        <f t="shared" si="11"/>
        <v>10937.5</v>
      </c>
      <c r="Y258" s="87">
        <v>5.88</v>
      </c>
      <c r="Z258" s="85">
        <f t="shared" si="12"/>
        <v>57765</v>
      </c>
      <c r="AA258" s="88">
        <f t="shared" si="13"/>
        <v>39280.200000000004</v>
      </c>
      <c r="AB258" s="81" t="s">
        <v>46</v>
      </c>
      <c r="AC258" s="81" t="s">
        <v>46</v>
      </c>
      <c r="AD258" s="81" t="s">
        <v>46</v>
      </c>
      <c r="AE258" s="89"/>
      <c r="AF258" s="93" t="s">
        <v>2471</v>
      </c>
      <c r="AG258" s="94"/>
      <c r="AH258" s="29"/>
      <c r="AI258" s="29"/>
      <c r="AJ258" s="29"/>
    </row>
    <row r="259" spans="1:36" ht="22.5" customHeight="1">
      <c r="A259" s="81">
        <v>249</v>
      </c>
      <c r="B259" s="82" t="s">
        <v>799</v>
      </c>
      <c r="C259" s="83" t="s">
        <v>396</v>
      </c>
      <c r="D259" s="81" t="s">
        <v>800</v>
      </c>
      <c r="E259" s="81" t="s">
        <v>66</v>
      </c>
      <c r="F259" s="81" t="s">
        <v>43</v>
      </c>
      <c r="G259" s="81" t="s">
        <v>398</v>
      </c>
      <c r="H259" s="81" t="s">
        <v>798</v>
      </c>
      <c r="I259" s="92">
        <v>1</v>
      </c>
      <c r="J259" s="92">
        <v>1</v>
      </c>
      <c r="K259" s="92"/>
      <c r="L259" s="81">
        <v>4</v>
      </c>
      <c r="M259" s="81"/>
      <c r="N259" s="98">
        <v>2</v>
      </c>
      <c r="O259" s="97">
        <v>1500</v>
      </c>
      <c r="P259" s="97">
        <v>15</v>
      </c>
      <c r="Q259" s="85">
        <f t="shared" si="8"/>
        <v>22500</v>
      </c>
      <c r="R259" s="97">
        <v>1500</v>
      </c>
      <c r="S259" s="98">
        <v>2</v>
      </c>
      <c r="T259" s="85">
        <f t="shared" si="7"/>
        <v>3000</v>
      </c>
      <c r="U259" s="97">
        <v>350</v>
      </c>
      <c r="V259" s="85">
        <f t="shared" si="9"/>
        <v>9250</v>
      </c>
      <c r="W259" s="85">
        <f t="shared" si="10"/>
        <v>1687.5</v>
      </c>
      <c r="X259" s="86">
        <f t="shared" si="11"/>
        <v>10937.5</v>
      </c>
      <c r="Y259" s="87">
        <v>5.88</v>
      </c>
      <c r="Z259" s="85">
        <f t="shared" si="12"/>
        <v>57765</v>
      </c>
      <c r="AA259" s="88">
        <f t="shared" si="13"/>
        <v>39280.200000000004</v>
      </c>
      <c r="AB259" s="81" t="s">
        <v>46</v>
      </c>
      <c r="AC259" s="81" t="s">
        <v>46</v>
      </c>
      <c r="AD259" s="81" t="s">
        <v>46</v>
      </c>
      <c r="AE259" s="89"/>
      <c r="AF259" s="93" t="s">
        <v>2471</v>
      </c>
      <c r="AG259" s="94"/>
      <c r="AH259" s="29"/>
      <c r="AI259" s="29"/>
      <c r="AJ259" s="29"/>
    </row>
    <row r="260" spans="1:36" ht="22.5" customHeight="1">
      <c r="A260" s="81">
        <v>250</v>
      </c>
      <c r="B260" s="82" t="s">
        <v>801</v>
      </c>
      <c r="C260" s="83" t="s">
        <v>396</v>
      </c>
      <c r="D260" s="81" t="s">
        <v>802</v>
      </c>
      <c r="E260" s="81" t="s">
        <v>66</v>
      </c>
      <c r="F260" s="81" t="s">
        <v>43</v>
      </c>
      <c r="G260" s="81" t="s">
        <v>398</v>
      </c>
      <c r="H260" s="81" t="s">
        <v>798</v>
      </c>
      <c r="I260" s="92">
        <v>1</v>
      </c>
      <c r="J260" s="92">
        <v>1</v>
      </c>
      <c r="K260" s="92"/>
      <c r="L260" s="81">
        <v>4</v>
      </c>
      <c r="M260" s="81"/>
      <c r="N260" s="98">
        <v>2</v>
      </c>
      <c r="O260" s="97">
        <v>1500</v>
      </c>
      <c r="P260" s="97">
        <v>15</v>
      </c>
      <c r="Q260" s="85">
        <f t="shared" si="8"/>
        <v>22500</v>
      </c>
      <c r="R260" s="97">
        <v>1500</v>
      </c>
      <c r="S260" s="98">
        <v>2</v>
      </c>
      <c r="T260" s="85">
        <f t="shared" si="7"/>
        <v>3000</v>
      </c>
      <c r="U260" s="97">
        <v>350</v>
      </c>
      <c r="V260" s="85">
        <f t="shared" si="9"/>
        <v>9250</v>
      </c>
      <c r="W260" s="85">
        <f t="shared" si="10"/>
        <v>1687.5</v>
      </c>
      <c r="X260" s="86">
        <f t="shared" si="11"/>
        <v>10937.5</v>
      </c>
      <c r="Y260" s="87">
        <v>5.88</v>
      </c>
      <c r="Z260" s="85">
        <f t="shared" si="12"/>
        <v>57765</v>
      </c>
      <c r="AA260" s="88">
        <f t="shared" si="13"/>
        <v>39280.200000000004</v>
      </c>
      <c r="AB260" s="81" t="s">
        <v>46</v>
      </c>
      <c r="AC260" s="81" t="s">
        <v>46</v>
      </c>
      <c r="AD260" s="81" t="s">
        <v>46</v>
      </c>
      <c r="AE260" s="89"/>
      <c r="AF260" s="93" t="s">
        <v>2471</v>
      </c>
      <c r="AG260" s="94"/>
      <c r="AH260" s="29"/>
      <c r="AI260" s="29"/>
      <c r="AJ260" s="29"/>
    </row>
    <row r="261" spans="1:36" ht="22.5" customHeight="1">
      <c r="A261" s="81">
        <v>251</v>
      </c>
      <c r="B261" s="82" t="s">
        <v>803</v>
      </c>
      <c r="C261" s="83" t="s">
        <v>163</v>
      </c>
      <c r="D261" s="81" t="s">
        <v>804</v>
      </c>
      <c r="E261" s="81" t="s">
        <v>66</v>
      </c>
      <c r="F261" s="81" t="s">
        <v>43</v>
      </c>
      <c r="G261" s="81" t="s">
        <v>398</v>
      </c>
      <c r="H261" s="81" t="s">
        <v>805</v>
      </c>
      <c r="I261" s="92">
        <v>1</v>
      </c>
      <c r="J261" s="92">
        <v>1</v>
      </c>
      <c r="K261" s="92"/>
      <c r="L261" s="81">
        <v>4</v>
      </c>
      <c r="M261" s="81"/>
      <c r="N261" s="98">
        <v>3</v>
      </c>
      <c r="O261" s="97">
        <v>1500</v>
      </c>
      <c r="P261" s="97">
        <v>30</v>
      </c>
      <c r="Q261" s="85">
        <f t="shared" si="8"/>
        <v>45000</v>
      </c>
      <c r="R261" s="97">
        <v>1500</v>
      </c>
      <c r="S261" s="98">
        <v>2</v>
      </c>
      <c r="T261" s="85">
        <f t="shared" si="7"/>
        <v>3000</v>
      </c>
      <c r="U261" s="97">
        <v>224</v>
      </c>
      <c r="V261" s="85">
        <f t="shared" si="9"/>
        <v>16120</v>
      </c>
      <c r="W261" s="85">
        <f t="shared" si="10"/>
        <v>2718</v>
      </c>
      <c r="X261" s="86">
        <f t="shared" si="11"/>
        <v>18838</v>
      </c>
      <c r="Y261" s="87">
        <v>5.88</v>
      </c>
      <c r="Z261" s="85">
        <f t="shared" si="12"/>
        <v>100221.59999999999</v>
      </c>
      <c r="AA261" s="88">
        <f t="shared" si="13"/>
        <v>68150.687999999995</v>
      </c>
      <c r="AB261" s="81" t="s">
        <v>46</v>
      </c>
      <c r="AC261" s="81" t="s">
        <v>46</v>
      </c>
      <c r="AD261" s="81" t="s">
        <v>46</v>
      </c>
      <c r="AE261" s="89"/>
      <c r="AF261" s="93" t="s">
        <v>2548</v>
      </c>
      <c r="AG261" s="94"/>
      <c r="AH261" s="29"/>
      <c r="AI261" s="29"/>
      <c r="AJ261" s="29"/>
    </row>
    <row r="262" spans="1:36" ht="22.5" customHeight="1">
      <c r="A262" s="81">
        <v>252</v>
      </c>
      <c r="B262" s="82" t="s">
        <v>806</v>
      </c>
      <c r="C262" s="83" t="s">
        <v>163</v>
      </c>
      <c r="D262" s="81" t="s">
        <v>807</v>
      </c>
      <c r="E262" s="81" t="s">
        <v>66</v>
      </c>
      <c r="F262" s="81" t="s">
        <v>43</v>
      </c>
      <c r="G262" s="81" t="s">
        <v>398</v>
      </c>
      <c r="H262" s="81" t="s">
        <v>805</v>
      </c>
      <c r="I262" s="92">
        <v>1</v>
      </c>
      <c r="J262" s="92">
        <v>1</v>
      </c>
      <c r="K262" s="92"/>
      <c r="L262" s="81">
        <v>4</v>
      </c>
      <c r="M262" s="81"/>
      <c r="N262" s="98">
        <v>3</v>
      </c>
      <c r="O262" s="97">
        <v>1500</v>
      </c>
      <c r="P262" s="97">
        <v>30</v>
      </c>
      <c r="Q262" s="85">
        <f t="shared" si="8"/>
        <v>45000</v>
      </c>
      <c r="R262" s="97">
        <v>1500</v>
      </c>
      <c r="S262" s="98">
        <v>2</v>
      </c>
      <c r="T262" s="85">
        <f t="shared" si="7"/>
        <v>3000</v>
      </c>
      <c r="U262" s="97">
        <v>224</v>
      </c>
      <c r="V262" s="85">
        <f t="shared" si="9"/>
        <v>16120</v>
      </c>
      <c r="W262" s="85">
        <f t="shared" si="10"/>
        <v>2718</v>
      </c>
      <c r="X262" s="86">
        <f t="shared" si="11"/>
        <v>18838</v>
      </c>
      <c r="Y262" s="87">
        <v>5.88</v>
      </c>
      <c r="Z262" s="85">
        <f t="shared" si="12"/>
        <v>100221.59999999999</v>
      </c>
      <c r="AA262" s="88">
        <f t="shared" si="13"/>
        <v>68150.687999999995</v>
      </c>
      <c r="AB262" s="81" t="s">
        <v>46</v>
      </c>
      <c r="AC262" s="81" t="s">
        <v>46</v>
      </c>
      <c r="AD262" s="81" t="s">
        <v>46</v>
      </c>
      <c r="AE262" s="89"/>
      <c r="AF262" s="93" t="s">
        <v>2479</v>
      </c>
      <c r="AG262" s="94"/>
      <c r="AH262" s="29"/>
      <c r="AI262" s="29"/>
      <c r="AJ262" s="29"/>
    </row>
    <row r="263" spans="1:36" ht="22.5" customHeight="1">
      <c r="A263" s="81">
        <v>253</v>
      </c>
      <c r="B263" s="82" t="s">
        <v>808</v>
      </c>
      <c r="C263" s="83" t="s">
        <v>163</v>
      </c>
      <c r="D263" s="81" t="s">
        <v>809</v>
      </c>
      <c r="E263" s="81" t="s">
        <v>66</v>
      </c>
      <c r="F263" s="81" t="s">
        <v>43</v>
      </c>
      <c r="G263" s="81" t="s">
        <v>398</v>
      </c>
      <c r="H263" s="81" t="s">
        <v>805</v>
      </c>
      <c r="I263" s="92">
        <v>1</v>
      </c>
      <c r="J263" s="92">
        <v>1</v>
      </c>
      <c r="K263" s="92"/>
      <c r="L263" s="81">
        <v>4</v>
      </c>
      <c r="M263" s="81"/>
      <c r="N263" s="98">
        <v>3</v>
      </c>
      <c r="O263" s="97">
        <v>1500</v>
      </c>
      <c r="P263" s="97">
        <v>30</v>
      </c>
      <c r="Q263" s="85">
        <f t="shared" si="8"/>
        <v>45000</v>
      </c>
      <c r="R263" s="97">
        <v>1500</v>
      </c>
      <c r="S263" s="98">
        <v>2</v>
      </c>
      <c r="T263" s="85">
        <f t="shared" si="7"/>
        <v>3000</v>
      </c>
      <c r="U263" s="97">
        <v>224</v>
      </c>
      <c r="V263" s="85">
        <f t="shared" si="9"/>
        <v>16120</v>
      </c>
      <c r="W263" s="85">
        <f t="shared" si="10"/>
        <v>2718</v>
      </c>
      <c r="X263" s="86">
        <f t="shared" si="11"/>
        <v>18838</v>
      </c>
      <c r="Y263" s="87">
        <v>5.88</v>
      </c>
      <c r="Z263" s="85">
        <f t="shared" si="12"/>
        <v>100221.59999999999</v>
      </c>
      <c r="AA263" s="88">
        <f t="shared" si="13"/>
        <v>68150.687999999995</v>
      </c>
      <c r="AB263" s="81" t="s">
        <v>46</v>
      </c>
      <c r="AC263" s="81" t="s">
        <v>46</v>
      </c>
      <c r="AD263" s="81" t="s">
        <v>46</v>
      </c>
      <c r="AE263" s="89"/>
      <c r="AF263" s="93" t="s">
        <v>2548</v>
      </c>
      <c r="AG263" s="94"/>
      <c r="AH263" s="29"/>
      <c r="AI263" s="29"/>
      <c r="AJ263" s="29"/>
    </row>
    <row r="264" spans="1:36" ht="22.5" customHeight="1">
      <c r="A264" s="81">
        <v>254</v>
      </c>
      <c r="B264" s="82" t="s">
        <v>810</v>
      </c>
      <c r="C264" s="83" t="s">
        <v>163</v>
      </c>
      <c r="D264" s="81" t="s">
        <v>811</v>
      </c>
      <c r="E264" s="81" t="s">
        <v>66</v>
      </c>
      <c r="F264" s="81" t="s">
        <v>43</v>
      </c>
      <c r="G264" s="81" t="s">
        <v>398</v>
      </c>
      <c r="H264" s="81" t="s">
        <v>805</v>
      </c>
      <c r="I264" s="92">
        <v>1</v>
      </c>
      <c r="J264" s="92">
        <v>1</v>
      </c>
      <c r="K264" s="92"/>
      <c r="L264" s="81">
        <v>4</v>
      </c>
      <c r="M264" s="81"/>
      <c r="N264" s="98">
        <v>3</v>
      </c>
      <c r="O264" s="97">
        <v>1500</v>
      </c>
      <c r="P264" s="97">
        <v>30</v>
      </c>
      <c r="Q264" s="85">
        <f t="shared" si="8"/>
        <v>45000</v>
      </c>
      <c r="R264" s="97">
        <v>1500</v>
      </c>
      <c r="S264" s="98">
        <v>2</v>
      </c>
      <c r="T264" s="85">
        <f t="shared" si="7"/>
        <v>3000</v>
      </c>
      <c r="U264" s="97">
        <v>224</v>
      </c>
      <c r="V264" s="85">
        <f t="shared" si="9"/>
        <v>16120</v>
      </c>
      <c r="W264" s="85">
        <f t="shared" si="10"/>
        <v>2718</v>
      </c>
      <c r="X264" s="86">
        <f t="shared" si="11"/>
        <v>18838</v>
      </c>
      <c r="Y264" s="87">
        <v>5.88</v>
      </c>
      <c r="Z264" s="85">
        <f t="shared" si="12"/>
        <v>100221.59999999999</v>
      </c>
      <c r="AA264" s="88">
        <f t="shared" si="13"/>
        <v>68150.687999999995</v>
      </c>
      <c r="AB264" s="81" t="s">
        <v>46</v>
      </c>
      <c r="AC264" s="81" t="s">
        <v>46</v>
      </c>
      <c r="AD264" s="81" t="s">
        <v>46</v>
      </c>
      <c r="AE264" s="89"/>
      <c r="AF264" s="93" t="s">
        <v>2548</v>
      </c>
      <c r="AG264" s="94"/>
      <c r="AH264" s="29"/>
      <c r="AI264" s="29"/>
      <c r="AJ264" s="29"/>
    </row>
    <row r="265" spans="1:36" ht="22.5" customHeight="1">
      <c r="A265" s="81">
        <v>255</v>
      </c>
      <c r="B265" s="82" t="s">
        <v>812</v>
      </c>
      <c r="C265" s="83" t="s">
        <v>396</v>
      </c>
      <c r="D265" s="81" t="s">
        <v>813</v>
      </c>
      <c r="E265" s="81" t="s">
        <v>66</v>
      </c>
      <c r="F265" s="81" t="s">
        <v>43</v>
      </c>
      <c r="G265" s="81" t="s">
        <v>398</v>
      </c>
      <c r="H265" s="81" t="s">
        <v>798</v>
      </c>
      <c r="I265" s="92">
        <v>1</v>
      </c>
      <c r="J265" s="92">
        <v>1</v>
      </c>
      <c r="K265" s="92"/>
      <c r="L265" s="81">
        <v>4</v>
      </c>
      <c r="M265" s="81"/>
      <c r="N265" s="98">
        <v>2</v>
      </c>
      <c r="O265" s="97">
        <v>1500</v>
      </c>
      <c r="P265" s="97">
        <v>16</v>
      </c>
      <c r="Q265" s="85">
        <f t="shared" si="8"/>
        <v>24000</v>
      </c>
      <c r="R265" s="97">
        <v>1500</v>
      </c>
      <c r="S265" s="98">
        <v>1</v>
      </c>
      <c r="T265" s="85">
        <f t="shared" si="7"/>
        <v>1500</v>
      </c>
      <c r="U265" s="97">
        <v>350</v>
      </c>
      <c r="V265" s="85">
        <f t="shared" si="9"/>
        <v>9750</v>
      </c>
      <c r="W265" s="85">
        <f t="shared" si="10"/>
        <v>1612.5</v>
      </c>
      <c r="X265" s="86">
        <f t="shared" si="11"/>
        <v>11362.5</v>
      </c>
      <c r="Y265" s="87">
        <v>5.88</v>
      </c>
      <c r="Z265" s="85">
        <f t="shared" si="12"/>
        <v>60555</v>
      </c>
      <c r="AA265" s="88">
        <f t="shared" si="13"/>
        <v>41177.4</v>
      </c>
      <c r="AB265" s="81" t="s">
        <v>46</v>
      </c>
      <c r="AC265" s="81" t="s">
        <v>46</v>
      </c>
      <c r="AD265" s="81" t="s">
        <v>46</v>
      </c>
      <c r="AE265" s="89"/>
      <c r="AF265" s="93" t="s">
        <v>2471</v>
      </c>
      <c r="AG265" s="94"/>
      <c r="AH265" s="29"/>
      <c r="AI265" s="29"/>
      <c r="AJ265" s="29"/>
    </row>
    <row r="266" spans="1:36" ht="22.5" customHeight="1">
      <c r="A266" s="81">
        <v>256</v>
      </c>
      <c r="B266" s="82" t="s">
        <v>814</v>
      </c>
      <c r="C266" s="83" t="s">
        <v>298</v>
      </c>
      <c r="D266" s="81" t="s">
        <v>815</v>
      </c>
      <c r="E266" s="81" t="s">
        <v>66</v>
      </c>
      <c r="F266" s="81" t="s">
        <v>43</v>
      </c>
      <c r="G266" s="81" t="s">
        <v>398</v>
      </c>
      <c r="H266" s="81" t="s">
        <v>816</v>
      </c>
      <c r="I266" s="92">
        <v>1</v>
      </c>
      <c r="J266" s="92">
        <v>1</v>
      </c>
      <c r="K266" s="92"/>
      <c r="L266" s="81">
        <v>4</v>
      </c>
      <c r="M266" s="81"/>
      <c r="N266" s="98">
        <v>2</v>
      </c>
      <c r="O266" s="97">
        <v>1500</v>
      </c>
      <c r="P266" s="97">
        <v>8</v>
      </c>
      <c r="Q266" s="85">
        <f t="shared" si="8"/>
        <v>12000</v>
      </c>
      <c r="R266" s="97">
        <v>1500</v>
      </c>
      <c r="S266" s="98">
        <v>2</v>
      </c>
      <c r="T266" s="85">
        <f t="shared" si="7"/>
        <v>3000</v>
      </c>
      <c r="U266" s="97">
        <v>270</v>
      </c>
      <c r="V266" s="85">
        <f t="shared" si="9"/>
        <v>5350</v>
      </c>
      <c r="W266" s="85">
        <f t="shared" si="10"/>
        <v>1102.5</v>
      </c>
      <c r="X266" s="86">
        <f t="shared" si="11"/>
        <v>6452.5</v>
      </c>
      <c r="Y266" s="87">
        <v>5.88</v>
      </c>
      <c r="Z266" s="85">
        <f t="shared" si="12"/>
        <v>33663</v>
      </c>
      <c r="AA266" s="88">
        <f t="shared" si="13"/>
        <v>22890.84</v>
      </c>
      <c r="AB266" s="81" t="s">
        <v>46</v>
      </c>
      <c r="AC266" s="81" t="s">
        <v>46</v>
      </c>
      <c r="AD266" s="81" t="s">
        <v>46</v>
      </c>
      <c r="AE266" s="89"/>
      <c r="AF266" s="93" t="s">
        <v>2523</v>
      </c>
      <c r="AG266" s="94"/>
      <c r="AH266" s="29"/>
      <c r="AI266" s="29"/>
      <c r="AJ266" s="29"/>
    </row>
    <row r="267" spans="1:36" ht="22.5" customHeight="1">
      <c r="A267" s="81">
        <v>257</v>
      </c>
      <c r="B267" s="82" t="s">
        <v>817</v>
      </c>
      <c r="C267" s="83" t="s">
        <v>298</v>
      </c>
      <c r="D267" s="81" t="s">
        <v>818</v>
      </c>
      <c r="E267" s="81" t="s">
        <v>66</v>
      </c>
      <c r="F267" s="81" t="s">
        <v>43</v>
      </c>
      <c r="G267" s="81" t="s">
        <v>398</v>
      </c>
      <c r="H267" s="81" t="s">
        <v>816</v>
      </c>
      <c r="I267" s="92">
        <v>1</v>
      </c>
      <c r="J267" s="92">
        <v>1</v>
      </c>
      <c r="K267" s="92"/>
      <c r="L267" s="81">
        <v>4</v>
      </c>
      <c r="M267" s="81"/>
      <c r="N267" s="98">
        <v>2</v>
      </c>
      <c r="O267" s="97">
        <v>1500</v>
      </c>
      <c r="P267" s="97">
        <v>8</v>
      </c>
      <c r="Q267" s="85">
        <f t="shared" si="8"/>
        <v>12000</v>
      </c>
      <c r="R267" s="97">
        <v>1500</v>
      </c>
      <c r="S267" s="98">
        <v>2</v>
      </c>
      <c r="T267" s="85">
        <f t="shared" si="7"/>
        <v>3000</v>
      </c>
      <c r="U267" s="97">
        <v>250</v>
      </c>
      <c r="V267" s="85">
        <f t="shared" si="9"/>
        <v>5250</v>
      </c>
      <c r="W267" s="85">
        <f t="shared" si="10"/>
        <v>1087.5</v>
      </c>
      <c r="X267" s="86">
        <f t="shared" si="11"/>
        <v>6337.5</v>
      </c>
      <c r="Y267" s="87">
        <v>5.88</v>
      </c>
      <c r="Z267" s="85">
        <f t="shared" si="12"/>
        <v>33045</v>
      </c>
      <c r="AA267" s="88">
        <f t="shared" si="13"/>
        <v>22470.600000000002</v>
      </c>
      <c r="AB267" s="81" t="s">
        <v>46</v>
      </c>
      <c r="AC267" s="81" t="s">
        <v>46</v>
      </c>
      <c r="AD267" s="81" t="s">
        <v>46</v>
      </c>
      <c r="AE267" s="89"/>
      <c r="AF267" s="93" t="s">
        <v>2523</v>
      </c>
      <c r="AG267" s="94"/>
      <c r="AH267" s="29"/>
      <c r="AI267" s="29"/>
      <c r="AJ267" s="29"/>
    </row>
    <row r="268" spans="1:36" ht="22.5" customHeight="1">
      <c r="A268" s="81">
        <v>258</v>
      </c>
      <c r="B268" s="82" t="s">
        <v>819</v>
      </c>
      <c r="C268" s="83" t="s">
        <v>298</v>
      </c>
      <c r="D268" s="81" t="s">
        <v>820</v>
      </c>
      <c r="E268" s="81" t="s">
        <v>66</v>
      </c>
      <c r="F268" s="81" t="s">
        <v>43</v>
      </c>
      <c r="G268" s="81" t="s">
        <v>398</v>
      </c>
      <c r="H268" s="81" t="s">
        <v>816</v>
      </c>
      <c r="I268" s="92">
        <v>1</v>
      </c>
      <c r="J268" s="92">
        <v>1</v>
      </c>
      <c r="K268" s="92"/>
      <c r="L268" s="81">
        <v>4</v>
      </c>
      <c r="M268" s="81"/>
      <c r="N268" s="98">
        <v>2</v>
      </c>
      <c r="O268" s="97">
        <v>1000</v>
      </c>
      <c r="P268" s="97">
        <v>8</v>
      </c>
      <c r="Q268" s="85">
        <f t="shared" si="8"/>
        <v>8000</v>
      </c>
      <c r="R268" s="97">
        <v>1000</v>
      </c>
      <c r="S268" s="98">
        <v>1</v>
      </c>
      <c r="T268" s="85">
        <f t="shared" si="7"/>
        <v>1000</v>
      </c>
      <c r="U268" s="97">
        <v>288</v>
      </c>
      <c r="V268" s="85">
        <f t="shared" si="9"/>
        <v>4106.6666666666661</v>
      </c>
      <c r="W268" s="85">
        <f t="shared" si="10"/>
        <v>715.99999999999989</v>
      </c>
      <c r="X268" s="86">
        <f t="shared" si="11"/>
        <v>4822.6666666666661</v>
      </c>
      <c r="Y268" s="87">
        <v>5.88</v>
      </c>
      <c r="Z268" s="85">
        <f t="shared" si="12"/>
        <v>25579.199999999997</v>
      </c>
      <c r="AA268" s="88">
        <f t="shared" si="13"/>
        <v>17393.856</v>
      </c>
      <c r="AB268" s="81" t="s">
        <v>46</v>
      </c>
      <c r="AC268" s="81" t="s">
        <v>46</v>
      </c>
      <c r="AD268" s="81" t="s">
        <v>46</v>
      </c>
      <c r="AE268" s="89"/>
      <c r="AF268" s="93" t="s">
        <v>2523</v>
      </c>
      <c r="AG268" s="94"/>
      <c r="AH268" s="29"/>
      <c r="AI268" s="29"/>
      <c r="AJ268" s="29"/>
    </row>
    <row r="269" spans="1:36" ht="22.5" customHeight="1">
      <c r="A269" s="81">
        <v>259</v>
      </c>
      <c r="B269" s="82" t="s">
        <v>823</v>
      </c>
      <c r="C269" s="83" t="s">
        <v>396</v>
      </c>
      <c r="D269" s="81" t="s">
        <v>824</v>
      </c>
      <c r="E269" s="81" t="s">
        <v>66</v>
      </c>
      <c r="F269" s="81" t="s">
        <v>43</v>
      </c>
      <c r="G269" s="81" t="s">
        <v>398</v>
      </c>
      <c r="H269" s="81" t="s">
        <v>825</v>
      </c>
      <c r="I269" s="92">
        <v>1</v>
      </c>
      <c r="J269" s="92">
        <v>1</v>
      </c>
      <c r="K269" s="92"/>
      <c r="L269" s="81">
        <v>6</v>
      </c>
      <c r="M269" s="81"/>
      <c r="N269" s="98">
        <v>2</v>
      </c>
      <c r="O269" s="97">
        <v>1158</v>
      </c>
      <c r="P269" s="97">
        <v>24</v>
      </c>
      <c r="Q269" s="85">
        <f t="shared" si="8"/>
        <v>27792</v>
      </c>
      <c r="R269" s="98"/>
      <c r="S269" s="98"/>
      <c r="T269" s="85">
        <f t="shared" si="7"/>
        <v>0</v>
      </c>
      <c r="U269" s="97">
        <v>350</v>
      </c>
      <c r="V269" s="85">
        <f t="shared" si="9"/>
        <v>11014</v>
      </c>
      <c r="W269" s="85">
        <f t="shared" si="10"/>
        <v>1652.1</v>
      </c>
      <c r="X269" s="86">
        <f t="shared" si="11"/>
        <v>12666.1</v>
      </c>
      <c r="Y269" s="87">
        <v>5.88</v>
      </c>
      <c r="Z269" s="85">
        <f t="shared" si="12"/>
        <v>68066.52</v>
      </c>
      <c r="AA269" s="88">
        <f t="shared" si="13"/>
        <v>46285.233600000007</v>
      </c>
      <c r="AB269" s="81" t="s">
        <v>46</v>
      </c>
      <c r="AC269" s="81" t="s">
        <v>46</v>
      </c>
      <c r="AD269" s="81" t="s">
        <v>46</v>
      </c>
      <c r="AE269" s="89"/>
      <c r="AF269" s="93" t="s">
        <v>2460</v>
      </c>
      <c r="AG269" s="94"/>
      <c r="AH269" s="29"/>
      <c r="AI269" s="29"/>
      <c r="AJ269" s="29"/>
    </row>
    <row r="270" spans="1:36" ht="22.5" customHeight="1">
      <c r="A270" s="81">
        <v>260</v>
      </c>
      <c r="B270" s="82" t="s">
        <v>826</v>
      </c>
      <c r="C270" s="83" t="s">
        <v>827</v>
      </c>
      <c r="D270" s="81" t="s">
        <v>828</v>
      </c>
      <c r="E270" s="81" t="s">
        <v>66</v>
      </c>
      <c r="F270" s="81" t="s">
        <v>43</v>
      </c>
      <c r="G270" s="81" t="s">
        <v>398</v>
      </c>
      <c r="H270" s="81" t="s">
        <v>399</v>
      </c>
      <c r="I270" s="92">
        <v>1</v>
      </c>
      <c r="J270" s="92">
        <v>1</v>
      </c>
      <c r="K270" s="92"/>
      <c r="L270" s="81">
        <v>6</v>
      </c>
      <c r="M270" s="81"/>
      <c r="N270" s="98">
        <v>3</v>
      </c>
      <c r="O270" s="97">
        <v>1042</v>
      </c>
      <c r="P270" s="97">
        <v>10</v>
      </c>
      <c r="Q270" s="85">
        <f t="shared" si="8"/>
        <v>10420</v>
      </c>
      <c r="R270" s="97">
        <v>1042</v>
      </c>
      <c r="S270" s="98">
        <v>1</v>
      </c>
      <c r="T270" s="85">
        <f t="shared" si="7"/>
        <v>1042</v>
      </c>
      <c r="U270" s="97">
        <v>173</v>
      </c>
      <c r="V270" s="85">
        <f t="shared" si="9"/>
        <v>4338.3333333333339</v>
      </c>
      <c r="W270" s="85">
        <f t="shared" si="10"/>
        <v>754.95000000000016</v>
      </c>
      <c r="X270" s="86">
        <f t="shared" si="11"/>
        <v>5093.2833333333338</v>
      </c>
      <c r="Y270" s="87">
        <v>5.88</v>
      </c>
      <c r="Z270" s="85">
        <f t="shared" si="12"/>
        <v>27019.300000000003</v>
      </c>
      <c r="AA270" s="88">
        <f t="shared" si="13"/>
        <v>18373.124000000003</v>
      </c>
      <c r="AB270" s="81" t="s">
        <v>46</v>
      </c>
      <c r="AC270" s="81" t="s">
        <v>46</v>
      </c>
      <c r="AD270" s="81" t="s">
        <v>46</v>
      </c>
      <c r="AE270" s="89"/>
      <c r="AF270" s="93" t="s">
        <v>2555</v>
      </c>
      <c r="AG270" s="94"/>
      <c r="AH270" s="29"/>
      <c r="AI270" s="29"/>
      <c r="AJ270" s="29"/>
    </row>
    <row r="271" spans="1:36" ht="22.5" customHeight="1">
      <c r="A271" s="81">
        <v>261</v>
      </c>
      <c r="B271" s="82" t="s">
        <v>829</v>
      </c>
      <c r="C271" s="83" t="s">
        <v>298</v>
      </c>
      <c r="D271" s="81" t="s">
        <v>830</v>
      </c>
      <c r="E271" s="81" t="s">
        <v>66</v>
      </c>
      <c r="F271" s="81" t="s">
        <v>43</v>
      </c>
      <c r="G271" s="81" t="s">
        <v>398</v>
      </c>
      <c r="H271" s="81" t="s">
        <v>831</v>
      </c>
      <c r="I271" s="92">
        <v>1</v>
      </c>
      <c r="J271" s="92">
        <v>1</v>
      </c>
      <c r="K271" s="92"/>
      <c r="L271" s="81">
        <v>4</v>
      </c>
      <c r="M271" s="81"/>
      <c r="N271" s="98">
        <v>3</v>
      </c>
      <c r="O271" s="97">
        <v>1500</v>
      </c>
      <c r="P271" s="97">
        <v>15</v>
      </c>
      <c r="Q271" s="85">
        <f t="shared" si="8"/>
        <v>22500</v>
      </c>
      <c r="R271" s="97">
        <v>1500</v>
      </c>
      <c r="S271" s="98">
        <v>2</v>
      </c>
      <c r="T271" s="85">
        <f t="shared" si="7"/>
        <v>3000</v>
      </c>
      <c r="U271" s="97">
        <v>250</v>
      </c>
      <c r="V271" s="85">
        <f t="shared" si="9"/>
        <v>8750</v>
      </c>
      <c r="W271" s="85">
        <f t="shared" si="10"/>
        <v>1612.5</v>
      </c>
      <c r="X271" s="86">
        <f t="shared" si="11"/>
        <v>10362.5</v>
      </c>
      <c r="Y271" s="87">
        <v>5.88</v>
      </c>
      <c r="Z271" s="85">
        <f t="shared" si="12"/>
        <v>54675</v>
      </c>
      <c r="AA271" s="88">
        <f t="shared" si="13"/>
        <v>37179</v>
      </c>
      <c r="AB271" s="81" t="s">
        <v>46</v>
      </c>
      <c r="AC271" s="81" t="s">
        <v>46</v>
      </c>
      <c r="AD271" s="81" t="s">
        <v>46</v>
      </c>
      <c r="AE271" s="89"/>
      <c r="AF271" s="93" t="s">
        <v>2460</v>
      </c>
      <c r="AG271" s="94"/>
      <c r="AH271" s="29"/>
      <c r="AI271" s="29"/>
      <c r="AJ271" s="29"/>
    </row>
    <row r="272" spans="1:36" ht="22.5" customHeight="1">
      <c r="A272" s="81">
        <v>262</v>
      </c>
      <c r="B272" s="82" t="s">
        <v>832</v>
      </c>
      <c r="C272" s="83" t="s">
        <v>298</v>
      </c>
      <c r="D272" s="81" t="s">
        <v>833</v>
      </c>
      <c r="E272" s="81" t="s">
        <v>66</v>
      </c>
      <c r="F272" s="81" t="s">
        <v>43</v>
      </c>
      <c r="G272" s="81" t="s">
        <v>398</v>
      </c>
      <c r="H272" s="81" t="s">
        <v>831</v>
      </c>
      <c r="I272" s="92">
        <v>1</v>
      </c>
      <c r="J272" s="92">
        <v>1</v>
      </c>
      <c r="K272" s="92"/>
      <c r="L272" s="81">
        <v>4</v>
      </c>
      <c r="M272" s="81"/>
      <c r="N272" s="98">
        <v>3</v>
      </c>
      <c r="O272" s="97">
        <v>1500</v>
      </c>
      <c r="P272" s="97">
        <v>15</v>
      </c>
      <c r="Q272" s="85">
        <f t="shared" si="8"/>
        <v>22500</v>
      </c>
      <c r="R272" s="97">
        <v>1500</v>
      </c>
      <c r="S272" s="98">
        <v>2</v>
      </c>
      <c r="T272" s="85">
        <f t="shared" si="7"/>
        <v>3000</v>
      </c>
      <c r="U272" s="97">
        <v>250</v>
      </c>
      <c r="V272" s="85">
        <f t="shared" si="9"/>
        <v>8750</v>
      </c>
      <c r="W272" s="85">
        <f t="shared" si="10"/>
        <v>1612.5</v>
      </c>
      <c r="X272" s="86">
        <f t="shared" si="11"/>
        <v>10362.5</v>
      </c>
      <c r="Y272" s="87">
        <v>5.88</v>
      </c>
      <c r="Z272" s="85">
        <f t="shared" si="12"/>
        <v>54675</v>
      </c>
      <c r="AA272" s="88">
        <f t="shared" si="13"/>
        <v>37179</v>
      </c>
      <c r="AB272" s="81" t="s">
        <v>46</v>
      </c>
      <c r="AC272" s="81" t="s">
        <v>46</v>
      </c>
      <c r="AD272" s="81" t="s">
        <v>46</v>
      </c>
      <c r="AE272" s="89"/>
      <c r="AF272" s="93" t="s">
        <v>2460</v>
      </c>
      <c r="AG272" s="94"/>
      <c r="AH272" s="29"/>
      <c r="AI272" s="29"/>
      <c r="AJ272" s="29"/>
    </row>
    <row r="273" spans="1:36" ht="22.5" customHeight="1">
      <c r="A273" s="81">
        <v>263</v>
      </c>
      <c r="B273" s="82" t="s">
        <v>834</v>
      </c>
      <c r="C273" s="83" t="s">
        <v>298</v>
      </c>
      <c r="D273" s="81" t="s">
        <v>835</v>
      </c>
      <c r="E273" s="81" t="s">
        <v>66</v>
      </c>
      <c r="F273" s="81" t="s">
        <v>43</v>
      </c>
      <c r="G273" s="81" t="s">
        <v>398</v>
      </c>
      <c r="H273" s="81" t="s">
        <v>831</v>
      </c>
      <c r="I273" s="92">
        <v>1</v>
      </c>
      <c r="J273" s="92">
        <v>1</v>
      </c>
      <c r="K273" s="92"/>
      <c r="L273" s="81">
        <v>4</v>
      </c>
      <c r="M273" s="81"/>
      <c r="N273" s="98">
        <v>3</v>
      </c>
      <c r="O273" s="97">
        <v>1500</v>
      </c>
      <c r="P273" s="97">
        <v>15</v>
      </c>
      <c r="Q273" s="85">
        <f t="shared" si="8"/>
        <v>22500</v>
      </c>
      <c r="R273" s="97">
        <v>1500</v>
      </c>
      <c r="S273" s="98">
        <v>2</v>
      </c>
      <c r="T273" s="85">
        <f t="shared" si="7"/>
        <v>3000</v>
      </c>
      <c r="U273" s="97">
        <v>250</v>
      </c>
      <c r="V273" s="85">
        <f t="shared" si="9"/>
        <v>8750</v>
      </c>
      <c r="W273" s="85">
        <f t="shared" si="10"/>
        <v>1612.5</v>
      </c>
      <c r="X273" s="86">
        <f t="shared" si="11"/>
        <v>10362.5</v>
      </c>
      <c r="Y273" s="87">
        <v>5.88</v>
      </c>
      <c r="Z273" s="85">
        <f t="shared" si="12"/>
        <v>54675</v>
      </c>
      <c r="AA273" s="88">
        <f t="shared" si="13"/>
        <v>37179</v>
      </c>
      <c r="AB273" s="81" t="s">
        <v>46</v>
      </c>
      <c r="AC273" s="81" t="s">
        <v>46</v>
      </c>
      <c r="AD273" s="81" t="s">
        <v>46</v>
      </c>
      <c r="AE273" s="89"/>
      <c r="AF273" s="93" t="s">
        <v>2460</v>
      </c>
      <c r="AG273" s="94"/>
      <c r="AH273" s="29"/>
      <c r="AI273" s="29"/>
      <c r="AJ273" s="29"/>
    </row>
    <row r="274" spans="1:36" ht="22.5" customHeight="1">
      <c r="A274" s="81">
        <v>264</v>
      </c>
      <c r="B274" s="82" t="s">
        <v>836</v>
      </c>
      <c r="C274" s="83" t="s">
        <v>827</v>
      </c>
      <c r="D274" s="81" t="s">
        <v>837</v>
      </c>
      <c r="E274" s="81" t="s">
        <v>66</v>
      </c>
      <c r="F274" s="81" t="s">
        <v>43</v>
      </c>
      <c r="G274" s="81" t="s">
        <v>398</v>
      </c>
      <c r="H274" s="81" t="s">
        <v>399</v>
      </c>
      <c r="I274" s="92">
        <v>1</v>
      </c>
      <c r="J274" s="92">
        <v>1</v>
      </c>
      <c r="K274" s="92"/>
      <c r="L274" s="81">
        <v>6</v>
      </c>
      <c r="M274" s="81"/>
      <c r="N274" s="98">
        <v>3</v>
      </c>
      <c r="O274" s="97">
        <v>1042</v>
      </c>
      <c r="P274" s="97">
        <v>10</v>
      </c>
      <c r="Q274" s="85">
        <f t="shared" si="8"/>
        <v>10420</v>
      </c>
      <c r="R274" s="98"/>
      <c r="S274" s="98"/>
      <c r="T274" s="85">
        <f t="shared" si="7"/>
        <v>0</v>
      </c>
      <c r="U274" s="97">
        <v>150</v>
      </c>
      <c r="V274" s="85">
        <f t="shared" si="9"/>
        <v>4223.3333333333339</v>
      </c>
      <c r="W274" s="85">
        <f t="shared" si="10"/>
        <v>633.50000000000011</v>
      </c>
      <c r="X274" s="86">
        <f t="shared" si="11"/>
        <v>4856.8333333333339</v>
      </c>
      <c r="Y274" s="87">
        <v>5.88</v>
      </c>
      <c r="Z274" s="85">
        <f t="shared" si="12"/>
        <v>26100.200000000004</v>
      </c>
      <c r="AA274" s="88">
        <f t="shared" si="13"/>
        <v>17748.136000000006</v>
      </c>
      <c r="AB274" s="81" t="s">
        <v>46</v>
      </c>
      <c r="AC274" s="81" t="s">
        <v>46</v>
      </c>
      <c r="AD274" s="81" t="s">
        <v>46</v>
      </c>
      <c r="AE274" s="89"/>
      <c r="AF274" s="93" t="s">
        <v>2483</v>
      </c>
      <c r="AG274" s="94"/>
      <c r="AH274" s="29"/>
      <c r="AI274" s="29"/>
      <c r="AJ274" s="29"/>
    </row>
    <row r="275" spans="1:36" ht="22.5" customHeight="1">
      <c r="A275" s="81">
        <v>265</v>
      </c>
      <c r="B275" s="82" t="s">
        <v>838</v>
      </c>
      <c r="C275" s="83" t="s">
        <v>182</v>
      </c>
      <c r="D275" s="81" t="s">
        <v>839</v>
      </c>
      <c r="E275" s="81" t="s">
        <v>66</v>
      </c>
      <c r="F275" s="81" t="s">
        <v>43</v>
      </c>
      <c r="G275" s="81" t="s">
        <v>840</v>
      </c>
      <c r="H275" s="81" t="s">
        <v>841</v>
      </c>
      <c r="I275" s="92">
        <v>1</v>
      </c>
      <c r="J275" s="92">
        <v>1</v>
      </c>
      <c r="K275" s="92"/>
      <c r="L275" s="81">
        <v>4</v>
      </c>
      <c r="M275" s="81"/>
      <c r="N275" s="98">
        <v>2</v>
      </c>
      <c r="O275" s="97">
        <v>1000</v>
      </c>
      <c r="P275" s="97">
        <v>19</v>
      </c>
      <c r="Q275" s="85">
        <f t="shared" si="8"/>
        <v>19000</v>
      </c>
      <c r="R275" s="98"/>
      <c r="S275" s="98"/>
      <c r="T275" s="85">
        <f t="shared" si="7"/>
        <v>0</v>
      </c>
      <c r="U275" s="97">
        <v>210</v>
      </c>
      <c r="V275" s="85">
        <f t="shared" si="9"/>
        <v>7383.333333333333</v>
      </c>
      <c r="W275" s="85">
        <f t="shared" si="10"/>
        <v>1107.5</v>
      </c>
      <c r="X275" s="86">
        <f t="shared" si="11"/>
        <v>8490.8333333333321</v>
      </c>
      <c r="Y275" s="87">
        <v>5.88</v>
      </c>
      <c r="Z275" s="85">
        <f t="shared" si="12"/>
        <v>45629</v>
      </c>
      <c r="AA275" s="88">
        <f t="shared" si="13"/>
        <v>31027.72</v>
      </c>
      <c r="AB275" s="81" t="s">
        <v>46</v>
      </c>
      <c r="AC275" s="81" t="s">
        <v>46</v>
      </c>
      <c r="AD275" s="81" t="s">
        <v>46</v>
      </c>
      <c r="AE275" s="89"/>
      <c r="AF275" s="93" t="s">
        <v>2466</v>
      </c>
      <c r="AG275" s="94"/>
      <c r="AH275" s="29"/>
      <c r="AI275" s="29"/>
      <c r="AJ275" s="29"/>
    </row>
    <row r="276" spans="1:36" ht="22.5" customHeight="1">
      <c r="A276" s="81">
        <v>266</v>
      </c>
      <c r="B276" s="82" t="s">
        <v>842</v>
      </c>
      <c r="C276" s="83" t="s">
        <v>182</v>
      </c>
      <c r="D276" s="81" t="s">
        <v>843</v>
      </c>
      <c r="E276" s="81" t="s">
        <v>42</v>
      </c>
      <c r="F276" s="81" t="s">
        <v>43</v>
      </c>
      <c r="G276" s="81" t="s">
        <v>840</v>
      </c>
      <c r="H276" s="81" t="s">
        <v>844</v>
      </c>
      <c r="I276" s="92">
        <v>1</v>
      </c>
      <c r="J276" s="92">
        <v>1</v>
      </c>
      <c r="K276" s="92"/>
      <c r="L276" s="81">
        <v>4</v>
      </c>
      <c r="M276" s="81"/>
      <c r="N276" s="98">
        <v>2</v>
      </c>
      <c r="O276" s="97">
        <v>491</v>
      </c>
      <c r="P276" s="97">
        <v>11</v>
      </c>
      <c r="Q276" s="85">
        <f t="shared" si="8"/>
        <v>5401</v>
      </c>
      <c r="R276" s="98"/>
      <c r="S276" s="98"/>
      <c r="T276" s="58">
        <f t="shared" si="7"/>
        <v>0</v>
      </c>
      <c r="U276" s="97"/>
      <c r="V276" s="85">
        <f t="shared" si="9"/>
        <v>1800.3333333333333</v>
      </c>
      <c r="W276" s="85">
        <f t="shared" si="10"/>
        <v>270.04999999999995</v>
      </c>
      <c r="X276" s="86">
        <f t="shared" si="11"/>
        <v>2070.3833333333332</v>
      </c>
      <c r="Y276" s="87">
        <v>5.88</v>
      </c>
      <c r="Z276" s="85">
        <f t="shared" si="12"/>
        <v>11126.06</v>
      </c>
      <c r="AA276" s="88">
        <f t="shared" si="13"/>
        <v>7565.7208000000001</v>
      </c>
      <c r="AB276" s="81" t="s">
        <v>46</v>
      </c>
      <c r="AC276" s="81" t="s">
        <v>46</v>
      </c>
      <c r="AD276" s="81" t="s">
        <v>46</v>
      </c>
      <c r="AE276" s="89" t="s">
        <v>845</v>
      </c>
      <c r="AF276" s="93" t="s">
        <v>2473</v>
      </c>
      <c r="AG276" s="94"/>
      <c r="AH276" s="29"/>
      <c r="AI276" s="29"/>
      <c r="AJ276" s="29"/>
    </row>
    <row r="277" spans="1:36" ht="22.5" customHeight="1">
      <c r="A277" s="81">
        <v>267</v>
      </c>
      <c r="B277" s="82" t="s">
        <v>853</v>
      </c>
      <c r="C277" s="83" t="s">
        <v>496</v>
      </c>
      <c r="D277" s="81" t="s">
        <v>854</v>
      </c>
      <c r="E277" s="81" t="s">
        <v>66</v>
      </c>
      <c r="F277" s="81" t="s">
        <v>43</v>
      </c>
      <c r="G277" s="81" t="s">
        <v>855</v>
      </c>
      <c r="H277" s="81" t="s">
        <v>856</v>
      </c>
      <c r="I277" s="92">
        <v>1</v>
      </c>
      <c r="J277" s="92">
        <v>1</v>
      </c>
      <c r="K277" s="92"/>
      <c r="L277" s="81">
        <v>4</v>
      </c>
      <c r="M277" s="81"/>
      <c r="N277" s="98">
        <v>2</v>
      </c>
      <c r="O277" s="97">
        <v>900</v>
      </c>
      <c r="P277" s="97">
        <v>12</v>
      </c>
      <c r="Q277" s="85">
        <f t="shared" si="8"/>
        <v>10800</v>
      </c>
      <c r="R277" s="98"/>
      <c r="S277" s="98"/>
      <c r="T277" s="85">
        <f t="shared" si="7"/>
        <v>0</v>
      </c>
      <c r="U277" s="97">
        <v>175</v>
      </c>
      <c r="V277" s="85">
        <f t="shared" si="9"/>
        <v>4475</v>
      </c>
      <c r="W277" s="85">
        <f t="shared" si="10"/>
        <v>671.25</v>
      </c>
      <c r="X277" s="86">
        <f t="shared" si="11"/>
        <v>5146.25</v>
      </c>
      <c r="Y277" s="87">
        <v>5.88</v>
      </c>
      <c r="Z277" s="85">
        <f t="shared" si="12"/>
        <v>27655.5</v>
      </c>
      <c r="AA277" s="88">
        <f t="shared" si="13"/>
        <v>18805.740000000002</v>
      </c>
      <c r="AB277" s="81" t="s">
        <v>46</v>
      </c>
      <c r="AC277" s="81" t="s">
        <v>46</v>
      </c>
      <c r="AD277" s="81" t="s">
        <v>46</v>
      </c>
      <c r="AE277" s="89"/>
      <c r="AF277" s="93" t="s">
        <v>2474</v>
      </c>
      <c r="AG277" s="94"/>
      <c r="AH277" s="29"/>
      <c r="AI277" s="29"/>
      <c r="AJ277" s="29"/>
    </row>
    <row r="278" spans="1:36" ht="22.5" customHeight="1">
      <c r="A278" s="81">
        <v>268</v>
      </c>
      <c r="B278" s="82" t="s">
        <v>857</v>
      </c>
      <c r="C278" s="83" t="s">
        <v>496</v>
      </c>
      <c r="D278" s="81" t="s">
        <v>858</v>
      </c>
      <c r="E278" s="81" t="s">
        <v>66</v>
      </c>
      <c r="F278" s="81" t="s">
        <v>43</v>
      </c>
      <c r="G278" s="81" t="s">
        <v>855</v>
      </c>
      <c r="H278" s="81" t="s">
        <v>856</v>
      </c>
      <c r="I278" s="92">
        <v>1</v>
      </c>
      <c r="J278" s="92">
        <v>1</v>
      </c>
      <c r="K278" s="92"/>
      <c r="L278" s="81">
        <v>4</v>
      </c>
      <c r="M278" s="81"/>
      <c r="N278" s="98">
        <v>2</v>
      </c>
      <c r="O278" s="97">
        <v>900</v>
      </c>
      <c r="P278" s="97">
        <v>12</v>
      </c>
      <c r="Q278" s="85">
        <f t="shared" si="8"/>
        <v>10800</v>
      </c>
      <c r="R278" s="98"/>
      <c r="S278" s="98"/>
      <c r="T278" s="85">
        <f t="shared" si="7"/>
        <v>0</v>
      </c>
      <c r="U278" s="97">
        <v>175</v>
      </c>
      <c r="V278" s="85">
        <f t="shared" si="9"/>
        <v>4475</v>
      </c>
      <c r="W278" s="85">
        <f t="shared" si="10"/>
        <v>671.25</v>
      </c>
      <c r="X278" s="86">
        <f t="shared" si="11"/>
        <v>5146.25</v>
      </c>
      <c r="Y278" s="87">
        <v>5.88</v>
      </c>
      <c r="Z278" s="85">
        <f t="shared" si="12"/>
        <v>27655.5</v>
      </c>
      <c r="AA278" s="88">
        <f t="shared" si="13"/>
        <v>18805.740000000002</v>
      </c>
      <c r="AB278" s="81" t="s">
        <v>46</v>
      </c>
      <c r="AC278" s="81" t="s">
        <v>46</v>
      </c>
      <c r="AD278" s="81" t="s">
        <v>46</v>
      </c>
      <c r="AE278" s="89"/>
      <c r="AF278" s="93" t="s">
        <v>2474</v>
      </c>
      <c r="AG278" s="94"/>
      <c r="AH278" s="29"/>
      <c r="AI278" s="29"/>
      <c r="AJ278" s="29"/>
    </row>
    <row r="279" spans="1:36" ht="22.5" customHeight="1">
      <c r="A279" s="81">
        <v>269</v>
      </c>
      <c r="B279" s="82" t="s">
        <v>859</v>
      </c>
      <c r="C279" s="83" t="s">
        <v>259</v>
      </c>
      <c r="D279" s="81" t="s">
        <v>860</v>
      </c>
      <c r="E279" s="81" t="s">
        <v>42</v>
      </c>
      <c r="F279" s="81" t="s">
        <v>43</v>
      </c>
      <c r="G279" s="81" t="s">
        <v>261</v>
      </c>
      <c r="H279" s="81" t="s">
        <v>861</v>
      </c>
      <c r="I279" s="92">
        <v>1</v>
      </c>
      <c r="J279" s="92">
        <v>1</v>
      </c>
      <c r="K279" s="92"/>
      <c r="L279" s="81">
        <v>14</v>
      </c>
      <c r="M279" s="81"/>
      <c r="N279" s="98">
        <v>9</v>
      </c>
      <c r="O279" s="97">
        <v>1800</v>
      </c>
      <c r="P279" s="97">
        <v>24</v>
      </c>
      <c r="Q279" s="85">
        <f t="shared" si="8"/>
        <v>43200</v>
      </c>
      <c r="R279" s="98"/>
      <c r="S279" s="98"/>
      <c r="T279" s="58">
        <f t="shared" si="7"/>
        <v>0</v>
      </c>
      <c r="U279" s="97"/>
      <c r="V279" s="85">
        <f t="shared" si="9"/>
        <v>14400</v>
      </c>
      <c r="W279" s="85">
        <f t="shared" si="10"/>
        <v>2160</v>
      </c>
      <c r="X279" s="86">
        <f t="shared" si="11"/>
        <v>16560</v>
      </c>
      <c r="Y279" s="87">
        <v>5.88</v>
      </c>
      <c r="Z279" s="85">
        <f t="shared" si="12"/>
        <v>88992</v>
      </c>
      <c r="AA279" s="88">
        <f t="shared" si="13"/>
        <v>60514.560000000005</v>
      </c>
      <c r="AB279" s="81" t="s">
        <v>46</v>
      </c>
      <c r="AC279" s="81" t="s">
        <v>46</v>
      </c>
      <c r="AD279" s="81" t="s">
        <v>46</v>
      </c>
      <c r="AE279" s="89"/>
      <c r="AF279" s="93" t="s">
        <v>2556</v>
      </c>
      <c r="AG279" s="94"/>
      <c r="AH279" s="29"/>
      <c r="AI279" s="29"/>
      <c r="AJ279" s="29"/>
    </row>
    <row r="280" spans="1:36" ht="22.5" customHeight="1">
      <c r="A280" s="81">
        <v>270</v>
      </c>
      <c r="B280" s="82" t="s">
        <v>862</v>
      </c>
      <c r="C280" s="83" t="s">
        <v>259</v>
      </c>
      <c r="D280" s="81" t="s">
        <v>863</v>
      </c>
      <c r="E280" s="81" t="s">
        <v>42</v>
      </c>
      <c r="F280" s="81" t="s">
        <v>43</v>
      </c>
      <c r="G280" s="81" t="s">
        <v>261</v>
      </c>
      <c r="H280" s="81" t="s">
        <v>861</v>
      </c>
      <c r="I280" s="92">
        <v>1</v>
      </c>
      <c r="J280" s="92">
        <v>1</v>
      </c>
      <c r="K280" s="92"/>
      <c r="L280" s="81">
        <v>4</v>
      </c>
      <c r="M280" s="81"/>
      <c r="N280" s="98">
        <v>3</v>
      </c>
      <c r="O280" s="97">
        <v>1000</v>
      </c>
      <c r="P280" s="97">
        <v>18</v>
      </c>
      <c r="Q280" s="85">
        <f t="shared" si="8"/>
        <v>18000</v>
      </c>
      <c r="R280" s="98"/>
      <c r="S280" s="98"/>
      <c r="T280" s="58">
        <f t="shared" si="7"/>
        <v>0</v>
      </c>
      <c r="U280" s="97"/>
      <c r="V280" s="85">
        <f t="shared" si="9"/>
        <v>6000</v>
      </c>
      <c r="W280" s="85">
        <f t="shared" si="10"/>
        <v>900</v>
      </c>
      <c r="X280" s="86">
        <f t="shared" si="11"/>
        <v>6900</v>
      </c>
      <c r="Y280" s="87">
        <v>5.88</v>
      </c>
      <c r="Z280" s="85">
        <f t="shared" si="12"/>
        <v>37080</v>
      </c>
      <c r="AA280" s="88">
        <f t="shared" si="13"/>
        <v>25214.400000000001</v>
      </c>
      <c r="AB280" s="81" t="s">
        <v>46</v>
      </c>
      <c r="AC280" s="81" t="s">
        <v>46</v>
      </c>
      <c r="AD280" s="81" t="s">
        <v>46</v>
      </c>
      <c r="AE280" s="89"/>
      <c r="AF280" s="93" t="s">
        <v>2489</v>
      </c>
      <c r="AG280" s="94"/>
      <c r="AH280" s="29"/>
      <c r="AI280" s="29"/>
      <c r="AJ280" s="29"/>
    </row>
    <row r="281" spans="1:36" ht="22.5" customHeight="1">
      <c r="A281" s="81">
        <v>271</v>
      </c>
      <c r="B281" s="82" t="s">
        <v>864</v>
      </c>
      <c r="C281" s="83" t="s">
        <v>40</v>
      </c>
      <c r="D281" s="81" t="s">
        <v>865</v>
      </c>
      <c r="E281" s="81" t="s">
        <v>66</v>
      </c>
      <c r="F281" s="81" t="s">
        <v>43</v>
      </c>
      <c r="G281" s="81" t="s">
        <v>261</v>
      </c>
      <c r="H281" s="81" t="s">
        <v>866</v>
      </c>
      <c r="I281" s="92">
        <v>1</v>
      </c>
      <c r="J281" s="92">
        <v>1</v>
      </c>
      <c r="K281" s="92"/>
      <c r="L281" s="81">
        <v>14</v>
      </c>
      <c r="M281" s="81"/>
      <c r="N281" s="98">
        <v>8</v>
      </c>
      <c r="O281" s="97">
        <v>2234</v>
      </c>
      <c r="P281" s="97">
        <v>23</v>
      </c>
      <c r="Q281" s="85">
        <f t="shared" si="8"/>
        <v>51382</v>
      </c>
      <c r="R281" s="97">
        <v>2234</v>
      </c>
      <c r="S281" s="98">
        <v>7</v>
      </c>
      <c r="T281" s="85">
        <f t="shared" si="7"/>
        <v>15638</v>
      </c>
      <c r="U281" s="97">
        <v>462</v>
      </c>
      <c r="V281" s="85">
        <f t="shared" si="9"/>
        <v>19437.333333333332</v>
      </c>
      <c r="W281" s="85">
        <f t="shared" si="10"/>
        <v>4479.3999999999996</v>
      </c>
      <c r="X281" s="86">
        <f t="shared" si="11"/>
        <v>23916.73333333333</v>
      </c>
      <c r="Y281" s="87">
        <v>5.88</v>
      </c>
      <c r="Z281" s="85">
        <f t="shared" si="12"/>
        <v>123250.31999999999</v>
      </c>
      <c r="AA281" s="88">
        <f t="shared" si="13"/>
        <v>83810.217600000004</v>
      </c>
      <c r="AB281" s="81" t="s">
        <v>46</v>
      </c>
      <c r="AC281" s="81" t="s">
        <v>46</v>
      </c>
      <c r="AD281" s="81" t="s">
        <v>46</v>
      </c>
      <c r="AE281" s="89"/>
      <c r="AF281" s="93" t="s">
        <v>2453</v>
      </c>
      <c r="AG281" s="94"/>
      <c r="AH281" s="29"/>
      <c r="AI281" s="29"/>
      <c r="AJ281" s="29"/>
    </row>
    <row r="282" spans="1:36" ht="22.5" customHeight="1">
      <c r="A282" s="81">
        <v>272</v>
      </c>
      <c r="B282" s="82" t="s">
        <v>867</v>
      </c>
      <c r="C282" s="83" t="s">
        <v>259</v>
      </c>
      <c r="D282" s="81" t="s">
        <v>868</v>
      </c>
      <c r="E282" s="81" t="s">
        <v>42</v>
      </c>
      <c r="F282" s="81" t="s">
        <v>43</v>
      </c>
      <c r="G282" s="81" t="s">
        <v>261</v>
      </c>
      <c r="H282" s="81" t="s">
        <v>869</v>
      </c>
      <c r="I282" s="92">
        <v>1</v>
      </c>
      <c r="J282" s="92">
        <v>1</v>
      </c>
      <c r="K282" s="92"/>
      <c r="L282" s="81">
        <v>4</v>
      </c>
      <c r="M282" s="81"/>
      <c r="N282" s="98">
        <v>3</v>
      </c>
      <c r="O282" s="97"/>
      <c r="P282" s="97"/>
      <c r="Q282" s="85">
        <f t="shared" si="8"/>
        <v>0</v>
      </c>
      <c r="R282" s="98">
        <v>2500</v>
      </c>
      <c r="S282" s="98">
        <v>4</v>
      </c>
      <c r="T282" s="85">
        <f t="shared" si="7"/>
        <v>10000</v>
      </c>
      <c r="U282" s="97"/>
      <c r="V282" s="85">
        <f t="shared" si="9"/>
        <v>0</v>
      </c>
      <c r="W282" s="85">
        <f t="shared" si="10"/>
        <v>1000</v>
      </c>
      <c r="X282" s="86">
        <f t="shared" si="11"/>
        <v>1000</v>
      </c>
      <c r="Y282" s="87">
        <v>5.88</v>
      </c>
      <c r="Z282" s="85">
        <f t="shared" si="12"/>
        <v>2000</v>
      </c>
      <c r="AA282" s="88">
        <f t="shared" si="13"/>
        <v>1360</v>
      </c>
      <c r="AB282" s="81" t="s">
        <v>46</v>
      </c>
      <c r="AC282" s="81" t="s">
        <v>46</v>
      </c>
      <c r="AD282" s="81" t="s">
        <v>46</v>
      </c>
      <c r="AE282" s="89"/>
      <c r="AF282" s="93" t="s">
        <v>2557</v>
      </c>
      <c r="AG282" s="94"/>
      <c r="AH282" s="31"/>
      <c r="AI282" s="31"/>
      <c r="AJ282" s="31"/>
    </row>
    <row r="283" spans="1:36" ht="22.5" customHeight="1">
      <c r="A283" s="81">
        <v>273</v>
      </c>
      <c r="B283" s="82" t="s">
        <v>873</v>
      </c>
      <c r="C283" s="83" t="s">
        <v>259</v>
      </c>
      <c r="D283" s="95" t="s">
        <v>874</v>
      </c>
      <c r="E283" s="81" t="s">
        <v>42</v>
      </c>
      <c r="F283" s="81" t="s">
        <v>43</v>
      </c>
      <c r="G283" s="81" t="s">
        <v>403</v>
      </c>
      <c r="H283" s="81" t="s">
        <v>875</v>
      </c>
      <c r="I283" s="92">
        <v>1</v>
      </c>
      <c r="J283" s="92">
        <v>1</v>
      </c>
      <c r="K283" s="92"/>
      <c r="L283" s="81">
        <v>4</v>
      </c>
      <c r="M283" s="81"/>
      <c r="N283" s="98">
        <v>2</v>
      </c>
      <c r="O283" s="97">
        <v>800</v>
      </c>
      <c r="P283" s="97">
        <v>11</v>
      </c>
      <c r="Q283" s="85">
        <f t="shared" si="8"/>
        <v>8800</v>
      </c>
      <c r="R283" s="97">
        <v>1500</v>
      </c>
      <c r="S283" s="98">
        <v>2</v>
      </c>
      <c r="T283" s="58">
        <f t="shared" si="7"/>
        <v>3000</v>
      </c>
      <c r="U283" s="97"/>
      <c r="V283" s="85">
        <f t="shared" si="9"/>
        <v>2933.3333333333335</v>
      </c>
      <c r="W283" s="85">
        <f t="shared" si="10"/>
        <v>740</v>
      </c>
      <c r="X283" s="86">
        <f t="shared" si="11"/>
        <v>3673.3333333333335</v>
      </c>
      <c r="Y283" s="87">
        <v>5.88</v>
      </c>
      <c r="Z283" s="85">
        <f t="shared" si="12"/>
        <v>18728</v>
      </c>
      <c r="AA283" s="88">
        <f t="shared" si="13"/>
        <v>12735.04</v>
      </c>
      <c r="AB283" s="81" t="s">
        <v>46</v>
      </c>
      <c r="AC283" s="81" t="s">
        <v>46</v>
      </c>
      <c r="AD283" s="81" t="s">
        <v>46</v>
      </c>
      <c r="AE283" s="89"/>
      <c r="AF283" s="93" t="s">
        <v>2548</v>
      </c>
      <c r="AG283" s="94"/>
      <c r="AH283" s="29"/>
      <c r="AI283" s="29"/>
      <c r="AJ283" s="29"/>
    </row>
    <row r="284" spans="1:36" ht="22.5" customHeight="1">
      <c r="A284" s="81">
        <v>274</v>
      </c>
      <c r="B284" s="82" t="s">
        <v>876</v>
      </c>
      <c r="C284" s="83" t="s">
        <v>259</v>
      </c>
      <c r="D284" s="81" t="s">
        <v>877</v>
      </c>
      <c r="E284" s="81" t="s">
        <v>42</v>
      </c>
      <c r="F284" s="81" t="s">
        <v>43</v>
      </c>
      <c r="G284" s="81" t="s">
        <v>261</v>
      </c>
      <c r="H284" s="81" t="s">
        <v>878</v>
      </c>
      <c r="I284" s="92">
        <v>1</v>
      </c>
      <c r="J284" s="92">
        <v>1</v>
      </c>
      <c r="K284" s="92"/>
      <c r="L284" s="81">
        <v>6</v>
      </c>
      <c r="M284" s="81"/>
      <c r="N284" s="98">
        <v>2</v>
      </c>
      <c r="O284" s="97">
        <v>2000</v>
      </c>
      <c r="P284" s="97">
        <v>6</v>
      </c>
      <c r="Q284" s="85">
        <f t="shared" si="8"/>
        <v>12000</v>
      </c>
      <c r="R284" s="97">
        <v>2000</v>
      </c>
      <c r="S284" s="98">
        <v>4</v>
      </c>
      <c r="T284" s="58">
        <f t="shared" si="7"/>
        <v>8000</v>
      </c>
      <c r="U284" s="97"/>
      <c r="V284" s="85">
        <f t="shared" si="9"/>
        <v>4000</v>
      </c>
      <c r="W284" s="85">
        <f t="shared" si="10"/>
        <v>1400</v>
      </c>
      <c r="X284" s="86">
        <f t="shared" si="11"/>
        <v>5400</v>
      </c>
      <c r="Y284" s="87">
        <v>5.88</v>
      </c>
      <c r="Z284" s="85">
        <f t="shared" si="12"/>
        <v>26320</v>
      </c>
      <c r="AA284" s="88">
        <f t="shared" si="13"/>
        <v>17897.600000000002</v>
      </c>
      <c r="AB284" s="81" t="s">
        <v>46</v>
      </c>
      <c r="AC284" s="81" t="s">
        <v>46</v>
      </c>
      <c r="AD284" s="81" t="s">
        <v>46</v>
      </c>
      <c r="AE284" s="89"/>
      <c r="AF284" s="93" t="s">
        <v>2484</v>
      </c>
      <c r="AG284" s="94"/>
      <c r="AH284" s="29"/>
      <c r="AI284" s="29"/>
      <c r="AJ284" s="29"/>
    </row>
    <row r="285" spans="1:36" ht="22.5" customHeight="1">
      <c r="A285" s="81">
        <v>275</v>
      </c>
      <c r="B285" s="82" t="s">
        <v>879</v>
      </c>
      <c r="C285" s="83" t="s">
        <v>218</v>
      </c>
      <c r="D285" s="81" t="s">
        <v>880</v>
      </c>
      <c r="E285" s="81" t="s">
        <v>42</v>
      </c>
      <c r="F285" s="81" t="s">
        <v>43</v>
      </c>
      <c r="G285" s="81" t="s">
        <v>168</v>
      </c>
      <c r="H285" s="81" t="s">
        <v>881</v>
      </c>
      <c r="I285" s="92">
        <v>1</v>
      </c>
      <c r="J285" s="92">
        <v>1</v>
      </c>
      <c r="K285" s="92"/>
      <c r="L285" s="81">
        <v>4</v>
      </c>
      <c r="M285" s="81"/>
      <c r="N285" s="58">
        <v>3</v>
      </c>
      <c r="O285" s="97">
        <v>1000</v>
      </c>
      <c r="P285" s="97">
        <v>13</v>
      </c>
      <c r="Q285" s="85">
        <f t="shared" si="8"/>
        <v>13000</v>
      </c>
      <c r="R285" s="97">
        <v>2000</v>
      </c>
      <c r="S285" s="98">
        <v>4</v>
      </c>
      <c r="T285" s="58">
        <f t="shared" si="7"/>
        <v>8000</v>
      </c>
      <c r="U285" s="97"/>
      <c r="V285" s="85">
        <f t="shared" si="9"/>
        <v>4333.333333333333</v>
      </c>
      <c r="W285" s="85">
        <f t="shared" si="10"/>
        <v>1450</v>
      </c>
      <c r="X285" s="86">
        <f t="shared" si="11"/>
        <v>5783.333333333333</v>
      </c>
      <c r="Y285" s="87">
        <v>5.88</v>
      </c>
      <c r="Z285" s="85">
        <f t="shared" si="12"/>
        <v>28379.999999999996</v>
      </c>
      <c r="AA285" s="88">
        <f t="shared" si="13"/>
        <v>19298.399999999998</v>
      </c>
      <c r="AB285" s="81" t="s">
        <v>46</v>
      </c>
      <c r="AC285" s="81" t="s">
        <v>46</v>
      </c>
      <c r="AD285" s="81" t="s">
        <v>46</v>
      </c>
      <c r="AE285" s="89"/>
      <c r="AF285" s="93" t="s">
        <v>2558</v>
      </c>
      <c r="AG285" s="94"/>
      <c r="AH285" s="24"/>
      <c r="AI285" s="24"/>
      <c r="AJ285" s="24"/>
    </row>
    <row r="286" spans="1:36" ht="22.5" customHeight="1">
      <c r="A286" s="81">
        <v>276</v>
      </c>
      <c r="B286" s="82" t="s">
        <v>882</v>
      </c>
      <c r="C286" s="83" t="s">
        <v>91</v>
      </c>
      <c r="D286" s="81" t="s">
        <v>883</v>
      </c>
      <c r="E286" s="81" t="s">
        <v>66</v>
      </c>
      <c r="F286" s="81" t="s">
        <v>43</v>
      </c>
      <c r="G286" s="81" t="s">
        <v>261</v>
      </c>
      <c r="H286" s="81" t="s">
        <v>878</v>
      </c>
      <c r="I286" s="92">
        <v>1</v>
      </c>
      <c r="J286" s="92">
        <v>1</v>
      </c>
      <c r="K286" s="92"/>
      <c r="L286" s="81">
        <v>4</v>
      </c>
      <c r="M286" s="81"/>
      <c r="N286" s="58">
        <v>4</v>
      </c>
      <c r="O286" s="97">
        <v>1500</v>
      </c>
      <c r="P286" s="97">
        <v>19</v>
      </c>
      <c r="Q286" s="85">
        <f t="shared" si="8"/>
        <v>28500</v>
      </c>
      <c r="R286" s="97">
        <v>1500</v>
      </c>
      <c r="S286" s="98">
        <v>2</v>
      </c>
      <c r="T286" s="85">
        <f t="shared" si="7"/>
        <v>3000</v>
      </c>
      <c r="U286" s="97">
        <v>100</v>
      </c>
      <c r="V286" s="85">
        <f t="shared" si="9"/>
        <v>10000</v>
      </c>
      <c r="W286" s="85">
        <f t="shared" si="10"/>
        <v>1800</v>
      </c>
      <c r="X286" s="86">
        <f t="shared" si="11"/>
        <v>11800</v>
      </c>
      <c r="Y286" s="87">
        <v>5.88</v>
      </c>
      <c r="Z286" s="85">
        <f t="shared" si="12"/>
        <v>62400</v>
      </c>
      <c r="AA286" s="88">
        <f t="shared" si="13"/>
        <v>42432</v>
      </c>
      <c r="AB286" s="81" t="s">
        <v>46</v>
      </c>
      <c r="AC286" s="81" t="s">
        <v>46</v>
      </c>
      <c r="AD286" s="81" t="s">
        <v>46</v>
      </c>
      <c r="AE286" s="89"/>
      <c r="AF286" s="93" t="s">
        <v>2458</v>
      </c>
      <c r="AG286" s="94"/>
      <c r="AH286" s="24"/>
      <c r="AI286" s="24"/>
      <c r="AJ286" s="24"/>
    </row>
    <row r="287" spans="1:36" ht="22.5" customHeight="1">
      <c r="A287" s="81">
        <v>277</v>
      </c>
      <c r="B287" s="82" t="s">
        <v>884</v>
      </c>
      <c r="C287" s="83" t="s">
        <v>91</v>
      </c>
      <c r="D287" s="81" t="s">
        <v>885</v>
      </c>
      <c r="E287" s="81" t="s">
        <v>66</v>
      </c>
      <c r="F287" s="81" t="s">
        <v>43</v>
      </c>
      <c r="G287" s="81" t="s">
        <v>261</v>
      </c>
      <c r="H287" s="81" t="s">
        <v>878</v>
      </c>
      <c r="I287" s="92">
        <v>1</v>
      </c>
      <c r="J287" s="92">
        <v>1</v>
      </c>
      <c r="K287" s="92"/>
      <c r="L287" s="81">
        <v>4</v>
      </c>
      <c r="M287" s="81"/>
      <c r="N287" s="58">
        <v>7</v>
      </c>
      <c r="O287" s="97">
        <v>1500</v>
      </c>
      <c r="P287" s="97">
        <v>19</v>
      </c>
      <c r="Q287" s="85">
        <f t="shared" si="8"/>
        <v>28500</v>
      </c>
      <c r="R287" s="97">
        <v>1500</v>
      </c>
      <c r="S287" s="98">
        <v>2</v>
      </c>
      <c r="T287" s="85">
        <f t="shared" si="7"/>
        <v>3000</v>
      </c>
      <c r="U287" s="97">
        <v>100</v>
      </c>
      <c r="V287" s="85">
        <f t="shared" si="9"/>
        <v>10000</v>
      </c>
      <c r="W287" s="85">
        <f t="shared" si="10"/>
        <v>1800</v>
      </c>
      <c r="X287" s="86">
        <f t="shared" si="11"/>
        <v>11800</v>
      </c>
      <c r="Y287" s="87">
        <v>5.88</v>
      </c>
      <c r="Z287" s="85">
        <f t="shared" si="12"/>
        <v>62400</v>
      </c>
      <c r="AA287" s="88">
        <f t="shared" si="13"/>
        <v>42432</v>
      </c>
      <c r="AB287" s="81" t="s">
        <v>46</v>
      </c>
      <c r="AC287" s="81" t="s">
        <v>46</v>
      </c>
      <c r="AD287" s="81" t="s">
        <v>46</v>
      </c>
      <c r="AE287" s="89"/>
      <c r="AF287" s="93" t="s">
        <v>2458</v>
      </c>
      <c r="AG287" s="94"/>
      <c r="AH287" s="24"/>
      <c r="AI287" s="24"/>
      <c r="AJ287" s="24"/>
    </row>
    <row r="288" spans="1:36" ht="22.5" customHeight="1">
      <c r="A288" s="81">
        <v>278</v>
      </c>
      <c r="B288" s="82" t="s">
        <v>886</v>
      </c>
      <c r="C288" s="83" t="s">
        <v>75</v>
      </c>
      <c r="D288" s="81" t="s">
        <v>887</v>
      </c>
      <c r="E288" s="81" t="s">
        <v>66</v>
      </c>
      <c r="F288" s="81" t="s">
        <v>43</v>
      </c>
      <c r="G288" s="81" t="s">
        <v>261</v>
      </c>
      <c r="H288" s="81" t="s">
        <v>888</v>
      </c>
      <c r="I288" s="92">
        <v>1</v>
      </c>
      <c r="J288" s="92">
        <v>1</v>
      </c>
      <c r="K288" s="92"/>
      <c r="L288" s="81">
        <v>4</v>
      </c>
      <c r="M288" s="81">
        <v>2</v>
      </c>
      <c r="N288" s="58">
        <v>4</v>
      </c>
      <c r="O288" s="97">
        <v>2000</v>
      </c>
      <c r="P288" s="97">
        <v>4</v>
      </c>
      <c r="Q288" s="85">
        <f t="shared" si="8"/>
        <v>8000</v>
      </c>
      <c r="R288" s="97">
        <v>2000</v>
      </c>
      <c r="S288" s="98">
        <v>4</v>
      </c>
      <c r="T288" s="85">
        <f t="shared" si="7"/>
        <v>8000</v>
      </c>
      <c r="U288" s="97">
        <v>371</v>
      </c>
      <c r="V288" s="85">
        <f t="shared" si="9"/>
        <v>4521.6666666666661</v>
      </c>
      <c r="W288" s="85">
        <f t="shared" si="10"/>
        <v>1478.25</v>
      </c>
      <c r="X288" s="86">
        <f t="shared" si="11"/>
        <v>5999.9166666666661</v>
      </c>
      <c r="Y288" s="87">
        <v>5.88</v>
      </c>
      <c r="Z288" s="85">
        <f t="shared" si="12"/>
        <v>29543.899999999994</v>
      </c>
      <c r="AA288" s="88">
        <f t="shared" si="13"/>
        <v>20089.851999999999</v>
      </c>
      <c r="AB288" s="81" t="s">
        <v>46</v>
      </c>
      <c r="AC288" s="81" t="s">
        <v>46</v>
      </c>
      <c r="AD288" s="81" t="s">
        <v>46</v>
      </c>
      <c r="AE288" s="89" t="s">
        <v>658</v>
      </c>
      <c r="AF288" s="93" t="s">
        <v>2559</v>
      </c>
      <c r="AG288" s="94"/>
      <c r="AH288" s="24"/>
      <c r="AI288" s="24"/>
      <c r="AJ288" s="24"/>
    </row>
    <row r="289" spans="1:36" ht="22.5" customHeight="1">
      <c r="A289" s="81">
        <v>279</v>
      </c>
      <c r="B289" s="82" t="s">
        <v>889</v>
      </c>
      <c r="C289" s="83" t="s">
        <v>75</v>
      </c>
      <c r="D289" s="81" t="s">
        <v>890</v>
      </c>
      <c r="E289" s="81" t="s">
        <v>66</v>
      </c>
      <c r="F289" s="81" t="s">
        <v>43</v>
      </c>
      <c r="G289" s="81" t="s">
        <v>261</v>
      </c>
      <c r="H289" s="81" t="s">
        <v>888</v>
      </c>
      <c r="I289" s="92">
        <v>1</v>
      </c>
      <c r="J289" s="92">
        <v>1</v>
      </c>
      <c r="K289" s="92"/>
      <c r="L289" s="81">
        <v>4</v>
      </c>
      <c r="M289" s="81">
        <v>2</v>
      </c>
      <c r="N289" s="58">
        <v>8</v>
      </c>
      <c r="O289" s="97">
        <v>2000</v>
      </c>
      <c r="P289" s="97">
        <v>4</v>
      </c>
      <c r="Q289" s="85">
        <f t="shared" si="8"/>
        <v>8000</v>
      </c>
      <c r="R289" s="97">
        <v>2000</v>
      </c>
      <c r="S289" s="98">
        <v>4</v>
      </c>
      <c r="T289" s="85">
        <f t="shared" si="7"/>
        <v>8000</v>
      </c>
      <c r="U289" s="97">
        <v>371</v>
      </c>
      <c r="V289" s="85">
        <f t="shared" si="9"/>
        <v>4521.6666666666661</v>
      </c>
      <c r="W289" s="85">
        <f t="shared" si="10"/>
        <v>1478.25</v>
      </c>
      <c r="X289" s="86">
        <f t="shared" si="11"/>
        <v>5999.9166666666661</v>
      </c>
      <c r="Y289" s="87">
        <v>5.88</v>
      </c>
      <c r="Z289" s="85">
        <f t="shared" si="12"/>
        <v>29543.899999999994</v>
      </c>
      <c r="AA289" s="88">
        <f t="shared" si="13"/>
        <v>20089.851999999999</v>
      </c>
      <c r="AB289" s="81" t="s">
        <v>46</v>
      </c>
      <c r="AC289" s="81" t="s">
        <v>46</v>
      </c>
      <c r="AD289" s="81" t="s">
        <v>46</v>
      </c>
      <c r="AE289" s="89" t="s">
        <v>658</v>
      </c>
      <c r="AF289" s="93" t="s">
        <v>2560</v>
      </c>
      <c r="AG289" s="94"/>
      <c r="AH289" s="24"/>
      <c r="AI289" s="24"/>
      <c r="AJ289" s="24"/>
    </row>
    <row r="290" spans="1:36" ht="22.5" customHeight="1">
      <c r="A290" s="81">
        <v>280</v>
      </c>
      <c r="B290" s="82" t="s">
        <v>891</v>
      </c>
      <c r="C290" s="83" t="s">
        <v>40</v>
      </c>
      <c r="D290" s="81" t="s">
        <v>892</v>
      </c>
      <c r="E290" s="81" t="s">
        <v>66</v>
      </c>
      <c r="F290" s="81" t="s">
        <v>43</v>
      </c>
      <c r="G290" s="81" t="s">
        <v>168</v>
      </c>
      <c r="H290" s="81" t="s">
        <v>893</v>
      </c>
      <c r="I290" s="92">
        <v>1</v>
      </c>
      <c r="J290" s="92">
        <v>1</v>
      </c>
      <c r="K290" s="92"/>
      <c r="L290" s="81">
        <v>6</v>
      </c>
      <c r="M290" s="81"/>
      <c r="N290" s="58">
        <v>4</v>
      </c>
      <c r="O290" s="97">
        <v>1633</v>
      </c>
      <c r="P290" s="97">
        <v>3</v>
      </c>
      <c r="Q290" s="85">
        <f t="shared" si="8"/>
        <v>4899</v>
      </c>
      <c r="R290" s="97">
        <v>1633</v>
      </c>
      <c r="S290" s="98">
        <v>3</v>
      </c>
      <c r="T290" s="85">
        <f t="shared" si="7"/>
        <v>4899</v>
      </c>
      <c r="U290" s="97">
        <v>166</v>
      </c>
      <c r="V290" s="85">
        <f t="shared" si="9"/>
        <v>2463</v>
      </c>
      <c r="W290" s="85">
        <f t="shared" si="10"/>
        <v>859.34999999999991</v>
      </c>
      <c r="X290" s="86">
        <f t="shared" si="11"/>
        <v>3322.35</v>
      </c>
      <c r="Y290" s="87">
        <v>5.88</v>
      </c>
      <c r="Z290" s="85">
        <f t="shared" si="12"/>
        <v>16201.14</v>
      </c>
      <c r="AA290" s="88">
        <f t="shared" si="13"/>
        <v>11016.7752</v>
      </c>
      <c r="AB290" s="81" t="s">
        <v>46</v>
      </c>
      <c r="AC290" s="81" t="s">
        <v>46</v>
      </c>
      <c r="AD290" s="81" t="s">
        <v>46</v>
      </c>
      <c r="AE290" s="89"/>
      <c r="AF290" s="93" t="s">
        <v>2460</v>
      </c>
      <c r="AG290" s="94"/>
      <c r="AH290" s="24"/>
      <c r="AI290" s="24"/>
      <c r="AJ290" s="24"/>
    </row>
    <row r="291" spans="1:36" ht="22.5" customHeight="1">
      <c r="A291" s="81">
        <v>281</v>
      </c>
      <c r="B291" s="82" t="s">
        <v>894</v>
      </c>
      <c r="C291" s="83" t="s">
        <v>40</v>
      </c>
      <c r="D291" s="81" t="s">
        <v>895</v>
      </c>
      <c r="E291" s="81" t="s">
        <v>66</v>
      </c>
      <c r="F291" s="81" t="s">
        <v>43</v>
      </c>
      <c r="G291" s="81" t="s">
        <v>168</v>
      </c>
      <c r="H291" s="81" t="s">
        <v>893</v>
      </c>
      <c r="I291" s="92">
        <v>1</v>
      </c>
      <c r="J291" s="92">
        <v>1</v>
      </c>
      <c r="K291" s="92"/>
      <c r="L291" s="81">
        <v>4</v>
      </c>
      <c r="M291" s="81"/>
      <c r="N291" s="58">
        <v>4</v>
      </c>
      <c r="O291" s="97">
        <v>1633</v>
      </c>
      <c r="P291" s="97">
        <v>3</v>
      </c>
      <c r="Q291" s="85">
        <f t="shared" si="8"/>
        <v>4899</v>
      </c>
      <c r="R291" s="97">
        <v>1633</v>
      </c>
      <c r="S291" s="98">
        <v>3</v>
      </c>
      <c r="T291" s="85">
        <f t="shared" si="7"/>
        <v>4899</v>
      </c>
      <c r="U291" s="97">
        <v>166</v>
      </c>
      <c r="V291" s="85">
        <f t="shared" si="9"/>
        <v>2463</v>
      </c>
      <c r="W291" s="85">
        <f t="shared" si="10"/>
        <v>859.34999999999991</v>
      </c>
      <c r="X291" s="86">
        <f t="shared" si="11"/>
        <v>3322.35</v>
      </c>
      <c r="Y291" s="87">
        <v>5.88</v>
      </c>
      <c r="Z291" s="85">
        <f t="shared" si="12"/>
        <v>16201.14</v>
      </c>
      <c r="AA291" s="88">
        <f t="shared" si="13"/>
        <v>11016.7752</v>
      </c>
      <c r="AB291" s="81" t="s">
        <v>46</v>
      </c>
      <c r="AC291" s="81" t="s">
        <v>46</v>
      </c>
      <c r="AD291" s="81" t="s">
        <v>46</v>
      </c>
      <c r="AE291" s="89"/>
      <c r="AF291" s="93" t="s">
        <v>2453</v>
      </c>
      <c r="AG291" s="94"/>
      <c r="AH291" s="24"/>
      <c r="AI291" s="24"/>
      <c r="AJ291" s="24"/>
    </row>
    <row r="292" spans="1:36" ht="22.5" customHeight="1">
      <c r="A292" s="81">
        <v>282</v>
      </c>
      <c r="B292" s="82" t="s">
        <v>896</v>
      </c>
      <c r="C292" s="83" t="s">
        <v>40</v>
      </c>
      <c r="D292" s="81" t="s">
        <v>897</v>
      </c>
      <c r="E292" s="81" t="s">
        <v>66</v>
      </c>
      <c r="F292" s="81" t="s">
        <v>43</v>
      </c>
      <c r="G292" s="81" t="s">
        <v>168</v>
      </c>
      <c r="H292" s="81" t="s">
        <v>893</v>
      </c>
      <c r="I292" s="92">
        <v>1</v>
      </c>
      <c r="J292" s="92">
        <v>1</v>
      </c>
      <c r="K292" s="92"/>
      <c r="L292" s="81">
        <v>4</v>
      </c>
      <c r="M292" s="81"/>
      <c r="N292" s="58">
        <v>4</v>
      </c>
      <c r="O292" s="97">
        <v>1633</v>
      </c>
      <c r="P292" s="97">
        <v>3</v>
      </c>
      <c r="Q292" s="85">
        <f t="shared" si="8"/>
        <v>4899</v>
      </c>
      <c r="R292" s="97">
        <v>1633</v>
      </c>
      <c r="S292" s="98">
        <v>3</v>
      </c>
      <c r="T292" s="85">
        <f t="shared" si="7"/>
        <v>4899</v>
      </c>
      <c r="U292" s="97">
        <v>166</v>
      </c>
      <c r="V292" s="85">
        <f t="shared" si="9"/>
        <v>2463</v>
      </c>
      <c r="W292" s="85">
        <f t="shared" si="10"/>
        <v>859.34999999999991</v>
      </c>
      <c r="X292" s="86">
        <f t="shared" si="11"/>
        <v>3322.35</v>
      </c>
      <c r="Y292" s="87">
        <v>5.88</v>
      </c>
      <c r="Z292" s="85">
        <f t="shared" si="12"/>
        <v>16201.14</v>
      </c>
      <c r="AA292" s="88">
        <f t="shared" si="13"/>
        <v>11016.7752</v>
      </c>
      <c r="AB292" s="81" t="s">
        <v>46</v>
      </c>
      <c r="AC292" s="81" t="s">
        <v>46</v>
      </c>
      <c r="AD292" s="81" t="s">
        <v>46</v>
      </c>
      <c r="AE292" s="89"/>
      <c r="AF292" s="93" t="s">
        <v>2472</v>
      </c>
      <c r="AG292" s="94"/>
      <c r="AH292" s="24"/>
      <c r="AI292" s="24"/>
      <c r="AJ292" s="24"/>
    </row>
    <row r="293" spans="1:36" ht="22.5" customHeight="1">
      <c r="A293" s="81">
        <v>283</v>
      </c>
      <c r="B293" s="82" t="s">
        <v>898</v>
      </c>
      <c r="C293" s="83" t="s">
        <v>352</v>
      </c>
      <c r="D293" s="81" t="s">
        <v>899</v>
      </c>
      <c r="E293" s="81" t="s">
        <v>66</v>
      </c>
      <c r="F293" s="81" t="s">
        <v>43</v>
      </c>
      <c r="G293" s="81" t="s">
        <v>261</v>
      </c>
      <c r="H293" s="81" t="s">
        <v>869</v>
      </c>
      <c r="I293" s="92">
        <v>1</v>
      </c>
      <c r="J293" s="92">
        <v>1</v>
      </c>
      <c r="K293" s="92"/>
      <c r="L293" s="81">
        <v>8</v>
      </c>
      <c r="M293" s="81"/>
      <c r="N293" s="58">
        <v>3</v>
      </c>
      <c r="O293" s="97">
        <v>2500</v>
      </c>
      <c r="P293" s="97">
        <v>27</v>
      </c>
      <c r="Q293" s="85">
        <f t="shared" si="8"/>
        <v>67500</v>
      </c>
      <c r="R293" s="97">
        <v>2500</v>
      </c>
      <c r="S293" s="98">
        <v>1</v>
      </c>
      <c r="T293" s="85">
        <f t="shared" si="7"/>
        <v>2500</v>
      </c>
      <c r="U293" s="97">
        <v>800</v>
      </c>
      <c r="V293" s="85">
        <f t="shared" si="9"/>
        <v>26500</v>
      </c>
      <c r="W293" s="85">
        <f t="shared" si="10"/>
        <v>4225</v>
      </c>
      <c r="X293" s="86">
        <f t="shared" si="11"/>
        <v>30725</v>
      </c>
      <c r="Y293" s="87">
        <v>5.88</v>
      </c>
      <c r="Z293" s="85">
        <f t="shared" si="12"/>
        <v>164270</v>
      </c>
      <c r="AA293" s="88">
        <f t="shared" si="13"/>
        <v>111703.6</v>
      </c>
      <c r="AB293" s="81" t="s">
        <v>46</v>
      </c>
      <c r="AC293" s="81" t="s">
        <v>46</v>
      </c>
      <c r="AD293" s="81" t="s">
        <v>46</v>
      </c>
      <c r="AE293" s="89"/>
      <c r="AF293" s="93" t="s">
        <v>2561</v>
      </c>
      <c r="AG293" s="94"/>
      <c r="AH293" s="26"/>
      <c r="AI293" s="26"/>
      <c r="AJ293" s="26"/>
    </row>
    <row r="294" spans="1:36" ht="22.5" customHeight="1">
      <c r="A294" s="81">
        <v>284</v>
      </c>
      <c r="B294" s="82" t="s">
        <v>900</v>
      </c>
      <c r="C294" s="83" t="s">
        <v>352</v>
      </c>
      <c r="D294" s="81" t="s">
        <v>901</v>
      </c>
      <c r="E294" s="81" t="s">
        <v>66</v>
      </c>
      <c r="F294" s="81" t="s">
        <v>43</v>
      </c>
      <c r="G294" s="81" t="s">
        <v>261</v>
      </c>
      <c r="H294" s="81" t="s">
        <v>902</v>
      </c>
      <c r="I294" s="92">
        <v>1</v>
      </c>
      <c r="J294" s="92">
        <v>1</v>
      </c>
      <c r="K294" s="92"/>
      <c r="L294" s="81">
        <v>8</v>
      </c>
      <c r="M294" s="81"/>
      <c r="N294" s="58">
        <v>3</v>
      </c>
      <c r="O294" s="97">
        <v>2500</v>
      </c>
      <c r="P294" s="97">
        <v>27</v>
      </c>
      <c r="Q294" s="85">
        <f t="shared" si="8"/>
        <v>67500</v>
      </c>
      <c r="R294" s="97">
        <v>2500</v>
      </c>
      <c r="S294" s="98">
        <v>1</v>
      </c>
      <c r="T294" s="85">
        <f t="shared" si="7"/>
        <v>2500</v>
      </c>
      <c r="U294" s="97">
        <v>800</v>
      </c>
      <c r="V294" s="85">
        <f t="shared" si="9"/>
        <v>26500</v>
      </c>
      <c r="W294" s="85">
        <f t="shared" si="10"/>
        <v>4225</v>
      </c>
      <c r="X294" s="86">
        <f t="shared" si="11"/>
        <v>30725</v>
      </c>
      <c r="Y294" s="87">
        <v>5.88</v>
      </c>
      <c r="Z294" s="85">
        <f t="shared" si="12"/>
        <v>164270</v>
      </c>
      <c r="AA294" s="88">
        <f t="shared" si="13"/>
        <v>111703.6</v>
      </c>
      <c r="AB294" s="81" t="s">
        <v>46</v>
      </c>
      <c r="AC294" s="81" t="s">
        <v>46</v>
      </c>
      <c r="AD294" s="81" t="s">
        <v>46</v>
      </c>
      <c r="AE294" s="89"/>
      <c r="AF294" s="93" t="s">
        <v>2562</v>
      </c>
      <c r="AG294" s="94"/>
      <c r="AH294" s="26"/>
      <c r="AI294" s="26"/>
      <c r="AJ294" s="26"/>
    </row>
    <row r="295" spans="1:36" ht="22.5" customHeight="1">
      <c r="A295" s="81">
        <v>285</v>
      </c>
      <c r="B295" s="82" t="s">
        <v>903</v>
      </c>
      <c r="C295" s="83" t="s">
        <v>259</v>
      </c>
      <c r="D295" s="81" t="s">
        <v>904</v>
      </c>
      <c r="E295" s="81" t="s">
        <v>66</v>
      </c>
      <c r="F295" s="81" t="s">
        <v>43</v>
      </c>
      <c r="G295" s="81" t="s">
        <v>261</v>
      </c>
      <c r="H295" s="81" t="s">
        <v>905</v>
      </c>
      <c r="I295" s="92">
        <v>1</v>
      </c>
      <c r="J295" s="92">
        <v>1</v>
      </c>
      <c r="K295" s="92"/>
      <c r="L295" s="81">
        <v>6</v>
      </c>
      <c r="M295" s="81"/>
      <c r="N295" s="58">
        <v>4</v>
      </c>
      <c r="O295" s="97">
        <v>1755</v>
      </c>
      <c r="P295" s="97">
        <v>21</v>
      </c>
      <c r="Q295" s="85">
        <f t="shared" si="8"/>
        <v>36855</v>
      </c>
      <c r="R295" s="97">
        <v>1755</v>
      </c>
      <c r="S295" s="98">
        <v>3</v>
      </c>
      <c r="T295" s="85">
        <f t="shared" si="7"/>
        <v>5265</v>
      </c>
      <c r="U295" s="97">
        <v>300</v>
      </c>
      <c r="V295" s="85">
        <f t="shared" si="9"/>
        <v>13785</v>
      </c>
      <c r="W295" s="85">
        <f t="shared" si="10"/>
        <v>2594.25</v>
      </c>
      <c r="X295" s="86">
        <f t="shared" si="11"/>
        <v>16379.25</v>
      </c>
      <c r="Y295" s="87">
        <v>5.88</v>
      </c>
      <c r="Z295" s="85">
        <f t="shared" si="12"/>
        <v>86244.3</v>
      </c>
      <c r="AA295" s="88">
        <f t="shared" si="13"/>
        <v>58646.124000000003</v>
      </c>
      <c r="AB295" s="81" t="s">
        <v>46</v>
      </c>
      <c r="AC295" s="81" t="s">
        <v>46</v>
      </c>
      <c r="AD295" s="81" t="s">
        <v>46</v>
      </c>
      <c r="AE295" s="89" t="s">
        <v>100</v>
      </c>
      <c r="AF295" s="93" t="s">
        <v>2548</v>
      </c>
      <c r="AG295" s="94"/>
      <c r="AH295" s="24"/>
      <c r="AI295" s="24"/>
      <c r="AJ295" s="24"/>
    </row>
    <row r="296" spans="1:36" ht="22.5" customHeight="1">
      <c r="A296" s="81">
        <v>286</v>
      </c>
      <c r="B296" s="82" t="s">
        <v>906</v>
      </c>
      <c r="C296" s="83" t="s">
        <v>332</v>
      </c>
      <c r="D296" s="81" t="s">
        <v>907</v>
      </c>
      <c r="E296" s="81" t="s">
        <v>66</v>
      </c>
      <c r="F296" s="81" t="s">
        <v>43</v>
      </c>
      <c r="G296" s="81" t="s">
        <v>261</v>
      </c>
      <c r="H296" s="81" t="s">
        <v>908</v>
      </c>
      <c r="I296" s="92">
        <v>1</v>
      </c>
      <c r="J296" s="92">
        <v>1</v>
      </c>
      <c r="K296" s="92"/>
      <c r="L296" s="81">
        <v>6</v>
      </c>
      <c r="M296" s="81"/>
      <c r="N296" s="58">
        <v>4</v>
      </c>
      <c r="O296" s="97">
        <v>1500</v>
      </c>
      <c r="P296" s="97">
        <v>25</v>
      </c>
      <c r="Q296" s="85">
        <f t="shared" si="8"/>
        <v>37500</v>
      </c>
      <c r="R296" s="97">
        <v>1254</v>
      </c>
      <c r="S296" s="98">
        <v>1</v>
      </c>
      <c r="T296" s="85">
        <f t="shared" si="7"/>
        <v>1254</v>
      </c>
      <c r="U296" s="97">
        <v>270</v>
      </c>
      <c r="V296" s="85">
        <f t="shared" si="9"/>
        <v>13850</v>
      </c>
      <c r="W296" s="85">
        <f t="shared" si="10"/>
        <v>2202.9</v>
      </c>
      <c r="X296" s="86">
        <f t="shared" si="11"/>
        <v>16052.9</v>
      </c>
      <c r="Y296" s="87">
        <v>5.88</v>
      </c>
      <c r="Z296" s="85">
        <f t="shared" si="12"/>
        <v>85843.8</v>
      </c>
      <c r="AA296" s="88">
        <f t="shared" si="13"/>
        <v>58373.784000000007</v>
      </c>
      <c r="AB296" s="81" t="s">
        <v>46</v>
      </c>
      <c r="AC296" s="81" t="s">
        <v>46</v>
      </c>
      <c r="AD296" s="81" t="s">
        <v>46</v>
      </c>
      <c r="AE296" s="89"/>
      <c r="AF296" s="93" t="s">
        <v>2478</v>
      </c>
      <c r="AG296" s="94"/>
      <c r="AH296" s="24"/>
      <c r="AI296" s="24"/>
      <c r="AJ296" s="24"/>
    </row>
    <row r="297" spans="1:36" ht="22.5" customHeight="1">
      <c r="A297" s="81">
        <v>287</v>
      </c>
      <c r="B297" s="82" t="s">
        <v>909</v>
      </c>
      <c r="C297" s="83" t="s">
        <v>332</v>
      </c>
      <c r="D297" s="81" t="s">
        <v>910</v>
      </c>
      <c r="E297" s="81" t="s">
        <v>66</v>
      </c>
      <c r="F297" s="81" t="s">
        <v>43</v>
      </c>
      <c r="G297" s="81" t="s">
        <v>261</v>
      </c>
      <c r="H297" s="81" t="s">
        <v>908</v>
      </c>
      <c r="I297" s="92">
        <v>1</v>
      </c>
      <c r="J297" s="92">
        <v>1</v>
      </c>
      <c r="K297" s="92"/>
      <c r="L297" s="81">
        <v>6</v>
      </c>
      <c r="M297" s="81"/>
      <c r="N297" s="58">
        <v>3</v>
      </c>
      <c r="O297" s="97">
        <v>1500</v>
      </c>
      <c r="P297" s="97">
        <v>25</v>
      </c>
      <c r="Q297" s="85">
        <f t="shared" si="8"/>
        <v>37500</v>
      </c>
      <c r="R297" s="97">
        <v>1254</v>
      </c>
      <c r="S297" s="98">
        <v>1</v>
      </c>
      <c r="T297" s="85">
        <f t="shared" si="7"/>
        <v>1254</v>
      </c>
      <c r="U297" s="97">
        <v>270</v>
      </c>
      <c r="V297" s="85">
        <f t="shared" si="9"/>
        <v>13850</v>
      </c>
      <c r="W297" s="85">
        <f t="shared" si="10"/>
        <v>2202.9</v>
      </c>
      <c r="X297" s="86">
        <f t="shared" si="11"/>
        <v>16052.9</v>
      </c>
      <c r="Y297" s="87">
        <v>5.88</v>
      </c>
      <c r="Z297" s="85">
        <f t="shared" si="12"/>
        <v>85843.8</v>
      </c>
      <c r="AA297" s="88">
        <f t="shared" si="13"/>
        <v>58373.784000000007</v>
      </c>
      <c r="AB297" s="81" t="s">
        <v>46</v>
      </c>
      <c r="AC297" s="81" t="s">
        <v>46</v>
      </c>
      <c r="AD297" s="81" t="s">
        <v>46</v>
      </c>
      <c r="AE297" s="89"/>
      <c r="AF297" s="93" t="s">
        <v>2464</v>
      </c>
      <c r="AG297" s="94"/>
      <c r="AH297" s="24"/>
      <c r="AI297" s="24"/>
      <c r="AJ297" s="24"/>
    </row>
    <row r="298" spans="1:36" ht="22.5" customHeight="1">
      <c r="A298" s="81">
        <v>288</v>
      </c>
      <c r="B298" s="82" t="s">
        <v>913</v>
      </c>
      <c r="C298" s="83" t="s">
        <v>75</v>
      </c>
      <c r="D298" s="81" t="s">
        <v>914</v>
      </c>
      <c r="E298" s="81" t="s">
        <v>66</v>
      </c>
      <c r="F298" s="81" t="s">
        <v>43</v>
      </c>
      <c r="G298" s="81" t="s">
        <v>261</v>
      </c>
      <c r="H298" s="81" t="s">
        <v>888</v>
      </c>
      <c r="I298" s="92">
        <v>1</v>
      </c>
      <c r="J298" s="92">
        <v>1</v>
      </c>
      <c r="K298" s="92"/>
      <c r="L298" s="81">
        <v>4</v>
      </c>
      <c r="M298" s="81">
        <v>2</v>
      </c>
      <c r="N298" s="58">
        <v>8</v>
      </c>
      <c r="O298" s="97">
        <v>2000</v>
      </c>
      <c r="P298" s="97">
        <v>19</v>
      </c>
      <c r="Q298" s="85">
        <f t="shared" si="8"/>
        <v>38000</v>
      </c>
      <c r="R298" s="97">
        <v>2000</v>
      </c>
      <c r="S298" s="98">
        <v>2</v>
      </c>
      <c r="T298" s="85">
        <f t="shared" si="7"/>
        <v>4000</v>
      </c>
      <c r="U298" s="97">
        <v>371</v>
      </c>
      <c r="V298" s="85">
        <f t="shared" si="9"/>
        <v>14521.666666666666</v>
      </c>
      <c r="W298" s="85">
        <f t="shared" si="10"/>
        <v>2578.25</v>
      </c>
      <c r="X298" s="86">
        <f t="shared" si="11"/>
        <v>17099.916666666664</v>
      </c>
      <c r="Y298" s="87">
        <v>5.88</v>
      </c>
      <c r="Z298" s="85">
        <f t="shared" si="12"/>
        <v>90543.9</v>
      </c>
      <c r="AA298" s="88">
        <f t="shared" si="13"/>
        <v>61569.851999999999</v>
      </c>
      <c r="AB298" s="81" t="s">
        <v>46</v>
      </c>
      <c r="AC298" s="81" t="s">
        <v>46</v>
      </c>
      <c r="AD298" s="81" t="s">
        <v>46</v>
      </c>
      <c r="AE298" s="89" t="s">
        <v>658</v>
      </c>
      <c r="AF298" s="93" t="s">
        <v>2564</v>
      </c>
      <c r="AG298" s="94"/>
      <c r="AH298" s="24"/>
      <c r="AI298" s="24"/>
      <c r="AJ298" s="24"/>
    </row>
    <row r="299" spans="1:36" ht="22.5" customHeight="1">
      <c r="A299" s="81">
        <v>289</v>
      </c>
      <c r="B299" s="82" t="s">
        <v>915</v>
      </c>
      <c r="C299" s="83" t="s">
        <v>75</v>
      </c>
      <c r="D299" s="81" t="s">
        <v>916</v>
      </c>
      <c r="E299" s="81" t="s">
        <v>66</v>
      </c>
      <c r="F299" s="81" t="s">
        <v>43</v>
      </c>
      <c r="G299" s="81" t="s">
        <v>261</v>
      </c>
      <c r="H299" s="81" t="s">
        <v>888</v>
      </c>
      <c r="I299" s="92">
        <v>1</v>
      </c>
      <c r="J299" s="92">
        <v>1</v>
      </c>
      <c r="K299" s="92"/>
      <c r="L299" s="81">
        <v>4</v>
      </c>
      <c r="M299" s="81">
        <v>2</v>
      </c>
      <c r="N299" s="58">
        <v>8</v>
      </c>
      <c r="O299" s="97">
        <v>2000</v>
      </c>
      <c r="P299" s="97">
        <v>19</v>
      </c>
      <c r="Q299" s="85">
        <f t="shared" si="8"/>
        <v>38000</v>
      </c>
      <c r="R299" s="97">
        <v>2000</v>
      </c>
      <c r="S299" s="98">
        <v>2</v>
      </c>
      <c r="T299" s="85">
        <f t="shared" si="7"/>
        <v>4000</v>
      </c>
      <c r="U299" s="97">
        <v>371</v>
      </c>
      <c r="V299" s="85">
        <f t="shared" si="9"/>
        <v>14521.666666666666</v>
      </c>
      <c r="W299" s="85">
        <f t="shared" si="10"/>
        <v>2578.25</v>
      </c>
      <c r="X299" s="86">
        <f t="shared" si="11"/>
        <v>17099.916666666664</v>
      </c>
      <c r="Y299" s="87">
        <v>5.88</v>
      </c>
      <c r="Z299" s="85">
        <f t="shared" si="12"/>
        <v>90543.9</v>
      </c>
      <c r="AA299" s="88">
        <f t="shared" si="13"/>
        <v>61569.851999999999</v>
      </c>
      <c r="AB299" s="81" t="s">
        <v>46</v>
      </c>
      <c r="AC299" s="81" t="s">
        <v>46</v>
      </c>
      <c r="AD299" s="81" t="s">
        <v>46</v>
      </c>
      <c r="AE299" s="89" t="s">
        <v>658</v>
      </c>
      <c r="AF299" s="93" t="s">
        <v>2565</v>
      </c>
      <c r="AG299" s="94"/>
      <c r="AH299" s="24"/>
      <c r="AI299" s="24"/>
      <c r="AJ299" s="24"/>
    </row>
    <row r="300" spans="1:36" ht="22.5" customHeight="1">
      <c r="A300" s="81">
        <v>290</v>
      </c>
      <c r="B300" s="82" t="s">
        <v>917</v>
      </c>
      <c r="C300" s="83" t="s">
        <v>75</v>
      </c>
      <c r="D300" s="81" t="s">
        <v>918</v>
      </c>
      <c r="E300" s="81" t="s">
        <v>66</v>
      </c>
      <c r="F300" s="81" t="s">
        <v>43</v>
      </c>
      <c r="G300" s="81" t="s">
        <v>261</v>
      </c>
      <c r="H300" s="81" t="s">
        <v>888</v>
      </c>
      <c r="I300" s="92">
        <v>1</v>
      </c>
      <c r="J300" s="92">
        <v>1</v>
      </c>
      <c r="K300" s="92"/>
      <c r="L300" s="81">
        <v>10</v>
      </c>
      <c r="M300" s="81">
        <v>2</v>
      </c>
      <c r="N300" s="58">
        <v>8</v>
      </c>
      <c r="O300" s="97">
        <v>2700</v>
      </c>
      <c r="P300" s="97">
        <v>34</v>
      </c>
      <c r="Q300" s="85">
        <f t="shared" si="8"/>
        <v>91800</v>
      </c>
      <c r="R300" s="97">
        <v>2700</v>
      </c>
      <c r="S300" s="98">
        <v>2</v>
      </c>
      <c r="T300" s="85">
        <f t="shared" si="7"/>
        <v>5400</v>
      </c>
      <c r="U300" s="97">
        <v>371</v>
      </c>
      <c r="V300" s="85">
        <f t="shared" si="9"/>
        <v>32455</v>
      </c>
      <c r="W300" s="85">
        <f t="shared" si="10"/>
        <v>5408.25</v>
      </c>
      <c r="X300" s="86">
        <f t="shared" si="11"/>
        <v>37863.25</v>
      </c>
      <c r="Y300" s="87">
        <v>5.88</v>
      </c>
      <c r="Z300" s="85">
        <f t="shared" si="12"/>
        <v>201651.9</v>
      </c>
      <c r="AA300" s="88">
        <f t="shared" si="13"/>
        <v>137123.29200000002</v>
      </c>
      <c r="AB300" s="81" t="s">
        <v>46</v>
      </c>
      <c r="AC300" s="81" t="s">
        <v>46</v>
      </c>
      <c r="AD300" s="81" t="s">
        <v>46</v>
      </c>
      <c r="AE300" s="89" t="s">
        <v>658</v>
      </c>
      <c r="AF300" s="93" t="s">
        <v>2566</v>
      </c>
      <c r="AG300" s="94"/>
      <c r="AH300" s="24"/>
      <c r="AI300" s="24"/>
      <c r="AJ300" s="24"/>
    </row>
    <row r="301" spans="1:36" ht="22.5" customHeight="1">
      <c r="A301" s="81">
        <v>291</v>
      </c>
      <c r="B301" s="82" t="s">
        <v>919</v>
      </c>
      <c r="C301" s="83" t="s">
        <v>75</v>
      </c>
      <c r="D301" s="81" t="s">
        <v>920</v>
      </c>
      <c r="E301" s="81" t="s">
        <v>66</v>
      </c>
      <c r="F301" s="81" t="s">
        <v>43</v>
      </c>
      <c r="G301" s="81" t="s">
        <v>261</v>
      </c>
      <c r="H301" s="81" t="s">
        <v>888</v>
      </c>
      <c r="I301" s="92">
        <v>1</v>
      </c>
      <c r="J301" s="92">
        <v>1</v>
      </c>
      <c r="K301" s="92"/>
      <c r="L301" s="81">
        <v>10</v>
      </c>
      <c r="M301" s="81">
        <v>2</v>
      </c>
      <c r="N301" s="58">
        <v>8</v>
      </c>
      <c r="O301" s="97">
        <v>2700</v>
      </c>
      <c r="P301" s="97">
        <v>35</v>
      </c>
      <c r="Q301" s="85">
        <f t="shared" si="8"/>
        <v>94500</v>
      </c>
      <c r="R301" s="97">
        <v>2700</v>
      </c>
      <c r="S301" s="98">
        <v>2</v>
      </c>
      <c r="T301" s="85">
        <f t="shared" si="7"/>
        <v>5400</v>
      </c>
      <c r="U301" s="97">
        <v>371</v>
      </c>
      <c r="V301" s="85">
        <f t="shared" si="9"/>
        <v>33355</v>
      </c>
      <c r="W301" s="85">
        <f t="shared" si="10"/>
        <v>5543.25</v>
      </c>
      <c r="X301" s="86">
        <f t="shared" si="11"/>
        <v>38898.25</v>
      </c>
      <c r="Y301" s="87">
        <v>5.88</v>
      </c>
      <c r="Z301" s="85">
        <f t="shared" si="12"/>
        <v>207213.9</v>
      </c>
      <c r="AA301" s="88">
        <f t="shared" si="13"/>
        <v>140905.45200000002</v>
      </c>
      <c r="AB301" s="81" t="s">
        <v>46</v>
      </c>
      <c r="AC301" s="81" t="s">
        <v>46</v>
      </c>
      <c r="AD301" s="81" t="s">
        <v>46</v>
      </c>
      <c r="AE301" s="89" t="s">
        <v>658</v>
      </c>
      <c r="AF301" s="93" t="s">
        <v>2567</v>
      </c>
      <c r="AG301" s="94"/>
      <c r="AH301" s="24"/>
      <c r="AI301" s="24"/>
      <c r="AJ301" s="24"/>
    </row>
    <row r="302" spans="1:36" ht="22.5" customHeight="1">
      <c r="A302" s="81">
        <v>292</v>
      </c>
      <c r="B302" s="82" t="s">
        <v>921</v>
      </c>
      <c r="C302" s="83" t="s">
        <v>75</v>
      </c>
      <c r="D302" s="81" t="s">
        <v>922</v>
      </c>
      <c r="E302" s="81" t="s">
        <v>66</v>
      </c>
      <c r="F302" s="81" t="s">
        <v>43</v>
      </c>
      <c r="G302" s="81" t="s">
        <v>261</v>
      </c>
      <c r="H302" s="81" t="s">
        <v>888</v>
      </c>
      <c r="I302" s="92">
        <v>1</v>
      </c>
      <c r="J302" s="92">
        <v>1</v>
      </c>
      <c r="K302" s="92"/>
      <c r="L302" s="81">
        <v>10</v>
      </c>
      <c r="M302" s="81">
        <v>2</v>
      </c>
      <c r="N302" s="58">
        <v>8</v>
      </c>
      <c r="O302" s="97">
        <v>2000</v>
      </c>
      <c r="P302" s="97">
        <v>35</v>
      </c>
      <c r="Q302" s="85">
        <f t="shared" si="8"/>
        <v>70000</v>
      </c>
      <c r="R302" s="97">
        <v>2000</v>
      </c>
      <c r="S302" s="98">
        <v>2</v>
      </c>
      <c r="T302" s="85">
        <f t="shared" si="7"/>
        <v>4000</v>
      </c>
      <c r="U302" s="97">
        <v>371</v>
      </c>
      <c r="V302" s="85">
        <f t="shared" si="9"/>
        <v>25188.333333333332</v>
      </c>
      <c r="W302" s="85">
        <f t="shared" si="10"/>
        <v>4178.25</v>
      </c>
      <c r="X302" s="86">
        <f t="shared" si="11"/>
        <v>29366.583333333332</v>
      </c>
      <c r="Y302" s="87">
        <v>5.88</v>
      </c>
      <c r="Z302" s="85">
        <f t="shared" si="12"/>
        <v>156463.9</v>
      </c>
      <c r="AA302" s="88">
        <f t="shared" si="13"/>
        <v>106395.452</v>
      </c>
      <c r="AB302" s="81" t="s">
        <v>46</v>
      </c>
      <c r="AC302" s="81" t="s">
        <v>46</v>
      </c>
      <c r="AD302" s="81" t="s">
        <v>46</v>
      </c>
      <c r="AE302" s="89" t="s">
        <v>658</v>
      </c>
      <c r="AF302" s="93" t="s">
        <v>2566</v>
      </c>
      <c r="AG302" s="94"/>
      <c r="AH302" s="24"/>
      <c r="AI302" s="24"/>
      <c r="AJ302" s="24"/>
    </row>
    <row r="303" spans="1:36" ht="22.5" customHeight="1">
      <c r="A303" s="81">
        <v>293</v>
      </c>
      <c r="B303" s="82" t="s">
        <v>923</v>
      </c>
      <c r="C303" s="83" t="s">
        <v>75</v>
      </c>
      <c r="D303" s="81" t="s">
        <v>924</v>
      </c>
      <c r="E303" s="81" t="s">
        <v>66</v>
      </c>
      <c r="F303" s="81" t="s">
        <v>43</v>
      </c>
      <c r="G303" s="81" t="s">
        <v>261</v>
      </c>
      <c r="H303" s="81" t="s">
        <v>888</v>
      </c>
      <c r="I303" s="92">
        <v>1</v>
      </c>
      <c r="J303" s="92">
        <v>1</v>
      </c>
      <c r="K303" s="92"/>
      <c r="L303" s="81">
        <v>10</v>
      </c>
      <c r="M303" s="81">
        <v>2</v>
      </c>
      <c r="N303" s="58">
        <v>8</v>
      </c>
      <c r="O303" s="97">
        <v>2000</v>
      </c>
      <c r="P303" s="97">
        <v>35</v>
      </c>
      <c r="Q303" s="85">
        <f t="shared" si="8"/>
        <v>70000</v>
      </c>
      <c r="R303" s="97">
        <v>2000</v>
      </c>
      <c r="S303" s="98">
        <v>2</v>
      </c>
      <c r="T303" s="85">
        <f t="shared" si="7"/>
        <v>4000</v>
      </c>
      <c r="U303" s="97">
        <v>371</v>
      </c>
      <c r="V303" s="85">
        <f t="shared" si="9"/>
        <v>25188.333333333332</v>
      </c>
      <c r="W303" s="85">
        <f t="shared" si="10"/>
        <v>4178.25</v>
      </c>
      <c r="X303" s="86">
        <f t="shared" si="11"/>
        <v>29366.583333333332</v>
      </c>
      <c r="Y303" s="87">
        <v>5.88</v>
      </c>
      <c r="Z303" s="85">
        <f t="shared" si="12"/>
        <v>156463.9</v>
      </c>
      <c r="AA303" s="88">
        <f t="shared" si="13"/>
        <v>106395.452</v>
      </c>
      <c r="AB303" s="81" t="s">
        <v>46</v>
      </c>
      <c r="AC303" s="81" t="s">
        <v>46</v>
      </c>
      <c r="AD303" s="81" t="s">
        <v>46</v>
      </c>
      <c r="AE303" s="89" t="s">
        <v>658</v>
      </c>
      <c r="AF303" s="93" t="s">
        <v>2567</v>
      </c>
      <c r="AG303" s="94"/>
      <c r="AH303" s="24"/>
      <c r="AI303" s="24"/>
      <c r="AJ303" s="24"/>
    </row>
    <row r="304" spans="1:36" ht="22.5" customHeight="1">
      <c r="A304" s="81">
        <v>294</v>
      </c>
      <c r="B304" s="82" t="s">
        <v>927</v>
      </c>
      <c r="C304" s="83" t="s">
        <v>75</v>
      </c>
      <c r="D304" s="81" t="s">
        <v>928</v>
      </c>
      <c r="E304" s="81" t="s">
        <v>66</v>
      </c>
      <c r="F304" s="81" t="s">
        <v>43</v>
      </c>
      <c r="G304" s="81" t="s">
        <v>261</v>
      </c>
      <c r="H304" s="81" t="s">
        <v>888</v>
      </c>
      <c r="I304" s="92">
        <v>1</v>
      </c>
      <c r="J304" s="92">
        <v>1</v>
      </c>
      <c r="K304" s="92"/>
      <c r="L304" s="81">
        <v>8</v>
      </c>
      <c r="M304" s="81">
        <v>2</v>
      </c>
      <c r="N304" s="97">
        <v>8</v>
      </c>
      <c r="O304" s="85">
        <v>2000</v>
      </c>
      <c r="P304" s="97">
        <v>35</v>
      </c>
      <c r="Q304" s="98">
        <f t="shared" si="8"/>
        <v>70000</v>
      </c>
      <c r="R304" s="85">
        <v>2000</v>
      </c>
      <c r="S304" s="97">
        <v>2</v>
      </c>
      <c r="T304" s="85">
        <f t="shared" ref="T304:T457" si="14">R304*S304</f>
        <v>4000</v>
      </c>
      <c r="U304" s="85">
        <v>371</v>
      </c>
      <c r="V304" s="85">
        <f t="shared" si="9"/>
        <v>25188.333333333332</v>
      </c>
      <c r="W304" s="85">
        <f t="shared" si="10"/>
        <v>4178.25</v>
      </c>
      <c r="X304" s="86">
        <f t="shared" si="11"/>
        <v>29366.583333333332</v>
      </c>
      <c r="Y304" s="87">
        <v>5.88</v>
      </c>
      <c r="Z304" s="85">
        <f t="shared" si="12"/>
        <v>156463.9</v>
      </c>
      <c r="AA304" s="88">
        <f t="shared" si="13"/>
        <v>106395.452</v>
      </c>
      <c r="AB304" s="81" t="s">
        <v>46</v>
      </c>
      <c r="AC304" s="81" t="s">
        <v>46</v>
      </c>
      <c r="AD304" s="81" t="s">
        <v>46</v>
      </c>
      <c r="AE304" s="89" t="s">
        <v>658</v>
      </c>
      <c r="AF304" s="93" t="s">
        <v>2563</v>
      </c>
      <c r="AG304" s="94"/>
      <c r="AH304" s="24"/>
      <c r="AI304" s="24"/>
      <c r="AJ304" s="24"/>
    </row>
    <row r="305" spans="1:36" ht="18" customHeight="1">
      <c r="A305" s="81">
        <v>295</v>
      </c>
      <c r="B305" s="82" t="s">
        <v>929</v>
      </c>
      <c r="C305" s="83" t="s">
        <v>75</v>
      </c>
      <c r="D305" s="81" t="s">
        <v>930</v>
      </c>
      <c r="E305" s="81" t="s">
        <v>66</v>
      </c>
      <c r="F305" s="81" t="s">
        <v>43</v>
      </c>
      <c r="G305" s="81" t="s">
        <v>261</v>
      </c>
      <c r="H305" s="81" t="s">
        <v>888</v>
      </c>
      <c r="I305" s="92">
        <v>1</v>
      </c>
      <c r="J305" s="92">
        <v>1</v>
      </c>
      <c r="K305" s="92"/>
      <c r="L305" s="81">
        <v>8</v>
      </c>
      <c r="M305" s="81">
        <v>2</v>
      </c>
      <c r="N305" s="85">
        <v>8</v>
      </c>
      <c r="O305" s="85">
        <v>2000</v>
      </c>
      <c r="P305" s="85">
        <v>35</v>
      </c>
      <c r="Q305" s="85">
        <f t="shared" si="8"/>
        <v>70000</v>
      </c>
      <c r="R305" s="85">
        <v>2000</v>
      </c>
      <c r="S305" s="85">
        <v>2</v>
      </c>
      <c r="T305" s="85">
        <f t="shared" si="14"/>
        <v>4000</v>
      </c>
      <c r="U305" s="85">
        <v>371</v>
      </c>
      <c r="V305" s="85">
        <f t="shared" si="9"/>
        <v>25188.333333333332</v>
      </c>
      <c r="W305" s="85">
        <f t="shared" si="10"/>
        <v>4178.25</v>
      </c>
      <c r="X305" s="86">
        <f t="shared" si="11"/>
        <v>29366.583333333332</v>
      </c>
      <c r="Y305" s="87">
        <v>5.88</v>
      </c>
      <c r="Z305" s="85">
        <f t="shared" si="12"/>
        <v>156463.9</v>
      </c>
      <c r="AA305" s="88">
        <f t="shared" si="13"/>
        <v>106395.452</v>
      </c>
      <c r="AB305" s="81" t="s">
        <v>46</v>
      </c>
      <c r="AC305" s="81" t="s">
        <v>46</v>
      </c>
      <c r="AD305" s="81" t="s">
        <v>46</v>
      </c>
      <c r="AE305" s="89" t="s">
        <v>658</v>
      </c>
      <c r="AF305" s="93" t="s">
        <v>2568</v>
      </c>
      <c r="AG305" s="94"/>
      <c r="AH305" s="24"/>
      <c r="AI305" s="24"/>
      <c r="AJ305" s="24"/>
    </row>
    <row r="306" spans="1:36" ht="33" customHeight="1">
      <c r="A306" s="81">
        <v>296</v>
      </c>
      <c r="B306" s="82" t="s">
        <v>931</v>
      </c>
      <c r="C306" s="83" t="s">
        <v>352</v>
      </c>
      <c r="D306" s="95" t="s">
        <v>932</v>
      </c>
      <c r="E306" s="81" t="s">
        <v>66</v>
      </c>
      <c r="F306" s="81" t="s">
        <v>43</v>
      </c>
      <c r="G306" s="81" t="s">
        <v>261</v>
      </c>
      <c r="H306" s="81" t="s">
        <v>869</v>
      </c>
      <c r="I306" s="92">
        <v>1</v>
      </c>
      <c r="J306" s="92">
        <v>1</v>
      </c>
      <c r="K306" s="92"/>
      <c r="L306" s="81">
        <v>12</v>
      </c>
      <c r="M306" s="81"/>
      <c r="N306" s="85">
        <v>3</v>
      </c>
      <c r="O306" s="85">
        <v>2500</v>
      </c>
      <c r="P306" s="85">
        <v>27</v>
      </c>
      <c r="Q306" s="85">
        <f t="shared" si="8"/>
        <v>67500</v>
      </c>
      <c r="R306" s="85">
        <v>2500</v>
      </c>
      <c r="S306" s="85">
        <v>1</v>
      </c>
      <c r="T306" s="85">
        <f t="shared" si="14"/>
        <v>2500</v>
      </c>
      <c r="U306" s="85">
        <v>400</v>
      </c>
      <c r="V306" s="85">
        <f t="shared" si="9"/>
        <v>24500</v>
      </c>
      <c r="W306" s="85">
        <f t="shared" si="10"/>
        <v>3925</v>
      </c>
      <c r="X306" s="86">
        <f t="shared" si="11"/>
        <v>28425</v>
      </c>
      <c r="Y306" s="87">
        <v>5.88</v>
      </c>
      <c r="Z306" s="85">
        <f t="shared" si="12"/>
        <v>151910</v>
      </c>
      <c r="AA306" s="88">
        <f t="shared" si="13"/>
        <v>103298.8</v>
      </c>
      <c r="AB306" s="81" t="s">
        <v>46</v>
      </c>
      <c r="AC306" s="81" t="s">
        <v>46</v>
      </c>
      <c r="AD306" s="81" t="s">
        <v>46</v>
      </c>
      <c r="AE306" s="89"/>
      <c r="AF306" s="93" t="s">
        <v>2569</v>
      </c>
      <c r="AG306" s="94"/>
      <c r="AH306" s="26"/>
      <c r="AI306" s="26"/>
      <c r="AJ306" s="26"/>
    </row>
    <row r="307" spans="1:36" ht="18" customHeight="1">
      <c r="A307" s="81">
        <v>297</v>
      </c>
      <c r="B307" s="82" t="s">
        <v>933</v>
      </c>
      <c r="C307" s="83" t="s">
        <v>352</v>
      </c>
      <c r="D307" s="81" t="s">
        <v>934</v>
      </c>
      <c r="E307" s="81" t="s">
        <v>66</v>
      </c>
      <c r="F307" s="81" t="s">
        <v>43</v>
      </c>
      <c r="G307" s="81" t="s">
        <v>261</v>
      </c>
      <c r="H307" s="81" t="s">
        <v>869</v>
      </c>
      <c r="I307" s="92">
        <v>1</v>
      </c>
      <c r="J307" s="92">
        <v>1</v>
      </c>
      <c r="K307" s="92"/>
      <c r="L307" s="81">
        <v>2</v>
      </c>
      <c r="M307" s="81"/>
      <c r="N307" s="85">
        <v>2</v>
      </c>
      <c r="O307" s="85">
        <v>2500</v>
      </c>
      <c r="P307" s="85">
        <v>27</v>
      </c>
      <c r="Q307" s="85">
        <f t="shared" si="8"/>
        <v>67500</v>
      </c>
      <c r="R307" s="85">
        <v>2500</v>
      </c>
      <c r="S307" s="85">
        <v>1</v>
      </c>
      <c r="T307" s="85">
        <f t="shared" si="14"/>
        <v>2500</v>
      </c>
      <c r="U307" s="85">
        <v>400</v>
      </c>
      <c r="V307" s="85">
        <f t="shared" si="9"/>
        <v>24500</v>
      </c>
      <c r="W307" s="85">
        <f t="shared" si="10"/>
        <v>3925</v>
      </c>
      <c r="X307" s="86">
        <f t="shared" si="11"/>
        <v>28425</v>
      </c>
      <c r="Y307" s="87">
        <v>5.88</v>
      </c>
      <c r="Z307" s="85">
        <f t="shared" si="12"/>
        <v>151910</v>
      </c>
      <c r="AA307" s="88">
        <f t="shared" si="13"/>
        <v>103298.8</v>
      </c>
      <c r="AB307" s="81" t="s">
        <v>46</v>
      </c>
      <c r="AC307" s="81" t="s">
        <v>46</v>
      </c>
      <c r="AD307" s="81" t="s">
        <v>46</v>
      </c>
      <c r="AE307" s="89"/>
      <c r="AF307" s="93" t="s">
        <v>2570</v>
      </c>
      <c r="AG307" s="94"/>
      <c r="AH307" s="26"/>
      <c r="AI307" s="26"/>
      <c r="AJ307" s="26"/>
    </row>
    <row r="308" spans="1:36" ht="33.75" customHeight="1">
      <c r="A308" s="81">
        <v>298</v>
      </c>
      <c r="B308" s="82" t="s">
        <v>935</v>
      </c>
      <c r="C308" s="83" t="s">
        <v>352</v>
      </c>
      <c r="D308" s="95" t="s">
        <v>936</v>
      </c>
      <c r="E308" s="81" t="s">
        <v>66</v>
      </c>
      <c r="F308" s="81" t="s">
        <v>43</v>
      </c>
      <c r="G308" s="81" t="s">
        <v>261</v>
      </c>
      <c r="H308" s="81" t="s">
        <v>869</v>
      </c>
      <c r="I308" s="92">
        <v>1</v>
      </c>
      <c r="J308" s="92">
        <v>1</v>
      </c>
      <c r="K308" s="92"/>
      <c r="L308" s="81">
        <v>12</v>
      </c>
      <c r="M308" s="81"/>
      <c r="N308" s="85">
        <v>2</v>
      </c>
      <c r="O308" s="85">
        <v>2500</v>
      </c>
      <c r="P308" s="85">
        <v>29</v>
      </c>
      <c r="Q308" s="85">
        <f t="shared" si="8"/>
        <v>72500</v>
      </c>
      <c r="R308" s="85">
        <v>2500</v>
      </c>
      <c r="S308" s="85">
        <v>1</v>
      </c>
      <c r="T308" s="85">
        <f t="shared" si="14"/>
        <v>2500</v>
      </c>
      <c r="U308" s="85">
        <v>400</v>
      </c>
      <c r="V308" s="85">
        <f t="shared" si="9"/>
        <v>26166.666666666668</v>
      </c>
      <c r="W308" s="85">
        <f t="shared" si="10"/>
        <v>4175</v>
      </c>
      <c r="X308" s="86">
        <f t="shared" si="11"/>
        <v>30341.666666666668</v>
      </c>
      <c r="Y308" s="87">
        <v>5.88</v>
      </c>
      <c r="Z308" s="85">
        <f t="shared" si="12"/>
        <v>162210</v>
      </c>
      <c r="AA308" s="88">
        <f t="shared" si="13"/>
        <v>110302.8</v>
      </c>
      <c r="AB308" s="81" t="s">
        <v>46</v>
      </c>
      <c r="AC308" s="81" t="s">
        <v>46</v>
      </c>
      <c r="AD308" s="81" t="s">
        <v>46</v>
      </c>
      <c r="AE308" s="89"/>
      <c r="AF308" s="93" t="s">
        <v>2539</v>
      </c>
      <c r="AG308" s="94"/>
      <c r="AH308" s="26"/>
      <c r="AI308" s="26"/>
      <c r="AJ308" s="26"/>
    </row>
    <row r="309" spans="1:36" ht="18" customHeight="1">
      <c r="A309" s="81">
        <v>299</v>
      </c>
      <c r="B309" s="82" t="s">
        <v>937</v>
      </c>
      <c r="C309" s="83" t="s">
        <v>352</v>
      </c>
      <c r="D309" s="81" t="s">
        <v>938</v>
      </c>
      <c r="E309" s="81" t="s">
        <v>66</v>
      </c>
      <c r="F309" s="81" t="s">
        <v>43</v>
      </c>
      <c r="G309" s="81" t="s">
        <v>261</v>
      </c>
      <c r="H309" s="81" t="s">
        <v>869</v>
      </c>
      <c r="I309" s="92">
        <v>1</v>
      </c>
      <c r="J309" s="92">
        <v>1</v>
      </c>
      <c r="K309" s="92"/>
      <c r="L309" s="81">
        <v>2</v>
      </c>
      <c r="M309" s="81"/>
      <c r="N309" s="85">
        <v>3</v>
      </c>
      <c r="O309" s="85">
        <v>1250</v>
      </c>
      <c r="P309" s="85">
        <v>35</v>
      </c>
      <c r="Q309" s="85">
        <f t="shared" si="8"/>
        <v>43750</v>
      </c>
      <c r="R309" s="85">
        <v>2500</v>
      </c>
      <c r="S309" s="85">
        <v>1</v>
      </c>
      <c r="T309" s="85">
        <f t="shared" si="14"/>
        <v>2500</v>
      </c>
      <c r="U309" s="85">
        <v>400</v>
      </c>
      <c r="V309" s="85">
        <f t="shared" si="9"/>
        <v>16583.333333333336</v>
      </c>
      <c r="W309" s="85">
        <f t="shared" si="10"/>
        <v>2737.5000000000005</v>
      </c>
      <c r="X309" s="86">
        <f t="shared" si="11"/>
        <v>19320.833333333336</v>
      </c>
      <c r="Y309" s="87">
        <v>5.88</v>
      </c>
      <c r="Z309" s="85">
        <f t="shared" si="12"/>
        <v>102985.00000000001</v>
      </c>
      <c r="AA309" s="88">
        <f t="shared" si="13"/>
        <v>70029.800000000017</v>
      </c>
      <c r="AB309" s="81" t="s">
        <v>46</v>
      </c>
      <c r="AC309" s="81" t="s">
        <v>46</v>
      </c>
      <c r="AD309" s="81" t="s">
        <v>46</v>
      </c>
      <c r="AE309" s="89"/>
      <c r="AF309" s="93" t="s">
        <v>2551</v>
      </c>
      <c r="AG309" s="94"/>
      <c r="AH309" s="26"/>
      <c r="AI309" s="26"/>
      <c r="AJ309" s="26"/>
    </row>
    <row r="310" spans="1:36" ht="18" customHeight="1">
      <c r="A310" s="81">
        <v>300</v>
      </c>
      <c r="B310" s="82" t="s">
        <v>939</v>
      </c>
      <c r="C310" s="83" t="s">
        <v>259</v>
      </c>
      <c r="D310" s="81" t="s">
        <v>940</v>
      </c>
      <c r="E310" s="81" t="s">
        <v>66</v>
      </c>
      <c r="F310" s="81" t="s">
        <v>43</v>
      </c>
      <c r="G310" s="81" t="s">
        <v>261</v>
      </c>
      <c r="H310" s="81" t="s">
        <v>861</v>
      </c>
      <c r="I310" s="92">
        <v>1</v>
      </c>
      <c r="J310" s="92">
        <v>1</v>
      </c>
      <c r="K310" s="92"/>
      <c r="L310" s="81">
        <v>4</v>
      </c>
      <c r="M310" s="81"/>
      <c r="N310" s="85">
        <v>8</v>
      </c>
      <c r="O310" s="85">
        <v>1200</v>
      </c>
      <c r="P310" s="85">
        <v>24</v>
      </c>
      <c r="Q310" s="85">
        <f t="shared" si="8"/>
        <v>28800</v>
      </c>
      <c r="R310" s="85">
        <v>1250</v>
      </c>
      <c r="S310" s="85">
        <v>1</v>
      </c>
      <c r="T310" s="85">
        <f t="shared" si="14"/>
        <v>1250</v>
      </c>
      <c r="U310" s="85">
        <v>207</v>
      </c>
      <c r="V310" s="85">
        <f t="shared" si="9"/>
        <v>10635</v>
      </c>
      <c r="W310" s="85">
        <f t="shared" si="10"/>
        <v>1720.25</v>
      </c>
      <c r="X310" s="86">
        <f t="shared" si="11"/>
        <v>12355.25</v>
      </c>
      <c r="Y310" s="87">
        <v>5.88</v>
      </c>
      <c r="Z310" s="85">
        <f t="shared" si="12"/>
        <v>65974.299999999988</v>
      </c>
      <c r="AA310" s="88">
        <f t="shared" si="13"/>
        <v>44862.523999999998</v>
      </c>
      <c r="AB310" s="81" t="s">
        <v>46</v>
      </c>
      <c r="AC310" s="81" t="s">
        <v>46</v>
      </c>
      <c r="AD310" s="81" t="s">
        <v>46</v>
      </c>
      <c r="AE310" s="89"/>
      <c r="AF310" s="93" t="s">
        <v>2571</v>
      </c>
      <c r="AG310" s="94"/>
      <c r="AH310" s="24"/>
      <c r="AI310" s="24"/>
      <c r="AJ310" s="24"/>
    </row>
    <row r="311" spans="1:36" ht="18" customHeight="1">
      <c r="A311" s="81">
        <v>301</v>
      </c>
      <c r="B311" s="82" t="s">
        <v>941</v>
      </c>
      <c r="C311" s="83" t="s">
        <v>259</v>
      </c>
      <c r="D311" s="81" t="s">
        <v>942</v>
      </c>
      <c r="E311" s="81" t="s">
        <v>66</v>
      </c>
      <c r="F311" s="81" t="s">
        <v>43</v>
      </c>
      <c r="G311" s="81" t="s">
        <v>261</v>
      </c>
      <c r="H311" s="81" t="s">
        <v>943</v>
      </c>
      <c r="I311" s="92">
        <v>1</v>
      </c>
      <c r="J311" s="92">
        <v>1</v>
      </c>
      <c r="K311" s="92"/>
      <c r="L311" s="81">
        <v>4</v>
      </c>
      <c r="M311" s="81"/>
      <c r="N311" s="85">
        <v>4</v>
      </c>
      <c r="O311" s="85">
        <v>2000</v>
      </c>
      <c r="P311" s="85">
        <v>29</v>
      </c>
      <c r="Q311" s="85">
        <f t="shared" si="8"/>
        <v>58000</v>
      </c>
      <c r="R311" s="85">
        <v>1200</v>
      </c>
      <c r="S311" s="85">
        <v>2</v>
      </c>
      <c r="T311" s="85">
        <f t="shared" si="14"/>
        <v>2400</v>
      </c>
      <c r="U311" s="85">
        <v>394</v>
      </c>
      <c r="V311" s="85">
        <f t="shared" si="9"/>
        <v>21303.333333333332</v>
      </c>
      <c r="W311" s="85">
        <f t="shared" si="10"/>
        <v>3435.4999999999995</v>
      </c>
      <c r="X311" s="86">
        <f t="shared" si="11"/>
        <v>24738.833333333332</v>
      </c>
      <c r="Y311" s="87">
        <v>5.88</v>
      </c>
      <c r="Z311" s="85">
        <f t="shared" si="12"/>
        <v>132134.59999999998</v>
      </c>
      <c r="AA311" s="88">
        <f t="shared" si="13"/>
        <v>89851.527999999991</v>
      </c>
      <c r="AB311" s="81" t="s">
        <v>46</v>
      </c>
      <c r="AC311" s="81" t="s">
        <v>46</v>
      </c>
      <c r="AD311" s="81" t="s">
        <v>46</v>
      </c>
      <c r="AE311" s="89"/>
      <c r="AF311" s="93" t="s">
        <v>2489</v>
      </c>
      <c r="AG311" s="94"/>
      <c r="AH311" s="24"/>
      <c r="AI311" s="24"/>
      <c r="AJ311" s="24"/>
    </row>
    <row r="312" spans="1:36" ht="18" customHeight="1">
      <c r="A312" s="81">
        <v>302</v>
      </c>
      <c r="B312" s="82" t="s">
        <v>944</v>
      </c>
      <c r="C312" s="83" t="s">
        <v>352</v>
      </c>
      <c r="D312" s="81" t="s">
        <v>945</v>
      </c>
      <c r="E312" s="81" t="s">
        <v>66</v>
      </c>
      <c r="F312" s="81" t="s">
        <v>43</v>
      </c>
      <c r="G312" s="81" t="s">
        <v>261</v>
      </c>
      <c r="H312" s="81" t="s">
        <v>945</v>
      </c>
      <c r="I312" s="92">
        <v>1</v>
      </c>
      <c r="J312" s="92">
        <v>1</v>
      </c>
      <c r="K312" s="92"/>
      <c r="L312" s="81">
        <v>4</v>
      </c>
      <c r="M312" s="81"/>
      <c r="N312" s="85">
        <v>4</v>
      </c>
      <c r="O312" s="85">
        <v>1500</v>
      </c>
      <c r="P312" s="85">
        <v>16</v>
      </c>
      <c r="Q312" s="85">
        <f t="shared" si="8"/>
        <v>24000</v>
      </c>
      <c r="R312" s="85">
        <v>2000</v>
      </c>
      <c r="S312" s="85">
        <v>1</v>
      </c>
      <c r="T312" s="85">
        <f t="shared" si="14"/>
        <v>2000</v>
      </c>
      <c r="U312" s="85">
        <v>300</v>
      </c>
      <c r="V312" s="85">
        <f t="shared" si="9"/>
        <v>9500</v>
      </c>
      <c r="W312" s="85">
        <f t="shared" si="10"/>
        <v>1625</v>
      </c>
      <c r="X312" s="86">
        <f t="shared" si="11"/>
        <v>11125</v>
      </c>
      <c r="Y312" s="87">
        <v>5.88</v>
      </c>
      <c r="Z312" s="85">
        <f t="shared" si="12"/>
        <v>59110</v>
      </c>
      <c r="AA312" s="88">
        <f t="shared" si="13"/>
        <v>40194.800000000003</v>
      </c>
      <c r="AB312" s="81" t="s">
        <v>46</v>
      </c>
      <c r="AC312" s="81" t="s">
        <v>46</v>
      </c>
      <c r="AD312" s="81" t="s">
        <v>46</v>
      </c>
      <c r="AE312" s="89"/>
      <c r="AF312" s="93" t="s">
        <v>2526</v>
      </c>
      <c r="AG312" s="94"/>
      <c r="AH312" s="24"/>
      <c r="AI312" s="24"/>
      <c r="AJ312" s="24"/>
    </row>
    <row r="313" spans="1:36" ht="18" customHeight="1">
      <c r="A313" s="81">
        <v>303</v>
      </c>
      <c r="B313" s="82" t="s">
        <v>946</v>
      </c>
      <c r="C313" s="83" t="s">
        <v>40</v>
      </c>
      <c r="D313" s="81" t="s">
        <v>947</v>
      </c>
      <c r="E313" s="81" t="s">
        <v>66</v>
      </c>
      <c r="F313" s="81" t="s">
        <v>43</v>
      </c>
      <c r="G313" s="81" t="s">
        <v>261</v>
      </c>
      <c r="H313" s="81" t="s">
        <v>893</v>
      </c>
      <c r="I313" s="92">
        <v>1</v>
      </c>
      <c r="J313" s="92">
        <v>1</v>
      </c>
      <c r="K313" s="92"/>
      <c r="L313" s="81">
        <v>6</v>
      </c>
      <c r="M313" s="81"/>
      <c r="N313" s="85">
        <v>3</v>
      </c>
      <c r="O313" s="85">
        <v>750</v>
      </c>
      <c r="P313" s="85">
        <v>18</v>
      </c>
      <c r="Q313" s="85">
        <f t="shared" si="8"/>
        <v>13500</v>
      </c>
      <c r="R313" s="85">
        <v>1500</v>
      </c>
      <c r="S313" s="85">
        <v>1</v>
      </c>
      <c r="T313" s="85">
        <f t="shared" si="14"/>
        <v>1500</v>
      </c>
      <c r="U313" s="85">
        <v>343</v>
      </c>
      <c r="V313" s="85">
        <f t="shared" si="9"/>
        <v>6215</v>
      </c>
      <c r="W313" s="85">
        <f t="shared" si="10"/>
        <v>1082.25</v>
      </c>
      <c r="X313" s="86">
        <f t="shared" si="11"/>
        <v>7297.25</v>
      </c>
      <c r="Y313" s="87">
        <v>5.88</v>
      </c>
      <c r="Z313" s="85">
        <f t="shared" si="12"/>
        <v>38708.699999999997</v>
      </c>
      <c r="AA313" s="88">
        <f t="shared" si="13"/>
        <v>26321.916000000001</v>
      </c>
      <c r="AB313" s="81" t="s">
        <v>46</v>
      </c>
      <c r="AC313" s="81" t="s">
        <v>46</v>
      </c>
      <c r="AD313" s="81" t="s">
        <v>46</v>
      </c>
      <c r="AE313" s="89"/>
      <c r="AF313" s="93" t="s">
        <v>2488</v>
      </c>
      <c r="AG313" s="94"/>
      <c r="AH313" s="24"/>
      <c r="AI313" s="24"/>
      <c r="AJ313" s="24"/>
    </row>
    <row r="314" spans="1:36" ht="18" customHeight="1">
      <c r="A314" s="81">
        <v>304</v>
      </c>
      <c r="B314" s="82" t="s">
        <v>948</v>
      </c>
      <c r="C314" s="83" t="s">
        <v>40</v>
      </c>
      <c r="D314" s="81" t="s">
        <v>949</v>
      </c>
      <c r="E314" s="81" t="s">
        <v>66</v>
      </c>
      <c r="F314" s="81" t="s">
        <v>43</v>
      </c>
      <c r="G314" s="81" t="s">
        <v>261</v>
      </c>
      <c r="H314" s="81" t="s">
        <v>950</v>
      </c>
      <c r="I314" s="92">
        <v>1</v>
      </c>
      <c r="J314" s="92">
        <v>1</v>
      </c>
      <c r="K314" s="92"/>
      <c r="L314" s="81">
        <v>4</v>
      </c>
      <c r="M314" s="81"/>
      <c r="N314" s="85">
        <v>2</v>
      </c>
      <c r="O314" s="85">
        <v>1500</v>
      </c>
      <c r="P314" s="85">
        <v>20</v>
      </c>
      <c r="Q314" s="85">
        <f t="shared" si="8"/>
        <v>30000</v>
      </c>
      <c r="R314" s="85"/>
      <c r="S314" s="85"/>
      <c r="T314" s="85">
        <f t="shared" si="14"/>
        <v>0</v>
      </c>
      <c r="U314" s="85">
        <v>75</v>
      </c>
      <c r="V314" s="85">
        <f t="shared" si="9"/>
        <v>10375</v>
      </c>
      <c r="W314" s="85">
        <f t="shared" si="10"/>
        <v>1556.25</v>
      </c>
      <c r="X314" s="86">
        <f t="shared" si="11"/>
        <v>11931.25</v>
      </c>
      <c r="Y314" s="87">
        <v>5.88</v>
      </c>
      <c r="Z314" s="85">
        <f t="shared" si="12"/>
        <v>64117.5</v>
      </c>
      <c r="AA314" s="88">
        <f t="shared" si="13"/>
        <v>43599.9</v>
      </c>
      <c r="AB314" s="81" t="s">
        <v>46</v>
      </c>
      <c r="AC314" s="81" t="s">
        <v>46</v>
      </c>
      <c r="AD314" s="81" t="s">
        <v>46</v>
      </c>
      <c r="AE314" s="89"/>
      <c r="AF314" s="93" t="s">
        <v>2523</v>
      </c>
      <c r="AG314" s="94"/>
      <c r="AH314" s="24"/>
      <c r="AI314" s="24"/>
      <c r="AJ314" s="24"/>
    </row>
    <row r="315" spans="1:36" ht="18" customHeight="1">
      <c r="A315" s="81">
        <v>305</v>
      </c>
      <c r="B315" s="82" t="s">
        <v>951</v>
      </c>
      <c r="C315" s="83" t="s">
        <v>40</v>
      </c>
      <c r="D315" s="81" t="s">
        <v>952</v>
      </c>
      <c r="E315" s="81" t="s">
        <v>66</v>
      </c>
      <c r="F315" s="81" t="s">
        <v>43</v>
      </c>
      <c r="G315" s="81" t="s">
        <v>261</v>
      </c>
      <c r="H315" s="81" t="s">
        <v>950</v>
      </c>
      <c r="I315" s="92">
        <v>1</v>
      </c>
      <c r="J315" s="92">
        <v>1</v>
      </c>
      <c r="K315" s="92"/>
      <c r="L315" s="81">
        <v>4</v>
      </c>
      <c r="M315" s="81"/>
      <c r="N315" s="85">
        <v>2</v>
      </c>
      <c r="O315" s="85">
        <v>1500</v>
      </c>
      <c r="P315" s="85">
        <v>20</v>
      </c>
      <c r="Q315" s="85">
        <f t="shared" si="8"/>
        <v>30000</v>
      </c>
      <c r="R315" s="85"/>
      <c r="S315" s="85"/>
      <c r="T315" s="85">
        <f t="shared" si="14"/>
        <v>0</v>
      </c>
      <c r="U315" s="85">
        <v>75</v>
      </c>
      <c r="V315" s="85">
        <f t="shared" si="9"/>
        <v>10375</v>
      </c>
      <c r="W315" s="85">
        <f t="shared" si="10"/>
        <v>1556.25</v>
      </c>
      <c r="X315" s="86">
        <f t="shared" si="11"/>
        <v>11931.25</v>
      </c>
      <c r="Y315" s="87">
        <v>5.88</v>
      </c>
      <c r="Z315" s="85">
        <f t="shared" si="12"/>
        <v>64117.5</v>
      </c>
      <c r="AA315" s="88">
        <f t="shared" si="13"/>
        <v>43599.9</v>
      </c>
      <c r="AB315" s="81" t="s">
        <v>46</v>
      </c>
      <c r="AC315" s="81" t="s">
        <v>46</v>
      </c>
      <c r="AD315" s="81" t="s">
        <v>46</v>
      </c>
      <c r="AE315" s="89"/>
      <c r="AF315" s="93" t="s">
        <v>2523</v>
      </c>
      <c r="AG315" s="94"/>
      <c r="AH315" s="24"/>
      <c r="AI315" s="24"/>
      <c r="AJ315" s="24"/>
    </row>
    <row r="316" spans="1:36" ht="18" customHeight="1">
      <c r="A316" s="81">
        <v>306</v>
      </c>
      <c r="B316" s="82" t="s">
        <v>953</v>
      </c>
      <c r="C316" s="83" t="s">
        <v>259</v>
      </c>
      <c r="D316" s="81" t="s">
        <v>954</v>
      </c>
      <c r="E316" s="81" t="s">
        <v>66</v>
      </c>
      <c r="F316" s="81" t="s">
        <v>43</v>
      </c>
      <c r="G316" s="81" t="s">
        <v>261</v>
      </c>
      <c r="H316" s="81" t="s">
        <v>955</v>
      </c>
      <c r="I316" s="92">
        <v>1</v>
      </c>
      <c r="J316" s="92">
        <v>1</v>
      </c>
      <c r="K316" s="92"/>
      <c r="L316" s="81">
        <v>4</v>
      </c>
      <c r="M316" s="81"/>
      <c r="N316" s="85"/>
      <c r="O316" s="85">
        <v>700</v>
      </c>
      <c r="P316" s="85">
        <v>12</v>
      </c>
      <c r="Q316" s="85">
        <f t="shared" si="8"/>
        <v>8400</v>
      </c>
      <c r="R316" s="85"/>
      <c r="S316" s="85"/>
      <c r="T316" s="85">
        <f t="shared" si="14"/>
        <v>0</v>
      </c>
      <c r="U316" s="85">
        <v>260</v>
      </c>
      <c r="V316" s="85">
        <f t="shared" si="9"/>
        <v>4100</v>
      </c>
      <c r="W316" s="85">
        <f t="shared" si="10"/>
        <v>615</v>
      </c>
      <c r="X316" s="86">
        <f t="shared" si="11"/>
        <v>4715</v>
      </c>
      <c r="Y316" s="87">
        <v>5.88</v>
      </c>
      <c r="Z316" s="85">
        <f t="shared" si="12"/>
        <v>25338</v>
      </c>
      <c r="AA316" s="88">
        <f t="shared" si="13"/>
        <v>17229.84</v>
      </c>
      <c r="AB316" s="81" t="s">
        <v>46</v>
      </c>
      <c r="AC316" s="81" t="s">
        <v>46</v>
      </c>
      <c r="AD316" s="81" t="s">
        <v>46</v>
      </c>
      <c r="AE316" s="89"/>
      <c r="AF316" s="93" t="s">
        <v>2489</v>
      </c>
      <c r="AG316" s="94"/>
      <c r="AH316" s="24"/>
      <c r="AI316" s="24"/>
      <c r="AJ316" s="24"/>
    </row>
    <row r="317" spans="1:36" ht="18" customHeight="1">
      <c r="A317" s="81">
        <v>307</v>
      </c>
      <c r="B317" s="82" t="s">
        <v>956</v>
      </c>
      <c r="C317" s="83" t="s">
        <v>259</v>
      </c>
      <c r="D317" s="81" t="s">
        <v>957</v>
      </c>
      <c r="E317" s="81" t="s">
        <v>66</v>
      </c>
      <c r="F317" s="81" t="s">
        <v>43</v>
      </c>
      <c r="G317" s="81" t="s">
        <v>261</v>
      </c>
      <c r="H317" s="81" t="s">
        <v>958</v>
      </c>
      <c r="I317" s="92">
        <v>1</v>
      </c>
      <c r="J317" s="92">
        <v>1</v>
      </c>
      <c r="K317" s="92"/>
      <c r="L317" s="81">
        <v>4</v>
      </c>
      <c r="M317" s="81"/>
      <c r="N317" s="85">
        <v>4</v>
      </c>
      <c r="O317" s="85">
        <v>1100</v>
      </c>
      <c r="P317" s="85">
        <v>20</v>
      </c>
      <c r="Q317" s="85">
        <f t="shared" si="8"/>
        <v>22000</v>
      </c>
      <c r="R317" s="85"/>
      <c r="S317" s="85"/>
      <c r="T317" s="85">
        <f t="shared" si="14"/>
        <v>0</v>
      </c>
      <c r="U317" s="85">
        <v>218</v>
      </c>
      <c r="V317" s="85">
        <f t="shared" si="9"/>
        <v>8423.3333333333321</v>
      </c>
      <c r="W317" s="85">
        <f t="shared" si="10"/>
        <v>1263.4999999999998</v>
      </c>
      <c r="X317" s="86">
        <f t="shared" si="11"/>
        <v>9686.8333333333321</v>
      </c>
      <c r="Y317" s="87">
        <v>5.88</v>
      </c>
      <c r="Z317" s="85">
        <f t="shared" si="12"/>
        <v>52056.19999999999</v>
      </c>
      <c r="AA317" s="88">
        <f t="shared" si="13"/>
        <v>35398.215999999993</v>
      </c>
      <c r="AB317" s="81" t="s">
        <v>46</v>
      </c>
      <c r="AC317" s="81" t="s">
        <v>46</v>
      </c>
      <c r="AD317" s="81" t="s">
        <v>46</v>
      </c>
      <c r="AE317" s="89"/>
      <c r="AF317" s="93" t="s">
        <v>2476</v>
      </c>
      <c r="AG317" s="94"/>
      <c r="AH317" s="24"/>
      <c r="AI317" s="24"/>
      <c r="AJ317" s="24"/>
    </row>
    <row r="318" spans="1:36" ht="18" customHeight="1">
      <c r="A318" s="81">
        <v>308</v>
      </c>
      <c r="B318" s="82" t="s">
        <v>959</v>
      </c>
      <c r="C318" s="83" t="s">
        <v>259</v>
      </c>
      <c r="D318" s="81" t="s">
        <v>960</v>
      </c>
      <c r="E318" s="81" t="s">
        <v>66</v>
      </c>
      <c r="F318" s="81" t="s">
        <v>43</v>
      </c>
      <c r="G318" s="81" t="s">
        <v>261</v>
      </c>
      <c r="H318" s="81" t="s">
        <v>861</v>
      </c>
      <c r="I318" s="92">
        <v>1</v>
      </c>
      <c r="J318" s="92">
        <v>1</v>
      </c>
      <c r="K318" s="92"/>
      <c r="L318" s="81">
        <v>4</v>
      </c>
      <c r="M318" s="81"/>
      <c r="N318" s="85">
        <v>8</v>
      </c>
      <c r="O318" s="85">
        <v>1300</v>
      </c>
      <c r="P318" s="85">
        <v>21</v>
      </c>
      <c r="Q318" s="85">
        <f t="shared" si="8"/>
        <v>27300</v>
      </c>
      <c r="R318" s="85">
        <v>3000</v>
      </c>
      <c r="S318" s="85">
        <v>1</v>
      </c>
      <c r="T318" s="85">
        <f t="shared" si="14"/>
        <v>3000</v>
      </c>
      <c r="U318" s="85">
        <v>190</v>
      </c>
      <c r="V318" s="85">
        <f t="shared" si="9"/>
        <v>10050</v>
      </c>
      <c r="W318" s="85">
        <f t="shared" si="10"/>
        <v>1807.5</v>
      </c>
      <c r="X318" s="86">
        <f t="shared" si="11"/>
        <v>11857.5</v>
      </c>
      <c r="Y318" s="87">
        <v>5.88</v>
      </c>
      <c r="Z318" s="85">
        <f t="shared" si="12"/>
        <v>62709</v>
      </c>
      <c r="AA318" s="88">
        <f t="shared" si="13"/>
        <v>42642.12</v>
      </c>
      <c r="AB318" s="81" t="s">
        <v>46</v>
      </c>
      <c r="AC318" s="81" t="s">
        <v>46</v>
      </c>
      <c r="AD318" s="81" t="s">
        <v>46</v>
      </c>
      <c r="AE318" s="89"/>
      <c r="AF318" s="93" t="s">
        <v>2572</v>
      </c>
      <c r="AG318" s="94"/>
      <c r="AH318" s="24"/>
      <c r="AI318" s="24"/>
      <c r="AJ318" s="24"/>
    </row>
    <row r="319" spans="1:36" ht="18" customHeight="1">
      <c r="A319" s="81">
        <v>309</v>
      </c>
      <c r="B319" s="82" t="s">
        <v>961</v>
      </c>
      <c r="C319" s="83" t="s">
        <v>259</v>
      </c>
      <c r="D319" s="81" t="s">
        <v>962</v>
      </c>
      <c r="E319" s="81" t="s">
        <v>66</v>
      </c>
      <c r="F319" s="81" t="s">
        <v>43</v>
      </c>
      <c r="G319" s="81" t="s">
        <v>261</v>
      </c>
      <c r="H319" s="81" t="s">
        <v>861</v>
      </c>
      <c r="I319" s="92">
        <v>1</v>
      </c>
      <c r="J319" s="92">
        <v>1</v>
      </c>
      <c r="K319" s="92"/>
      <c r="L319" s="81">
        <v>4</v>
      </c>
      <c r="M319" s="81"/>
      <c r="N319" s="85">
        <v>8</v>
      </c>
      <c r="O319" s="85">
        <v>1300</v>
      </c>
      <c r="P319" s="85">
        <v>21</v>
      </c>
      <c r="Q319" s="85">
        <f t="shared" si="8"/>
        <v>27300</v>
      </c>
      <c r="R319" s="85">
        <v>3000</v>
      </c>
      <c r="S319" s="85">
        <v>1</v>
      </c>
      <c r="T319" s="85">
        <f t="shared" si="14"/>
        <v>3000</v>
      </c>
      <c r="U319" s="85">
        <v>190</v>
      </c>
      <c r="V319" s="85">
        <f t="shared" si="9"/>
        <v>10050</v>
      </c>
      <c r="W319" s="85">
        <f t="shared" si="10"/>
        <v>1807.5</v>
      </c>
      <c r="X319" s="86">
        <f t="shared" si="11"/>
        <v>11857.5</v>
      </c>
      <c r="Y319" s="87">
        <v>5.88</v>
      </c>
      <c r="Z319" s="85">
        <f t="shared" si="12"/>
        <v>62709</v>
      </c>
      <c r="AA319" s="88">
        <f t="shared" si="13"/>
        <v>42642.12</v>
      </c>
      <c r="AB319" s="81" t="s">
        <v>46</v>
      </c>
      <c r="AC319" s="81" t="s">
        <v>46</v>
      </c>
      <c r="AD319" s="81" t="s">
        <v>46</v>
      </c>
      <c r="AE319" s="89"/>
      <c r="AF319" s="93" t="s">
        <v>2571</v>
      </c>
      <c r="AG319" s="94"/>
      <c r="AH319" s="24"/>
      <c r="AI319" s="24"/>
      <c r="AJ319" s="24"/>
    </row>
    <row r="320" spans="1:36" ht="18" customHeight="1">
      <c r="A320" s="81">
        <v>310</v>
      </c>
      <c r="B320" s="82" t="s">
        <v>963</v>
      </c>
      <c r="C320" s="83" t="s">
        <v>259</v>
      </c>
      <c r="D320" s="81" t="s">
        <v>964</v>
      </c>
      <c r="E320" s="81" t="s">
        <v>66</v>
      </c>
      <c r="F320" s="81" t="s">
        <v>43</v>
      </c>
      <c r="G320" s="81" t="s">
        <v>261</v>
      </c>
      <c r="H320" s="81" t="s">
        <v>861</v>
      </c>
      <c r="I320" s="92">
        <v>1</v>
      </c>
      <c r="J320" s="92">
        <v>1</v>
      </c>
      <c r="K320" s="92"/>
      <c r="L320" s="81">
        <v>3</v>
      </c>
      <c r="M320" s="81"/>
      <c r="N320" s="85">
        <v>4</v>
      </c>
      <c r="O320" s="85">
        <v>1300</v>
      </c>
      <c r="P320" s="85">
        <v>17</v>
      </c>
      <c r="Q320" s="85">
        <f t="shared" si="8"/>
        <v>22100</v>
      </c>
      <c r="R320" s="85">
        <v>3500</v>
      </c>
      <c r="S320" s="85">
        <v>1</v>
      </c>
      <c r="T320" s="85">
        <f t="shared" si="14"/>
        <v>3500</v>
      </c>
      <c r="U320" s="85">
        <v>180</v>
      </c>
      <c r="V320" s="85">
        <f t="shared" si="9"/>
        <v>8266.6666666666679</v>
      </c>
      <c r="W320" s="85">
        <f t="shared" si="10"/>
        <v>1590.0000000000002</v>
      </c>
      <c r="X320" s="86">
        <f t="shared" si="11"/>
        <v>9856.6666666666679</v>
      </c>
      <c r="Y320" s="87">
        <v>5.88</v>
      </c>
      <c r="Z320" s="85">
        <f t="shared" si="12"/>
        <v>51788.000000000007</v>
      </c>
      <c r="AA320" s="88">
        <f t="shared" si="13"/>
        <v>35215.840000000011</v>
      </c>
      <c r="AB320" s="81" t="s">
        <v>46</v>
      </c>
      <c r="AC320" s="81" t="s">
        <v>46</v>
      </c>
      <c r="AD320" s="81" t="s">
        <v>46</v>
      </c>
      <c r="AE320" s="89"/>
      <c r="AF320" s="93" t="s">
        <v>2572</v>
      </c>
      <c r="AG320" s="94"/>
      <c r="AH320" s="24"/>
      <c r="AI320" s="24"/>
      <c r="AJ320" s="24"/>
    </row>
    <row r="321" spans="1:36" ht="18" customHeight="1">
      <c r="A321" s="81">
        <v>311</v>
      </c>
      <c r="B321" s="82" t="s">
        <v>965</v>
      </c>
      <c r="C321" s="83" t="s">
        <v>259</v>
      </c>
      <c r="D321" s="81" t="s">
        <v>966</v>
      </c>
      <c r="E321" s="81" t="s">
        <v>66</v>
      </c>
      <c r="F321" s="81" t="s">
        <v>43</v>
      </c>
      <c r="G321" s="81" t="s">
        <v>261</v>
      </c>
      <c r="H321" s="81" t="s">
        <v>861</v>
      </c>
      <c r="I321" s="92">
        <v>1</v>
      </c>
      <c r="J321" s="92">
        <v>1</v>
      </c>
      <c r="K321" s="92"/>
      <c r="L321" s="81">
        <v>3</v>
      </c>
      <c r="M321" s="81"/>
      <c r="N321" s="85">
        <v>4</v>
      </c>
      <c r="O321" s="85">
        <v>1300</v>
      </c>
      <c r="P321" s="85">
        <v>17</v>
      </c>
      <c r="Q321" s="85">
        <f t="shared" si="8"/>
        <v>22100</v>
      </c>
      <c r="R321" s="85">
        <v>3500</v>
      </c>
      <c r="S321" s="85">
        <v>1</v>
      </c>
      <c r="T321" s="85">
        <f t="shared" si="14"/>
        <v>3500</v>
      </c>
      <c r="U321" s="85">
        <v>180</v>
      </c>
      <c r="V321" s="85">
        <f t="shared" si="9"/>
        <v>8266.6666666666679</v>
      </c>
      <c r="W321" s="85">
        <f t="shared" si="10"/>
        <v>1590.0000000000002</v>
      </c>
      <c r="X321" s="86">
        <f t="shared" si="11"/>
        <v>9856.6666666666679</v>
      </c>
      <c r="Y321" s="87">
        <v>5.88</v>
      </c>
      <c r="Z321" s="85">
        <f t="shared" si="12"/>
        <v>51788.000000000007</v>
      </c>
      <c r="AA321" s="88">
        <f t="shared" si="13"/>
        <v>35215.840000000011</v>
      </c>
      <c r="AB321" s="81" t="s">
        <v>46</v>
      </c>
      <c r="AC321" s="81" t="s">
        <v>46</v>
      </c>
      <c r="AD321" s="81" t="s">
        <v>46</v>
      </c>
      <c r="AE321" s="89"/>
      <c r="AF321" s="93" t="s">
        <v>2573</v>
      </c>
      <c r="AG321" s="94"/>
      <c r="AH321" s="24"/>
      <c r="AI321" s="24"/>
      <c r="AJ321" s="24"/>
    </row>
    <row r="322" spans="1:36" ht="18" customHeight="1">
      <c r="A322" s="81">
        <v>312</v>
      </c>
      <c r="B322" s="82" t="s">
        <v>967</v>
      </c>
      <c r="C322" s="83" t="s">
        <v>332</v>
      </c>
      <c r="D322" s="81" t="s">
        <v>968</v>
      </c>
      <c r="E322" s="81" t="s">
        <v>66</v>
      </c>
      <c r="F322" s="81" t="s">
        <v>43</v>
      </c>
      <c r="G322" s="81" t="s">
        <v>261</v>
      </c>
      <c r="H322" s="81" t="s">
        <v>969</v>
      </c>
      <c r="I322" s="92">
        <v>1</v>
      </c>
      <c r="J322" s="92">
        <v>1</v>
      </c>
      <c r="K322" s="92"/>
      <c r="L322" s="81">
        <v>4</v>
      </c>
      <c r="M322" s="81"/>
      <c r="N322" s="85">
        <v>3</v>
      </c>
      <c r="O322" s="85">
        <v>500</v>
      </c>
      <c r="P322" s="85">
        <v>12</v>
      </c>
      <c r="Q322" s="85">
        <f t="shared" si="8"/>
        <v>6000</v>
      </c>
      <c r="R322" s="85"/>
      <c r="S322" s="85"/>
      <c r="T322" s="85">
        <f t="shared" si="14"/>
        <v>0</v>
      </c>
      <c r="U322" s="85">
        <v>134</v>
      </c>
      <c r="V322" s="85">
        <f t="shared" si="9"/>
        <v>2670</v>
      </c>
      <c r="W322" s="85">
        <f t="shared" si="10"/>
        <v>400.5</v>
      </c>
      <c r="X322" s="86">
        <f t="shared" si="11"/>
        <v>3070.5</v>
      </c>
      <c r="Y322" s="87">
        <v>5.88</v>
      </c>
      <c r="Z322" s="85">
        <f t="shared" si="12"/>
        <v>16500.599999999999</v>
      </c>
      <c r="AA322" s="88">
        <f t="shared" si="13"/>
        <v>11220.407999999999</v>
      </c>
      <c r="AB322" s="81" t="s">
        <v>46</v>
      </c>
      <c r="AC322" s="81" t="s">
        <v>46</v>
      </c>
      <c r="AD322" s="81" t="s">
        <v>46</v>
      </c>
      <c r="AE322" s="89"/>
      <c r="AF322" s="93" t="s">
        <v>2475</v>
      </c>
      <c r="AG322" s="94"/>
      <c r="AH322" s="24"/>
      <c r="AI322" s="24"/>
      <c r="AJ322" s="24"/>
    </row>
    <row r="323" spans="1:36" ht="18" customHeight="1">
      <c r="A323" s="81">
        <v>313</v>
      </c>
      <c r="B323" s="82" t="s">
        <v>970</v>
      </c>
      <c r="C323" s="83" t="s">
        <v>332</v>
      </c>
      <c r="D323" s="81" t="s">
        <v>971</v>
      </c>
      <c r="E323" s="81" t="s">
        <v>66</v>
      </c>
      <c r="F323" s="81" t="s">
        <v>43</v>
      </c>
      <c r="G323" s="81" t="s">
        <v>261</v>
      </c>
      <c r="H323" s="81" t="s">
        <v>972</v>
      </c>
      <c r="I323" s="92">
        <v>1</v>
      </c>
      <c r="J323" s="92">
        <v>1</v>
      </c>
      <c r="K323" s="92"/>
      <c r="L323" s="81">
        <v>2</v>
      </c>
      <c r="M323" s="81"/>
      <c r="N323" s="85">
        <v>2</v>
      </c>
      <c r="O323" s="85">
        <v>800</v>
      </c>
      <c r="P323" s="85">
        <v>12</v>
      </c>
      <c r="Q323" s="85">
        <f t="shared" si="8"/>
        <v>9600</v>
      </c>
      <c r="R323" s="85"/>
      <c r="S323" s="85"/>
      <c r="T323" s="85">
        <f t="shared" si="14"/>
        <v>0</v>
      </c>
      <c r="U323" s="85">
        <v>120</v>
      </c>
      <c r="V323" s="85">
        <f t="shared" si="9"/>
        <v>3800</v>
      </c>
      <c r="W323" s="85">
        <f t="shared" si="10"/>
        <v>570</v>
      </c>
      <c r="X323" s="86">
        <f t="shared" si="11"/>
        <v>4370</v>
      </c>
      <c r="Y323" s="87">
        <v>5.88</v>
      </c>
      <c r="Z323" s="85">
        <f t="shared" si="12"/>
        <v>23484</v>
      </c>
      <c r="AA323" s="88">
        <f t="shared" si="13"/>
        <v>15969.12</v>
      </c>
      <c r="AB323" s="81" t="s">
        <v>46</v>
      </c>
      <c r="AC323" s="81" t="s">
        <v>46</v>
      </c>
      <c r="AD323" s="81" t="s">
        <v>46</v>
      </c>
      <c r="AE323" s="89"/>
      <c r="AF323" s="93" t="s">
        <v>2501</v>
      </c>
      <c r="AG323" s="94"/>
      <c r="AH323" s="24"/>
      <c r="AI323" s="24"/>
      <c r="AJ323" s="24"/>
    </row>
    <row r="324" spans="1:36" ht="18" customHeight="1">
      <c r="A324" s="81">
        <v>314</v>
      </c>
      <c r="B324" s="82" t="s">
        <v>973</v>
      </c>
      <c r="C324" s="83" t="s">
        <v>396</v>
      </c>
      <c r="D324" s="81" t="s">
        <v>974</v>
      </c>
      <c r="E324" s="81" t="s">
        <v>42</v>
      </c>
      <c r="F324" s="81" t="s">
        <v>43</v>
      </c>
      <c r="G324" s="81" t="s">
        <v>398</v>
      </c>
      <c r="H324" s="81" t="s">
        <v>975</v>
      </c>
      <c r="I324" s="92">
        <v>1</v>
      </c>
      <c r="J324" s="92">
        <v>1</v>
      </c>
      <c r="K324" s="92"/>
      <c r="L324" s="81">
        <v>54</v>
      </c>
      <c r="M324" s="81"/>
      <c r="N324" s="85">
        <v>27</v>
      </c>
      <c r="O324" s="85">
        <v>3200</v>
      </c>
      <c r="P324" s="85">
        <v>46</v>
      </c>
      <c r="Q324" s="85">
        <f t="shared" si="8"/>
        <v>147200</v>
      </c>
      <c r="R324" s="85"/>
      <c r="S324" s="85"/>
      <c r="T324" s="85">
        <f t="shared" si="14"/>
        <v>0</v>
      </c>
      <c r="U324" s="85"/>
      <c r="V324" s="85">
        <f t="shared" si="9"/>
        <v>49066.666666666664</v>
      </c>
      <c r="W324" s="85">
        <f t="shared" si="10"/>
        <v>7359.9999999999991</v>
      </c>
      <c r="X324" s="86">
        <f t="shared" si="11"/>
        <v>56426.666666666664</v>
      </c>
      <c r="Y324" s="87">
        <v>5.88</v>
      </c>
      <c r="Z324" s="85">
        <f t="shared" si="12"/>
        <v>303232</v>
      </c>
      <c r="AA324" s="88">
        <f t="shared" si="13"/>
        <v>206197.76000000001</v>
      </c>
      <c r="AB324" s="81" t="s">
        <v>46</v>
      </c>
      <c r="AC324" s="81" t="s">
        <v>46</v>
      </c>
      <c r="AD324" s="81" t="s">
        <v>46</v>
      </c>
      <c r="AE324" s="89"/>
      <c r="AF324" s="93" t="s">
        <v>2487</v>
      </c>
      <c r="AG324" s="94"/>
      <c r="AH324" s="24"/>
      <c r="AI324" s="24"/>
      <c r="AJ324" s="24"/>
    </row>
    <row r="325" spans="1:36" ht="18" customHeight="1">
      <c r="A325" s="81">
        <v>315</v>
      </c>
      <c r="B325" s="82" t="s">
        <v>976</v>
      </c>
      <c r="C325" s="83" t="s">
        <v>396</v>
      </c>
      <c r="D325" s="81" t="s">
        <v>977</v>
      </c>
      <c r="E325" s="81" t="s">
        <v>42</v>
      </c>
      <c r="F325" s="81" t="s">
        <v>43</v>
      </c>
      <c r="G325" s="81" t="s">
        <v>398</v>
      </c>
      <c r="H325" s="81" t="s">
        <v>975</v>
      </c>
      <c r="I325" s="92">
        <v>1</v>
      </c>
      <c r="J325" s="92">
        <v>1</v>
      </c>
      <c r="K325" s="92"/>
      <c r="L325" s="81">
        <v>4</v>
      </c>
      <c r="M325" s="81"/>
      <c r="N325" s="85">
        <v>2</v>
      </c>
      <c r="O325" s="85">
        <v>4500</v>
      </c>
      <c r="P325" s="85">
        <v>6</v>
      </c>
      <c r="Q325" s="85">
        <f t="shared" si="8"/>
        <v>27000</v>
      </c>
      <c r="R325" s="85"/>
      <c r="S325" s="85"/>
      <c r="T325" s="85">
        <f t="shared" si="14"/>
        <v>0</v>
      </c>
      <c r="U325" s="85"/>
      <c r="V325" s="85">
        <f t="shared" si="9"/>
        <v>9000</v>
      </c>
      <c r="W325" s="85">
        <f t="shared" si="10"/>
        <v>1350</v>
      </c>
      <c r="X325" s="86">
        <f t="shared" si="11"/>
        <v>10350</v>
      </c>
      <c r="Y325" s="87">
        <v>5.88</v>
      </c>
      <c r="Z325" s="85">
        <f t="shared" si="12"/>
        <v>55620</v>
      </c>
      <c r="AA325" s="88">
        <f t="shared" si="13"/>
        <v>37821.600000000006</v>
      </c>
      <c r="AB325" s="81" t="s">
        <v>46</v>
      </c>
      <c r="AC325" s="81" t="s">
        <v>46</v>
      </c>
      <c r="AD325" s="81" t="s">
        <v>46</v>
      </c>
      <c r="AE325" s="89"/>
      <c r="AF325" s="93" t="s">
        <v>2453</v>
      </c>
      <c r="AG325" s="94"/>
      <c r="AH325" s="24"/>
      <c r="AI325" s="24"/>
      <c r="AJ325" s="24"/>
    </row>
    <row r="326" spans="1:36" ht="18" customHeight="1">
      <c r="A326" s="81">
        <v>316</v>
      </c>
      <c r="B326" s="82" t="s">
        <v>978</v>
      </c>
      <c r="C326" s="83" t="s">
        <v>135</v>
      </c>
      <c r="D326" s="81" t="s">
        <v>979</v>
      </c>
      <c r="E326" s="81" t="s">
        <v>42</v>
      </c>
      <c r="F326" s="81" t="s">
        <v>43</v>
      </c>
      <c r="G326" s="81" t="s">
        <v>398</v>
      </c>
      <c r="H326" s="81" t="s">
        <v>980</v>
      </c>
      <c r="I326" s="92">
        <v>1</v>
      </c>
      <c r="J326" s="92">
        <v>1</v>
      </c>
      <c r="K326" s="92"/>
      <c r="L326" s="81">
        <v>10</v>
      </c>
      <c r="M326" s="81"/>
      <c r="N326" s="85">
        <v>16</v>
      </c>
      <c r="O326" s="85">
        <v>1500</v>
      </c>
      <c r="P326" s="85">
        <v>27</v>
      </c>
      <c r="Q326" s="85">
        <f t="shared" si="8"/>
        <v>40500</v>
      </c>
      <c r="R326" s="85"/>
      <c r="S326" s="85"/>
      <c r="T326" s="85">
        <f t="shared" si="14"/>
        <v>0</v>
      </c>
      <c r="U326" s="85"/>
      <c r="V326" s="85">
        <f t="shared" si="9"/>
        <v>13500</v>
      </c>
      <c r="W326" s="85">
        <f t="shared" si="10"/>
        <v>2025</v>
      </c>
      <c r="X326" s="86">
        <f t="shared" si="11"/>
        <v>15525</v>
      </c>
      <c r="Y326" s="87">
        <v>5.88</v>
      </c>
      <c r="Z326" s="85">
        <f t="shared" si="12"/>
        <v>83430</v>
      </c>
      <c r="AA326" s="88">
        <f t="shared" si="13"/>
        <v>56732.4</v>
      </c>
      <c r="AB326" s="81" t="s">
        <v>46</v>
      </c>
      <c r="AC326" s="81" t="s">
        <v>46</v>
      </c>
      <c r="AD326" s="81" t="s">
        <v>46</v>
      </c>
      <c r="AE326" s="89"/>
      <c r="AF326" s="93" t="s">
        <v>2459</v>
      </c>
      <c r="AG326" s="94"/>
      <c r="AH326" s="24"/>
      <c r="AI326" s="24"/>
      <c r="AJ326" s="24"/>
    </row>
    <row r="327" spans="1:36" ht="18" customHeight="1">
      <c r="A327" s="81">
        <v>317</v>
      </c>
      <c r="B327" s="82" t="s">
        <v>981</v>
      </c>
      <c r="C327" s="83" t="s">
        <v>135</v>
      </c>
      <c r="D327" s="81" t="s">
        <v>982</v>
      </c>
      <c r="E327" s="81" t="s">
        <v>42</v>
      </c>
      <c r="F327" s="81" t="s">
        <v>43</v>
      </c>
      <c r="G327" s="81" t="s">
        <v>398</v>
      </c>
      <c r="H327" s="81" t="s">
        <v>980</v>
      </c>
      <c r="I327" s="92">
        <v>1</v>
      </c>
      <c r="J327" s="92">
        <v>1</v>
      </c>
      <c r="K327" s="92"/>
      <c r="L327" s="81">
        <v>10</v>
      </c>
      <c r="M327" s="81"/>
      <c r="N327" s="85">
        <v>16</v>
      </c>
      <c r="O327" s="85">
        <v>700</v>
      </c>
      <c r="P327" s="85">
        <v>27</v>
      </c>
      <c r="Q327" s="85">
        <f t="shared" si="8"/>
        <v>18900</v>
      </c>
      <c r="R327" s="85"/>
      <c r="S327" s="85"/>
      <c r="T327" s="85">
        <f t="shared" si="14"/>
        <v>0</v>
      </c>
      <c r="U327" s="85"/>
      <c r="V327" s="85">
        <f t="shared" si="9"/>
        <v>6300</v>
      </c>
      <c r="W327" s="85">
        <f t="shared" si="10"/>
        <v>945</v>
      </c>
      <c r="X327" s="86">
        <f t="shared" si="11"/>
        <v>7245</v>
      </c>
      <c r="Y327" s="87">
        <v>5.88</v>
      </c>
      <c r="Z327" s="85">
        <f t="shared" si="12"/>
        <v>38934</v>
      </c>
      <c r="AA327" s="88">
        <f t="shared" si="13"/>
        <v>26475.120000000003</v>
      </c>
      <c r="AB327" s="81" t="s">
        <v>46</v>
      </c>
      <c r="AC327" s="81" t="s">
        <v>46</v>
      </c>
      <c r="AD327" s="81" t="s">
        <v>46</v>
      </c>
      <c r="AE327" s="89"/>
      <c r="AF327" s="93" t="s">
        <v>2459</v>
      </c>
      <c r="AG327" s="94"/>
      <c r="AH327" s="24"/>
      <c r="AI327" s="24"/>
      <c r="AJ327" s="24"/>
    </row>
    <row r="328" spans="1:36" ht="18" customHeight="1">
      <c r="A328" s="81">
        <v>318</v>
      </c>
      <c r="B328" s="82" t="s">
        <v>983</v>
      </c>
      <c r="C328" s="83" t="s">
        <v>298</v>
      </c>
      <c r="D328" s="81" t="s">
        <v>984</v>
      </c>
      <c r="E328" s="81" t="s">
        <v>42</v>
      </c>
      <c r="F328" s="81" t="s">
        <v>43</v>
      </c>
      <c r="G328" s="81" t="s">
        <v>398</v>
      </c>
      <c r="H328" s="81" t="s">
        <v>985</v>
      </c>
      <c r="I328" s="92">
        <v>1</v>
      </c>
      <c r="J328" s="92">
        <v>1</v>
      </c>
      <c r="K328" s="92"/>
      <c r="L328" s="81">
        <v>4</v>
      </c>
      <c r="M328" s="81"/>
      <c r="N328" s="85">
        <v>3</v>
      </c>
      <c r="O328" s="85">
        <v>1000</v>
      </c>
      <c r="P328" s="85">
        <v>12</v>
      </c>
      <c r="Q328" s="85">
        <f t="shared" si="8"/>
        <v>12000</v>
      </c>
      <c r="R328" s="85"/>
      <c r="S328" s="85"/>
      <c r="T328" s="85">
        <f t="shared" si="14"/>
        <v>0</v>
      </c>
      <c r="U328" s="85"/>
      <c r="V328" s="85">
        <f t="shared" si="9"/>
        <v>4000</v>
      </c>
      <c r="W328" s="85">
        <f t="shared" si="10"/>
        <v>600</v>
      </c>
      <c r="X328" s="86">
        <f t="shared" si="11"/>
        <v>4600</v>
      </c>
      <c r="Y328" s="87">
        <v>5.88</v>
      </c>
      <c r="Z328" s="85">
        <f t="shared" si="12"/>
        <v>24720</v>
      </c>
      <c r="AA328" s="88">
        <f t="shared" si="13"/>
        <v>16809.600000000002</v>
      </c>
      <c r="AB328" s="81" t="s">
        <v>46</v>
      </c>
      <c r="AC328" s="81" t="s">
        <v>46</v>
      </c>
      <c r="AD328" s="81" t="s">
        <v>46</v>
      </c>
      <c r="AE328" s="89"/>
      <c r="AF328" s="93" t="s">
        <v>2464</v>
      </c>
      <c r="AG328" s="94"/>
      <c r="AH328" s="24"/>
      <c r="AI328" s="24"/>
      <c r="AJ328" s="24"/>
    </row>
    <row r="329" spans="1:36" ht="18" customHeight="1">
      <c r="A329" s="81">
        <v>319</v>
      </c>
      <c r="B329" s="82" t="s">
        <v>986</v>
      </c>
      <c r="C329" s="83" t="s">
        <v>189</v>
      </c>
      <c r="D329" s="81" t="s">
        <v>987</v>
      </c>
      <c r="E329" s="81" t="s">
        <v>42</v>
      </c>
      <c r="F329" s="81" t="s">
        <v>43</v>
      </c>
      <c r="G329" s="81" t="s">
        <v>398</v>
      </c>
      <c r="H329" s="81" t="s">
        <v>988</v>
      </c>
      <c r="I329" s="92">
        <v>1</v>
      </c>
      <c r="J329" s="92">
        <v>1</v>
      </c>
      <c r="K329" s="92"/>
      <c r="L329" s="57">
        <v>8</v>
      </c>
      <c r="M329" s="81">
        <v>2</v>
      </c>
      <c r="N329" s="85">
        <v>3</v>
      </c>
      <c r="O329" s="85">
        <v>1200</v>
      </c>
      <c r="P329" s="85">
        <v>27</v>
      </c>
      <c r="Q329" s="85">
        <f t="shared" si="8"/>
        <v>32400</v>
      </c>
      <c r="R329" s="85"/>
      <c r="S329" s="85"/>
      <c r="T329" s="85">
        <f t="shared" si="14"/>
        <v>0</v>
      </c>
      <c r="U329" s="85"/>
      <c r="V329" s="85">
        <f t="shared" si="9"/>
        <v>10800</v>
      </c>
      <c r="W329" s="85">
        <f t="shared" si="10"/>
        <v>1620</v>
      </c>
      <c r="X329" s="86">
        <f t="shared" si="11"/>
        <v>12420</v>
      </c>
      <c r="Y329" s="87">
        <v>5.88</v>
      </c>
      <c r="Z329" s="85">
        <f t="shared" si="12"/>
        <v>66744</v>
      </c>
      <c r="AA329" s="88">
        <f t="shared" si="13"/>
        <v>45385.920000000006</v>
      </c>
      <c r="AB329" s="81" t="s">
        <v>46</v>
      </c>
      <c r="AC329" s="81" t="s">
        <v>46</v>
      </c>
      <c r="AD329" s="81" t="s">
        <v>46</v>
      </c>
      <c r="AE329" s="89" t="s">
        <v>100</v>
      </c>
      <c r="AF329" s="93" t="s">
        <v>2478</v>
      </c>
      <c r="AG329" s="94"/>
      <c r="AH329" s="24"/>
      <c r="AI329" s="24"/>
      <c r="AJ329" s="24"/>
    </row>
    <row r="330" spans="1:36" ht="18" customHeight="1">
      <c r="A330" s="81">
        <v>320</v>
      </c>
      <c r="B330" s="82" t="s">
        <v>989</v>
      </c>
      <c r="C330" s="83" t="s">
        <v>135</v>
      </c>
      <c r="D330" s="81" t="s">
        <v>990</v>
      </c>
      <c r="E330" s="81" t="s">
        <v>42</v>
      </c>
      <c r="F330" s="81" t="s">
        <v>43</v>
      </c>
      <c r="G330" s="81" t="s">
        <v>398</v>
      </c>
      <c r="H330" s="81" t="s">
        <v>991</v>
      </c>
      <c r="I330" s="92">
        <v>1</v>
      </c>
      <c r="J330" s="92">
        <v>1</v>
      </c>
      <c r="K330" s="92"/>
      <c r="L330" s="81">
        <v>10</v>
      </c>
      <c r="M330" s="81"/>
      <c r="N330" s="85">
        <v>5</v>
      </c>
      <c r="O330" s="85">
        <v>1000</v>
      </c>
      <c r="P330" s="85">
        <v>21</v>
      </c>
      <c r="Q330" s="85">
        <f t="shared" si="8"/>
        <v>21000</v>
      </c>
      <c r="R330" s="85"/>
      <c r="S330" s="85"/>
      <c r="T330" s="85">
        <f t="shared" si="14"/>
        <v>0</v>
      </c>
      <c r="U330" s="85"/>
      <c r="V330" s="85">
        <f t="shared" si="9"/>
        <v>7000</v>
      </c>
      <c r="W330" s="85">
        <f t="shared" si="10"/>
        <v>1050</v>
      </c>
      <c r="X330" s="86">
        <f t="shared" si="11"/>
        <v>8050</v>
      </c>
      <c r="Y330" s="87">
        <v>5.88</v>
      </c>
      <c r="Z330" s="85">
        <f t="shared" si="12"/>
        <v>43260</v>
      </c>
      <c r="AA330" s="88">
        <f t="shared" si="13"/>
        <v>29416.800000000003</v>
      </c>
      <c r="AB330" s="81" t="s">
        <v>46</v>
      </c>
      <c r="AC330" s="81" t="s">
        <v>46</v>
      </c>
      <c r="AD330" s="81" t="s">
        <v>46</v>
      </c>
      <c r="AE330" s="89"/>
      <c r="AF330" s="93" t="s">
        <v>2574</v>
      </c>
      <c r="AG330" s="94"/>
      <c r="AH330" s="24"/>
      <c r="AI330" s="24"/>
      <c r="AJ330" s="24"/>
    </row>
    <row r="331" spans="1:36" ht="18" customHeight="1">
      <c r="A331" s="81">
        <v>321</v>
      </c>
      <c r="B331" s="82" t="s">
        <v>992</v>
      </c>
      <c r="C331" s="83" t="s">
        <v>135</v>
      </c>
      <c r="D331" s="81" t="s">
        <v>993</v>
      </c>
      <c r="E331" s="81" t="s">
        <v>42</v>
      </c>
      <c r="F331" s="81" t="s">
        <v>43</v>
      </c>
      <c r="G331" s="81" t="s">
        <v>398</v>
      </c>
      <c r="H331" s="81" t="s">
        <v>994</v>
      </c>
      <c r="I331" s="92">
        <v>1</v>
      </c>
      <c r="J331" s="92">
        <v>1</v>
      </c>
      <c r="K331" s="92"/>
      <c r="L331" s="81">
        <v>8</v>
      </c>
      <c r="M331" s="81"/>
      <c r="N331" s="85">
        <v>4</v>
      </c>
      <c r="O331" s="85">
        <v>800</v>
      </c>
      <c r="P331" s="85">
        <v>18</v>
      </c>
      <c r="Q331" s="85">
        <f t="shared" si="8"/>
        <v>14400</v>
      </c>
      <c r="R331" s="85"/>
      <c r="S331" s="85"/>
      <c r="T331" s="85">
        <f t="shared" si="14"/>
        <v>0</v>
      </c>
      <c r="U331" s="85"/>
      <c r="V331" s="85">
        <f t="shared" si="9"/>
        <v>4800</v>
      </c>
      <c r="W331" s="85">
        <f t="shared" si="10"/>
        <v>720</v>
      </c>
      <c r="X331" s="86">
        <f t="shared" si="11"/>
        <v>5520</v>
      </c>
      <c r="Y331" s="87">
        <v>5.88</v>
      </c>
      <c r="Z331" s="85">
        <f t="shared" si="12"/>
        <v>29664</v>
      </c>
      <c r="AA331" s="88">
        <f t="shared" si="13"/>
        <v>20171.52</v>
      </c>
      <c r="AB331" s="81" t="s">
        <v>46</v>
      </c>
      <c r="AC331" s="81" t="s">
        <v>46</v>
      </c>
      <c r="AD331" s="81" t="s">
        <v>46</v>
      </c>
      <c r="AE331" s="89"/>
      <c r="AF331" s="93" t="s">
        <v>2575</v>
      </c>
      <c r="AG331" s="94"/>
      <c r="AH331" s="24"/>
      <c r="AI331" s="24"/>
      <c r="AJ331" s="24"/>
    </row>
    <row r="332" spans="1:36" ht="18" customHeight="1">
      <c r="A332" s="81">
        <v>322</v>
      </c>
      <c r="B332" s="82" t="s">
        <v>995</v>
      </c>
      <c r="C332" s="83" t="s">
        <v>396</v>
      </c>
      <c r="D332" s="81" t="s">
        <v>996</v>
      </c>
      <c r="E332" s="81" t="s">
        <v>66</v>
      </c>
      <c r="F332" s="81" t="s">
        <v>43</v>
      </c>
      <c r="G332" s="81" t="s">
        <v>398</v>
      </c>
      <c r="H332" s="81" t="s">
        <v>997</v>
      </c>
      <c r="I332" s="92">
        <v>1</v>
      </c>
      <c r="J332" s="92">
        <v>1</v>
      </c>
      <c r="K332" s="92"/>
      <c r="L332" s="81">
        <v>10</v>
      </c>
      <c r="M332" s="81"/>
      <c r="N332" s="85">
        <v>5</v>
      </c>
      <c r="O332" s="85">
        <v>800</v>
      </c>
      <c r="P332" s="85">
        <v>12</v>
      </c>
      <c r="Q332" s="85">
        <f t="shared" si="8"/>
        <v>9600</v>
      </c>
      <c r="R332" s="85"/>
      <c r="S332" s="85"/>
      <c r="T332" s="85">
        <f t="shared" si="14"/>
        <v>0</v>
      </c>
      <c r="U332" s="85">
        <v>300</v>
      </c>
      <c r="V332" s="85">
        <f t="shared" si="9"/>
        <v>4700</v>
      </c>
      <c r="W332" s="85">
        <f t="shared" si="10"/>
        <v>705</v>
      </c>
      <c r="X332" s="86">
        <f t="shared" si="11"/>
        <v>5405</v>
      </c>
      <c r="Y332" s="87">
        <v>5.88</v>
      </c>
      <c r="Z332" s="85">
        <f t="shared" si="12"/>
        <v>29046</v>
      </c>
      <c r="AA332" s="88">
        <f t="shared" si="13"/>
        <v>19751.280000000002</v>
      </c>
      <c r="AB332" s="81" t="s">
        <v>46</v>
      </c>
      <c r="AC332" s="81" t="s">
        <v>46</v>
      </c>
      <c r="AD332" s="81" t="s">
        <v>46</v>
      </c>
      <c r="AE332" s="89"/>
      <c r="AF332" s="93" t="s">
        <v>2576</v>
      </c>
      <c r="AG332" s="94"/>
      <c r="AH332" s="24"/>
      <c r="AI332" s="24"/>
      <c r="AJ332" s="24"/>
    </row>
    <row r="333" spans="1:36" ht="18" customHeight="1">
      <c r="A333" s="81">
        <v>323</v>
      </c>
      <c r="B333" s="82" t="s">
        <v>998</v>
      </c>
      <c r="C333" s="83" t="s">
        <v>135</v>
      </c>
      <c r="D333" s="95" t="s">
        <v>999</v>
      </c>
      <c r="E333" s="81" t="s">
        <v>42</v>
      </c>
      <c r="F333" s="81" t="s">
        <v>43</v>
      </c>
      <c r="G333" s="81" t="s">
        <v>398</v>
      </c>
      <c r="H333" s="81" t="s">
        <v>1000</v>
      </c>
      <c r="I333" s="92">
        <v>1</v>
      </c>
      <c r="J333" s="92">
        <v>1</v>
      </c>
      <c r="K333" s="92"/>
      <c r="L333" s="81">
        <v>4</v>
      </c>
      <c r="M333" s="81"/>
      <c r="N333" s="85">
        <v>2</v>
      </c>
      <c r="O333" s="85">
        <v>2000</v>
      </c>
      <c r="P333" s="85">
        <v>12</v>
      </c>
      <c r="Q333" s="85">
        <f t="shared" si="8"/>
        <v>24000</v>
      </c>
      <c r="R333" s="85"/>
      <c r="S333" s="85"/>
      <c r="T333" s="85">
        <f t="shared" si="14"/>
        <v>0</v>
      </c>
      <c r="U333" s="85"/>
      <c r="V333" s="85">
        <f t="shared" si="9"/>
        <v>8000</v>
      </c>
      <c r="W333" s="85">
        <f t="shared" si="10"/>
        <v>1200</v>
      </c>
      <c r="X333" s="86">
        <f t="shared" si="11"/>
        <v>9200</v>
      </c>
      <c r="Y333" s="87">
        <v>5.88</v>
      </c>
      <c r="Z333" s="85">
        <f t="shared" si="12"/>
        <v>49440</v>
      </c>
      <c r="AA333" s="88">
        <f t="shared" si="13"/>
        <v>33619.200000000004</v>
      </c>
      <c r="AB333" s="81" t="s">
        <v>46</v>
      </c>
      <c r="AC333" s="81" t="s">
        <v>46</v>
      </c>
      <c r="AD333" s="81" t="s">
        <v>46</v>
      </c>
      <c r="AE333" s="89"/>
      <c r="AF333" s="93" t="s">
        <v>2523</v>
      </c>
      <c r="AG333" s="94"/>
      <c r="AH333" s="24"/>
      <c r="AI333" s="24"/>
      <c r="AJ333" s="24"/>
    </row>
    <row r="334" spans="1:36" ht="18" customHeight="1">
      <c r="A334" s="81">
        <v>324</v>
      </c>
      <c r="B334" s="82" t="s">
        <v>1001</v>
      </c>
      <c r="C334" s="83" t="s">
        <v>135</v>
      </c>
      <c r="D334" s="81" t="s">
        <v>1002</v>
      </c>
      <c r="E334" s="81" t="s">
        <v>42</v>
      </c>
      <c r="F334" s="81" t="s">
        <v>43</v>
      </c>
      <c r="G334" s="81" t="s">
        <v>398</v>
      </c>
      <c r="H334" s="81" t="s">
        <v>980</v>
      </c>
      <c r="I334" s="92">
        <v>1</v>
      </c>
      <c r="J334" s="92">
        <v>1</v>
      </c>
      <c r="K334" s="92"/>
      <c r="L334" s="81">
        <v>8</v>
      </c>
      <c r="M334" s="81"/>
      <c r="N334" s="85">
        <v>4</v>
      </c>
      <c r="O334" s="85">
        <v>700</v>
      </c>
      <c r="P334" s="85">
        <v>7</v>
      </c>
      <c r="Q334" s="85">
        <f t="shared" si="8"/>
        <v>4900</v>
      </c>
      <c r="R334" s="85"/>
      <c r="S334" s="85"/>
      <c r="T334" s="85">
        <f t="shared" si="14"/>
        <v>0</v>
      </c>
      <c r="U334" s="85"/>
      <c r="V334" s="85">
        <f t="shared" si="9"/>
        <v>1633.3333333333333</v>
      </c>
      <c r="W334" s="85">
        <f t="shared" si="10"/>
        <v>244.99999999999997</v>
      </c>
      <c r="X334" s="86">
        <f t="shared" si="11"/>
        <v>1878.3333333333333</v>
      </c>
      <c r="Y334" s="87">
        <v>5.88</v>
      </c>
      <c r="Z334" s="85">
        <f t="shared" si="12"/>
        <v>10094</v>
      </c>
      <c r="AA334" s="88">
        <f t="shared" si="13"/>
        <v>6863.92</v>
      </c>
      <c r="AB334" s="81" t="s">
        <v>46</v>
      </c>
      <c r="AC334" s="81" t="s">
        <v>46</v>
      </c>
      <c r="AD334" s="81" t="s">
        <v>46</v>
      </c>
      <c r="AE334" s="89"/>
      <c r="AF334" s="93" t="s">
        <v>2577</v>
      </c>
      <c r="AG334" s="94"/>
      <c r="AH334" s="24"/>
      <c r="AI334" s="24"/>
      <c r="AJ334" s="24"/>
    </row>
    <row r="335" spans="1:36" ht="18" customHeight="1">
      <c r="A335" s="81">
        <v>325</v>
      </c>
      <c r="B335" s="82" t="s">
        <v>1003</v>
      </c>
      <c r="C335" s="83" t="s">
        <v>298</v>
      </c>
      <c r="D335" s="81" t="s">
        <v>1004</v>
      </c>
      <c r="E335" s="81" t="s">
        <v>66</v>
      </c>
      <c r="F335" s="81" t="s">
        <v>43</v>
      </c>
      <c r="G335" s="81" t="s">
        <v>398</v>
      </c>
      <c r="H335" s="81" t="s">
        <v>866</v>
      </c>
      <c r="I335" s="92">
        <v>1</v>
      </c>
      <c r="J335" s="92">
        <v>1</v>
      </c>
      <c r="K335" s="92"/>
      <c r="L335" s="81">
        <v>5</v>
      </c>
      <c r="M335" s="81"/>
      <c r="N335" s="85">
        <v>3</v>
      </c>
      <c r="O335" s="85">
        <v>1000</v>
      </c>
      <c r="P335" s="85">
        <v>25</v>
      </c>
      <c r="Q335" s="85">
        <f t="shared" si="8"/>
        <v>25000</v>
      </c>
      <c r="R335" s="85">
        <v>1000</v>
      </c>
      <c r="S335" s="85">
        <v>1</v>
      </c>
      <c r="T335" s="85">
        <f t="shared" si="14"/>
        <v>1000</v>
      </c>
      <c r="U335" s="85">
        <v>329</v>
      </c>
      <c r="V335" s="85">
        <f t="shared" si="9"/>
        <v>9978.3333333333339</v>
      </c>
      <c r="W335" s="85">
        <f t="shared" si="10"/>
        <v>1596.75</v>
      </c>
      <c r="X335" s="86">
        <f t="shared" si="11"/>
        <v>11575.083333333334</v>
      </c>
      <c r="Y335" s="87">
        <v>5.88</v>
      </c>
      <c r="Z335" s="85">
        <f t="shared" si="12"/>
        <v>61866.100000000006</v>
      </c>
      <c r="AA335" s="88">
        <f t="shared" si="13"/>
        <v>42068.948000000004</v>
      </c>
      <c r="AB335" s="81" t="s">
        <v>46</v>
      </c>
      <c r="AC335" s="81" t="s">
        <v>46</v>
      </c>
      <c r="AD335" s="81" t="s">
        <v>46</v>
      </c>
      <c r="AE335" s="89"/>
      <c r="AF335" s="93" t="s">
        <v>2533</v>
      </c>
      <c r="AG335" s="94"/>
      <c r="AH335" s="24"/>
      <c r="AI335" s="24"/>
      <c r="AJ335" s="24"/>
    </row>
    <row r="336" spans="1:36" ht="18" customHeight="1">
      <c r="A336" s="81">
        <v>326</v>
      </c>
      <c r="B336" s="82" t="s">
        <v>1005</v>
      </c>
      <c r="C336" s="83" t="s">
        <v>298</v>
      </c>
      <c r="D336" s="81" t="s">
        <v>1006</v>
      </c>
      <c r="E336" s="81" t="s">
        <v>66</v>
      </c>
      <c r="F336" s="81" t="s">
        <v>43</v>
      </c>
      <c r="G336" s="81" t="s">
        <v>398</v>
      </c>
      <c r="H336" s="81" t="s">
        <v>866</v>
      </c>
      <c r="I336" s="92">
        <v>1</v>
      </c>
      <c r="J336" s="92">
        <v>1</v>
      </c>
      <c r="K336" s="92"/>
      <c r="L336" s="81">
        <v>3</v>
      </c>
      <c r="M336" s="81"/>
      <c r="N336" s="85">
        <v>3</v>
      </c>
      <c r="O336" s="85">
        <v>1000</v>
      </c>
      <c r="P336" s="85">
        <v>25</v>
      </c>
      <c r="Q336" s="85">
        <f t="shared" si="8"/>
        <v>25000</v>
      </c>
      <c r="R336" s="85">
        <v>1000</v>
      </c>
      <c r="S336" s="85">
        <v>1</v>
      </c>
      <c r="T336" s="85">
        <f t="shared" si="14"/>
        <v>1000</v>
      </c>
      <c r="U336" s="85">
        <v>329</v>
      </c>
      <c r="V336" s="85">
        <f t="shared" si="9"/>
        <v>9978.3333333333339</v>
      </c>
      <c r="W336" s="85">
        <f t="shared" si="10"/>
        <v>1596.75</v>
      </c>
      <c r="X336" s="86">
        <f t="shared" si="11"/>
        <v>11575.083333333334</v>
      </c>
      <c r="Y336" s="87">
        <v>5.88</v>
      </c>
      <c r="Z336" s="85">
        <f t="shared" si="12"/>
        <v>61866.100000000006</v>
      </c>
      <c r="AA336" s="88">
        <f t="shared" si="13"/>
        <v>42068.948000000004</v>
      </c>
      <c r="AB336" s="81" t="s">
        <v>46</v>
      </c>
      <c r="AC336" s="81" t="s">
        <v>46</v>
      </c>
      <c r="AD336" s="81" t="s">
        <v>46</v>
      </c>
      <c r="AE336" s="89"/>
      <c r="AF336" s="93" t="s">
        <v>2578</v>
      </c>
      <c r="AG336" s="94"/>
      <c r="AH336" s="24"/>
      <c r="AI336" s="24"/>
      <c r="AJ336" s="24"/>
    </row>
    <row r="337" spans="1:36" ht="18" customHeight="1">
      <c r="A337" s="81">
        <v>327</v>
      </c>
      <c r="B337" s="82" t="s">
        <v>1007</v>
      </c>
      <c r="C337" s="83" t="s">
        <v>298</v>
      </c>
      <c r="D337" s="81" t="s">
        <v>1008</v>
      </c>
      <c r="E337" s="81" t="s">
        <v>66</v>
      </c>
      <c r="F337" s="81" t="s">
        <v>43</v>
      </c>
      <c r="G337" s="81" t="s">
        <v>398</v>
      </c>
      <c r="H337" s="81" t="s">
        <v>831</v>
      </c>
      <c r="I337" s="92">
        <v>1</v>
      </c>
      <c r="J337" s="92">
        <v>1</v>
      </c>
      <c r="K337" s="92"/>
      <c r="L337" s="81">
        <v>8</v>
      </c>
      <c r="M337" s="81"/>
      <c r="N337" s="85">
        <v>6</v>
      </c>
      <c r="O337" s="85">
        <v>1200</v>
      </c>
      <c r="P337" s="85">
        <v>25</v>
      </c>
      <c r="Q337" s="85">
        <f t="shared" si="8"/>
        <v>30000</v>
      </c>
      <c r="R337" s="85"/>
      <c r="S337" s="85"/>
      <c r="T337" s="85">
        <f t="shared" si="14"/>
        <v>0</v>
      </c>
      <c r="U337" s="85">
        <v>400</v>
      </c>
      <c r="V337" s="85">
        <f t="shared" si="9"/>
        <v>12000</v>
      </c>
      <c r="W337" s="85">
        <f t="shared" si="10"/>
        <v>1800</v>
      </c>
      <c r="X337" s="86">
        <f t="shared" si="11"/>
        <v>13800</v>
      </c>
      <c r="Y337" s="87">
        <v>5.88</v>
      </c>
      <c r="Z337" s="85">
        <f t="shared" si="12"/>
        <v>74160</v>
      </c>
      <c r="AA337" s="88">
        <f t="shared" si="13"/>
        <v>50428.800000000003</v>
      </c>
      <c r="AB337" s="81" t="s">
        <v>46</v>
      </c>
      <c r="AC337" s="81" t="s">
        <v>46</v>
      </c>
      <c r="AD337" s="81" t="s">
        <v>46</v>
      </c>
      <c r="AE337" s="89"/>
      <c r="AF337" s="93" t="s">
        <v>2579</v>
      </c>
      <c r="AG337" s="94"/>
      <c r="AH337" s="24"/>
      <c r="AI337" s="24"/>
      <c r="AJ337" s="24"/>
    </row>
    <row r="338" spans="1:36" ht="18" customHeight="1">
      <c r="A338" s="81">
        <v>328</v>
      </c>
      <c r="B338" s="82" t="s">
        <v>1009</v>
      </c>
      <c r="C338" s="83" t="s">
        <v>298</v>
      </c>
      <c r="D338" s="81" t="s">
        <v>1010</v>
      </c>
      <c r="E338" s="81" t="s">
        <v>66</v>
      </c>
      <c r="F338" s="81" t="s">
        <v>43</v>
      </c>
      <c r="G338" s="81" t="s">
        <v>398</v>
      </c>
      <c r="H338" s="81" t="s">
        <v>1011</v>
      </c>
      <c r="I338" s="92">
        <v>1</v>
      </c>
      <c r="J338" s="92">
        <v>1</v>
      </c>
      <c r="K338" s="92"/>
      <c r="L338" s="81">
        <v>4</v>
      </c>
      <c r="M338" s="81"/>
      <c r="N338" s="85">
        <v>4</v>
      </c>
      <c r="O338" s="85">
        <v>1600</v>
      </c>
      <c r="P338" s="85">
        <v>15</v>
      </c>
      <c r="Q338" s="85">
        <f t="shared" si="8"/>
        <v>24000</v>
      </c>
      <c r="R338" s="85"/>
      <c r="S338" s="85"/>
      <c r="T338" s="85">
        <f t="shared" si="14"/>
        <v>0</v>
      </c>
      <c r="U338" s="85">
        <v>350</v>
      </c>
      <c r="V338" s="85">
        <f t="shared" si="9"/>
        <v>9750</v>
      </c>
      <c r="W338" s="85">
        <f t="shared" si="10"/>
        <v>1462.5</v>
      </c>
      <c r="X338" s="86">
        <f t="shared" si="11"/>
        <v>11212.5</v>
      </c>
      <c r="Y338" s="87">
        <v>5.88</v>
      </c>
      <c r="Z338" s="85">
        <f t="shared" si="12"/>
        <v>60255</v>
      </c>
      <c r="AA338" s="88">
        <f t="shared" si="13"/>
        <v>40973.4</v>
      </c>
      <c r="AB338" s="81" t="s">
        <v>46</v>
      </c>
      <c r="AC338" s="81" t="s">
        <v>46</v>
      </c>
      <c r="AD338" s="81" t="s">
        <v>46</v>
      </c>
      <c r="AE338" s="89"/>
      <c r="AF338" s="93" t="s">
        <v>2487</v>
      </c>
      <c r="AG338" s="94"/>
      <c r="AH338" s="24"/>
      <c r="AI338" s="24"/>
      <c r="AJ338" s="24"/>
    </row>
    <row r="339" spans="1:36" ht="18" customHeight="1">
      <c r="A339" s="81">
        <v>329</v>
      </c>
      <c r="B339" s="82" t="s">
        <v>1012</v>
      </c>
      <c r="C339" s="83" t="s">
        <v>298</v>
      </c>
      <c r="D339" s="81" t="s">
        <v>1013</v>
      </c>
      <c r="E339" s="81" t="s">
        <v>66</v>
      </c>
      <c r="F339" s="81" t="s">
        <v>43</v>
      </c>
      <c r="G339" s="81" t="s">
        <v>398</v>
      </c>
      <c r="H339" s="81" t="s">
        <v>1011</v>
      </c>
      <c r="I339" s="92">
        <v>1</v>
      </c>
      <c r="J339" s="92">
        <v>1</v>
      </c>
      <c r="K339" s="92"/>
      <c r="L339" s="81">
        <v>4</v>
      </c>
      <c r="M339" s="81"/>
      <c r="N339" s="85">
        <v>4</v>
      </c>
      <c r="O339" s="85">
        <v>1600</v>
      </c>
      <c r="P339" s="85">
        <v>15</v>
      </c>
      <c r="Q339" s="85">
        <f t="shared" si="8"/>
        <v>24000</v>
      </c>
      <c r="R339" s="85"/>
      <c r="S339" s="85"/>
      <c r="T339" s="85">
        <f t="shared" si="14"/>
        <v>0</v>
      </c>
      <c r="U339" s="85">
        <v>350</v>
      </c>
      <c r="V339" s="85">
        <f t="shared" si="9"/>
        <v>9750</v>
      </c>
      <c r="W339" s="85">
        <f t="shared" si="10"/>
        <v>1462.5</v>
      </c>
      <c r="X339" s="86">
        <f t="shared" si="11"/>
        <v>11212.5</v>
      </c>
      <c r="Y339" s="87">
        <v>5.88</v>
      </c>
      <c r="Z339" s="85">
        <f t="shared" si="12"/>
        <v>60255</v>
      </c>
      <c r="AA339" s="88">
        <f t="shared" si="13"/>
        <v>40973.4</v>
      </c>
      <c r="AB339" s="81" t="s">
        <v>46</v>
      </c>
      <c r="AC339" s="81" t="s">
        <v>46</v>
      </c>
      <c r="AD339" s="81" t="s">
        <v>46</v>
      </c>
      <c r="AE339" s="89"/>
      <c r="AF339" s="93" t="s">
        <v>2487</v>
      </c>
      <c r="AG339" s="94"/>
      <c r="AH339" s="24"/>
      <c r="AI339" s="24"/>
      <c r="AJ339" s="24"/>
    </row>
    <row r="340" spans="1:36" ht="18" customHeight="1">
      <c r="A340" s="81">
        <v>330</v>
      </c>
      <c r="B340" s="82" t="s">
        <v>1014</v>
      </c>
      <c r="C340" s="83" t="s">
        <v>298</v>
      </c>
      <c r="D340" s="81" t="s">
        <v>1015</v>
      </c>
      <c r="E340" s="81" t="s">
        <v>66</v>
      </c>
      <c r="F340" s="81" t="s">
        <v>43</v>
      </c>
      <c r="G340" s="81" t="s">
        <v>398</v>
      </c>
      <c r="H340" s="81" t="s">
        <v>1011</v>
      </c>
      <c r="I340" s="92">
        <v>1</v>
      </c>
      <c r="J340" s="92">
        <v>1</v>
      </c>
      <c r="K340" s="92"/>
      <c r="L340" s="81">
        <v>4</v>
      </c>
      <c r="M340" s="81"/>
      <c r="N340" s="85">
        <v>4</v>
      </c>
      <c r="O340" s="85">
        <v>1600</v>
      </c>
      <c r="P340" s="85">
        <v>15</v>
      </c>
      <c r="Q340" s="85">
        <f t="shared" si="8"/>
        <v>24000</v>
      </c>
      <c r="R340" s="85"/>
      <c r="S340" s="85"/>
      <c r="T340" s="85">
        <f t="shared" si="14"/>
        <v>0</v>
      </c>
      <c r="U340" s="85">
        <v>350</v>
      </c>
      <c r="V340" s="85">
        <f t="shared" si="9"/>
        <v>9750</v>
      </c>
      <c r="W340" s="85">
        <f t="shared" si="10"/>
        <v>1462.5</v>
      </c>
      <c r="X340" s="86">
        <f t="shared" si="11"/>
        <v>11212.5</v>
      </c>
      <c r="Y340" s="87">
        <v>5.88</v>
      </c>
      <c r="Z340" s="85">
        <f t="shared" si="12"/>
        <v>60255</v>
      </c>
      <c r="AA340" s="88">
        <f t="shared" si="13"/>
        <v>40973.4</v>
      </c>
      <c r="AB340" s="81" t="s">
        <v>46</v>
      </c>
      <c r="AC340" s="81" t="s">
        <v>46</v>
      </c>
      <c r="AD340" s="81" t="s">
        <v>46</v>
      </c>
      <c r="AE340" s="89"/>
      <c r="AF340" s="93" t="s">
        <v>2487</v>
      </c>
      <c r="AG340" s="94"/>
      <c r="AH340" s="24"/>
      <c r="AI340" s="24"/>
      <c r="AJ340" s="24"/>
    </row>
    <row r="341" spans="1:36" ht="18" customHeight="1">
      <c r="A341" s="81">
        <v>331</v>
      </c>
      <c r="B341" s="82" t="s">
        <v>1016</v>
      </c>
      <c r="C341" s="83" t="s">
        <v>298</v>
      </c>
      <c r="D341" s="81" t="s">
        <v>1017</v>
      </c>
      <c r="E341" s="81" t="s">
        <v>66</v>
      </c>
      <c r="F341" s="81" t="s">
        <v>43</v>
      </c>
      <c r="G341" s="81" t="s">
        <v>398</v>
      </c>
      <c r="H341" s="81" t="s">
        <v>1011</v>
      </c>
      <c r="I341" s="92">
        <v>1</v>
      </c>
      <c r="J341" s="92">
        <v>1</v>
      </c>
      <c r="K341" s="92"/>
      <c r="L341" s="81">
        <v>4</v>
      </c>
      <c r="M341" s="81"/>
      <c r="N341" s="85">
        <v>4</v>
      </c>
      <c r="O341" s="85">
        <v>1600</v>
      </c>
      <c r="P341" s="85">
        <v>15</v>
      </c>
      <c r="Q341" s="85">
        <f t="shared" si="8"/>
        <v>24000</v>
      </c>
      <c r="R341" s="85"/>
      <c r="S341" s="85"/>
      <c r="T341" s="85">
        <f t="shared" si="14"/>
        <v>0</v>
      </c>
      <c r="U341" s="85">
        <v>350</v>
      </c>
      <c r="V341" s="85">
        <f t="shared" si="9"/>
        <v>9750</v>
      </c>
      <c r="W341" s="85">
        <f t="shared" si="10"/>
        <v>1462.5</v>
      </c>
      <c r="X341" s="86">
        <f t="shared" si="11"/>
        <v>11212.5</v>
      </c>
      <c r="Y341" s="87">
        <v>5.88</v>
      </c>
      <c r="Z341" s="85">
        <f t="shared" si="12"/>
        <v>60255</v>
      </c>
      <c r="AA341" s="88">
        <f t="shared" si="13"/>
        <v>40973.4</v>
      </c>
      <c r="AB341" s="81" t="s">
        <v>46</v>
      </c>
      <c r="AC341" s="81" t="s">
        <v>46</v>
      </c>
      <c r="AD341" s="81" t="s">
        <v>46</v>
      </c>
      <c r="AE341" s="89"/>
      <c r="AF341" s="93" t="s">
        <v>2487</v>
      </c>
      <c r="AG341" s="94"/>
      <c r="AH341" s="24"/>
      <c r="AI341" s="24"/>
      <c r="AJ341" s="24"/>
    </row>
    <row r="342" spans="1:36" ht="18" customHeight="1">
      <c r="A342" s="81">
        <v>332</v>
      </c>
      <c r="B342" s="82" t="s">
        <v>1018</v>
      </c>
      <c r="C342" s="83" t="s">
        <v>396</v>
      </c>
      <c r="D342" s="81" t="s">
        <v>1019</v>
      </c>
      <c r="E342" s="81" t="s">
        <v>66</v>
      </c>
      <c r="F342" s="81" t="s">
        <v>43</v>
      </c>
      <c r="G342" s="81" t="s">
        <v>398</v>
      </c>
      <c r="H342" s="81" t="s">
        <v>985</v>
      </c>
      <c r="I342" s="92">
        <v>1</v>
      </c>
      <c r="J342" s="92">
        <v>1</v>
      </c>
      <c r="K342" s="92"/>
      <c r="L342" s="81">
        <v>4</v>
      </c>
      <c r="M342" s="81"/>
      <c r="N342" s="85">
        <v>4</v>
      </c>
      <c r="O342" s="85">
        <v>1324</v>
      </c>
      <c r="P342" s="85">
        <v>25</v>
      </c>
      <c r="Q342" s="85">
        <f t="shared" si="8"/>
        <v>33100</v>
      </c>
      <c r="R342" s="85"/>
      <c r="S342" s="85"/>
      <c r="T342" s="85">
        <f t="shared" si="14"/>
        <v>0</v>
      </c>
      <c r="U342" s="85">
        <v>347</v>
      </c>
      <c r="V342" s="85">
        <f t="shared" si="9"/>
        <v>12768.333333333334</v>
      </c>
      <c r="W342" s="85">
        <f t="shared" si="10"/>
        <v>1915.25</v>
      </c>
      <c r="X342" s="86">
        <f t="shared" si="11"/>
        <v>14683.583333333334</v>
      </c>
      <c r="Y342" s="87">
        <v>5.88</v>
      </c>
      <c r="Z342" s="85">
        <f t="shared" si="12"/>
        <v>78908.3</v>
      </c>
      <c r="AA342" s="88">
        <f t="shared" si="13"/>
        <v>53657.644000000008</v>
      </c>
      <c r="AB342" s="81" t="s">
        <v>46</v>
      </c>
      <c r="AC342" s="81" t="s">
        <v>46</v>
      </c>
      <c r="AD342" s="81" t="s">
        <v>46</v>
      </c>
      <c r="AE342" s="89"/>
      <c r="AF342" s="93" t="s">
        <v>2472</v>
      </c>
      <c r="AG342" s="94"/>
      <c r="AH342" s="24"/>
      <c r="AI342" s="24"/>
      <c r="AJ342" s="24"/>
    </row>
    <row r="343" spans="1:36" ht="18" customHeight="1">
      <c r="A343" s="81">
        <v>333</v>
      </c>
      <c r="B343" s="82" t="s">
        <v>1020</v>
      </c>
      <c r="C343" s="83" t="s">
        <v>298</v>
      </c>
      <c r="D343" s="81" t="s">
        <v>1021</v>
      </c>
      <c r="E343" s="81" t="s">
        <v>66</v>
      </c>
      <c r="F343" s="81" t="s">
        <v>43</v>
      </c>
      <c r="G343" s="81" t="s">
        <v>398</v>
      </c>
      <c r="H343" s="81" t="s">
        <v>1011</v>
      </c>
      <c r="I343" s="92">
        <v>1</v>
      </c>
      <c r="J343" s="92">
        <v>1</v>
      </c>
      <c r="K343" s="92"/>
      <c r="L343" s="81">
        <v>4</v>
      </c>
      <c r="M343" s="81"/>
      <c r="N343" s="85">
        <v>2</v>
      </c>
      <c r="O343" s="85">
        <v>1600</v>
      </c>
      <c r="P343" s="85">
        <v>15</v>
      </c>
      <c r="Q343" s="85">
        <f t="shared" si="8"/>
        <v>24000</v>
      </c>
      <c r="R343" s="85"/>
      <c r="S343" s="85"/>
      <c r="T343" s="85">
        <f t="shared" si="14"/>
        <v>0</v>
      </c>
      <c r="U343" s="85">
        <v>250</v>
      </c>
      <c r="V343" s="85">
        <f t="shared" si="9"/>
        <v>9250</v>
      </c>
      <c r="W343" s="85">
        <f t="shared" si="10"/>
        <v>1387.5</v>
      </c>
      <c r="X343" s="86">
        <f t="shared" si="11"/>
        <v>10637.5</v>
      </c>
      <c r="Y343" s="87">
        <v>5.88</v>
      </c>
      <c r="Z343" s="85">
        <f t="shared" si="12"/>
        <v>57165</v>
      </c>
      <c r="AA343" s="88">
        <f t="shared" si="13"/>
        <v>38872.200000000004</v>
      </c>
      <c r="AB343" s="81" t="s">
        <v>46</v>
      </c>
      <c r="AC343" s="81" t="s">
        <v>46</v>
      </c>
      <c r="AD343" s="81" t="s">
        <v>46</v>
      </c>
      <c r="AE343" s="89"/>
      <c r="AF343" s="93" t="s">
        <v>2487</v>
      </c>
      <c r="AG343" s="94"/>
      <c r="AH343" s="24"/>
      <c r="AI343" s="24"/>
      <c r="AJ343" s="24"/>
    </row>
    <row r="344" spans="1:36" ht="18" customHeight="1">
      <c r="A344" s="81">
        <v>334</v>
      </c>
      <c r="B344" s="82" t="s">
        <v>1022</v>
      </c>
      <c r="C344" s="83" t="s">
        <v>298</v>
      </c>
      <c r="D344" s="81" t="s">
        <v>1023</v>
      </c>
      <c r="E344" s="81" t="s">
        <v>66</v>
      </c>
      <c r="F344" s="81" t="s">
        <v>43</v>
      </c>
      <c r="G344" s="81" t="s">
        <v>398</v>
      </c>
      <c r="H344" s="81" t="s">
        <v>1011</v>
      </c>
      <c r="I344" s="92">
        <v>1</v>
      </c>
      <c r="J344" s="92">
        <v>1</v>
      </c>
      <c r="K344" s="92"/>
      <c r="L344" s="81">
        <v>4</v>
      </c>
      <c r="M344" s="81"/>
      <c r="N344" s="85">
        <v>2</v>
      </c>
      <c r="O344" s="85">
        <v>1600</v>
      </c>
      <c r="P344" s="85">
        <v>15</v>
      </c>
      <c r="Q344" s="85">
        <f t="shared" si="8"/>
        <v>24000</v>
      </c>
      <c r="R344" s="85"/>
      <c r="S344" s="85"/>
      <c r="T344" s="85">
        <f t="shared" si="14"/>
        <v>0</v>
      </c>
      <c r="U344" s="85">
        <v>250</v>
      </c>
      <c r="V344" s="85">
        <f t="shared" si="9"/>
        <v>9250</v>
      </c>
      <c r="W344" s="85">
        <f t="shared" si="10"/>
        <v>1387.5</v>
      </c>
      <c r="X344" s="86">
        <f t="shared" si="11"/>
        <v>10637.5</v>
      </c>
      <c r="Y344" s="87">
        <v>5.88</v>
      </c>
      <c r="Z344" s="85">
        <f t="shared" si="12"/>
        <v>57165</v>
      </c>
      <c r="AA344" s="88">
        <f t="shared" si="13"/>
        <v>38872.200000000004</v>
      </c>
      <c r="AB344" s="81" t="s">
        <v>46</v>
      </c>
      <c r="AC344" s="81" t="s">
        <v>46</v>
      </c>
      <c r="AD344" s="81" t="s">
        <v>46</v>
      </c>
      <c r="AE344" s="89"/>
      <c r="AF344" s="93" t="s">
        <v>2487</v>
      </c>
      <c r="AG344" s="94"/>
      <c r="AH344" s="24"/>
      <c r="AI344" s="24"/>
      <c r="AJ344" s="24"/>
    </row>
    <row r="345" spans="1:36" ht="18" customHeight="1">
      <c r="A345" s="81">
        <v>335</v>
      </c>
      <c r="B345" s="82" t="s">
        <v>1026</v>
      </c>
      <c r="C345" s="83" t="s">
        <v>298</v>
      </c>
      <c r="D345" s="81" t="s">
        <v>1027</v>
      </c>
      <c r="E345" s="81" t="s">
        <v>66</v>
      </c>
      <c r="F345" s="81" t="s">
        <v>43</v>
      </c>
      <c r="G345" s="81" t="s">
        <v>398</v>
      </c>
      <c r="H345" s="81" t="s">
        <v>1028</v>
      </c>
      <c r="I345" s="92">
        <v>1</v>
      </c>
      <c r="J345" s="92">
        <v>1</v>
      </c>
      <c r="K345" s="92"/>
      <c r="L345" s="81">
        <v>6</v>
      </c>
      <c r="M345" s="81"/>
      <c r="N345" s="85">
        <v>2</v>
      </c>
      <c r="O345" s="85">
        <v>1200</v>
      </c>
      <c r="P345" s="85">
        <v>18</v>
      </c>
      <c r="Q345" s="85">
        <f t="shared" si="8"/>
        <v>21600</v>
      </c>
      <c r="R345" s="85"/>
      <c r="S345" s="85"/>
      <c r="T345" s="85">
        <f t="shared" si="14"/>
        <v>0</v>
      </c>
      <c r="U345" s="85">
        <v>210</v>
      </c>
      <c r="V345" s="85">
        <f t="shared" si="9"/>
        <v>8250</v>
      </c>
      <c r="W345" s="85">
        <f t="shared" si="10"/>
        <v>1237.5</v>
      </c>
      <c r="X345" s="86">
        <f t="shared" si="11"/>
        <v>9487.5</v>
      </c>
      <c r="Y345" s="87">
        <v>5.88</v>
      </c>
      <c r="Z345" s="85">
        <f t="shared" si="12"/>
        <v>50985</v>
      </c>
      <c r="AA345" s="88">
        <f t="shared" si="13"/>
        <v>34669.800000000003</v>
      </c>
      <c r="AB345" s="81" t="s">
        <v>46</v>
      </c>
      <c r="AC345" s="81" t="s">
        <v>46</v>
      </c>
      <c r="AD345" s="81" t="s">
        <v>46</v>
      </c>
      <c r="AE345" s="89"/>
      <c r="AF345" s="93" t="s">
        <v>2580</v>
      </c>
      <c r="AG345" s="94"/>
      <c r="AH345" s="26"/>
      <c r="AI345" s="26"/>
      <c r="AJ345" s="26"/>
    </row>
    <row r="346" spans="1:36" ht="18" customHeight="1">
      <c r="A346" s="81">
        <v>336</v>
      </c>
      <c r="B346" s="82" t="s">
        <v>1029</v>
      </c>
      <c r="C346" s="83" t="s">
        <v>396</v>
      </c>
      <c r="D346" s="81" t="s">
        <v>1030</v>
      </c>
      <c r="E346" s="81" t="s">
        <v>66</v>
      </c>
      <c r="F346" s="81" t="s">
        <v>43</v>
      </c>
      <c r="G346" s="81" t="s">
        <v>398</v>
      </c>
      <c r="H346" s="81" t="s">
        <v>1031</v>
      </c>
      <c r="I346" s="92">
        <v>1</v>
      </c>
      <c r="J346" s="92">
        <v>1</v>
      </c>
      <c r="K346" s="92"/>
      <c r="L346" s="81">
        <v>4</v>
      </c>
      <c r="M346" s="81"/>
      <c r="N346" s="85">
        <v>2</v>
      </c>
      <c r="O346" s="85">
        <v>900</v>
      </c>
      <c r="P346" s="85">
        <v>14</v>
      </c>
      <c r="Q346" s="85">
        <f t="shared" si="8"/>
        <v>12600</v>
      </c>
      <c r="R346" s="85"/>
      <c r="S346" s="85"/>
      <c r="T346" s="85">
        <f t="shared" si="14"/>
        <v>0</v>
      </c>
      <c r="U346" s="85">
        <v>200</v>
      </c>
      <c r="V346" s="85">
        <f t="shared" si="9"/>
        <v>5200</v>
      </c>
      <c r="W346" s="85">
        <f t="shared" si="10"/>
        <v>780</v>
      </c>
      <c r="X346" s="86">
        <f t="shared" si="11"/>
        <v>5980</v>
      </c>
      <c r="Y346" s="87">
        <v>5.88</v>
      </c>
      <c r="Z346" s="85">
        <f t="shared" si="12"/>
        <v>32136</v>
      </c>
      <c r="AA346" s="88">
        <f t="shared" si="13"/>
        <v>21852.480000000003</v>
      </c>
      <c r="AB346" s="81" t="s">
        <v>46</v>
      </c>
      <c r="AC346" s="81" t="s">
        <v>46</v>
      </c>
      <c r="AD346" s="81" t="s">
        <v>46</v>
      </c>
      <c r="AE346" s="89"/>
      <c r="AF346" s="93" t="s">
        <v>2487</v>
      </c>
      <c r="AG346" s="94"/>
      <c r="AH346" s="24"/>
      <c r="AI346" s="24"/>
      <c r="AJ346" s="24"/>
    </row>
    <row r="347" spans="1:36" ht="18" customHeight="1">
      <c r="A347" s="81">
        <v>337</v>
      </c>
      <c r="B347" s="82" t="s">
        <v>1032</v>
      </c>
      <c r="C347" s="83" t="s">
        <v>396</v>
      </c>
      <c r="D347" s="81" t="s">
        <v>1033</v>
      </c>
      <c r="E347" s="81" t="s">
        <v>66</v>
      </c>
      <c r="F347" s="81" t="s">
        <v>43</v>
      </c>
      <c r="G347" s="81" t="s">
        <v>398</v>
      </c>
      <c r="H347" s="81" t="s">
        <v>1031</v>
      </c>
      <c r="I347" s="92">
        <v>1</v>
      </c>
      <c r="J347" s="92">
        <v>1</v>
      </c>
      <c r="K347" s="92"/>
      <c r="L347" s="81">
        <v>4</v>
      </c>
      <c r="M347" s="81"/>
      <c r="N347" s="85">
        <v>2</v>
      </c>
      <c r="O347" s="85">
        <v>900</v>
      </c>
      <c r="P347" s="85">
        <v>14</v>
      </c>
      <c r="Q347" s="85">
        <f t="shared" si="8"/>
        <v>12600</v>
      </c>
      <c r="R347" s="85"/>
      <c r="S347" s="85"/>
      <c r="T347" s="85">
        <f t="shared" si="14"/>
        <v>0</v>
      </c>
      <c r="U347" s="85">
        <v>200</v>
      </c>
      <c r="V347" s="85">
        <f t="shared" si="9"/>
        <v>5200</v>
      </c>
      <c r="W347" s="85">
        <f t="shared" si="10"/>
        <v>780</v>
      </c>
      <c r="X347" s="86">
        <f t="shared" si="11"/>
        <v>5980</v>
      </c>
      <c r="Y347" s="87">
        <v>5.88</v>
      </c>
      <c r="Z347" s="85">
        <f t="shared" si="12"/>
        <v>32136</v>
      </c>
      <c r="AA347" s="88">
        <f t="shared" si="13"/>
        <v>21852.480000000003</v>
      </c>
      <c r="AB347" s="81" t="s">
        <v>46</v>
      </c>
      <c r="AC347" s="81" t="s">
        <v>46</v>
      </c>
      <c r="AD347" s="81" t="s">
        <v>46</v>
      </c>
      <c r="AE347" s="89"/>
      <c r="AF347" s="93" t="s">
        <v>2487</v>
      </c>
      <c r="AG347" s="94"/>
      <c r="AH347" s="24"/>
      <c r="AI347" s="24"/>
      <c r="AJ347" s="24"/>
    </row>
    <row r="348" spans="1:36" ht="18" customHeight="1">
      <c r="A348" s="81">
        <v>338</v>
      </c>
      <c r="B348" s="82" t="s">
        <v>1034</v>
      </c>
      <c r="C348" s="83" t="s">
        <v>396</v>
      </c>
      <c r="D348" s="81" t="s">
        <v>1035</v>
      </c>
      <c r="E348" s="81" t="s">
        <v>66</v>
      </c>
      <c r="F348" s="81" t="s">
        <v>43</v>
      </c>
      <c r="G348" s="81" t="s">
        <v>398</v>
      </c>
      <c r="H348" s="81" t="s">
        <v>991</v>
      </c>
      <c r="I348" s="92">
        <v>1</v>
      </c>
      <c r="J348" s="92">
        <v>1</v>
      </c>
      <c r="K348" s="92"/>
      <c r="L348" s="81">
        <v>4</v>
      </c>
      <c r="M348" s="81"/>
      <c r="N348" s="85">
        <v>2</v>
      </c>
      <c r="O348" s="85">
        <v>850</v>
      </c>
      <c r="P348" s="85">
        <v>15</v>
      </c>
      <c r="Q348" s="85">
        <f t="shared" si="8"/>
        <v>12750</v>
      </c>
      <c r="R348" s="85"/>
      <c r="S348" s="85"/>
      <c r="T348" s="85">
        <f t="shared" si="14"/>
        <v>0</v>
      </c>
      <c r="U348" s="85">
        <v>200</v>
      </c>
      <c r="V348" s="85">
        <f t="shared" si="9"/>
        <v>5250</v>
      </c>
      <c r="W348" s="85">
        <f t="shared" si="10"/>
        <v>787.5</v>
      </c>
      <c r="X348" s="86">
        <f t="shared" si="11"/>
        <v>6037.5</v>
      </c>
      <c r="Y348" s="87">
        <v>5.88</v>
      </c>
      <c r="Z348" s="85">
        <f t="shared" si="12"/>
        <v>32445</v>
      </c>
      <c r="AA348" s="88">
        <f t="shared" si="13"/>
        <v>22062.600000000002</v>
      </c>
      <c r="AB348" s="81" t="s">
        <v>46</v>
      </c>
      <c r="AC348" s="81" t="s">
        <v>46</v>
      </c>
      <c r="AD348" s="81" t="s">
        <v>46</v>
      </c>
      <c r="AE348" s="89"/>
      <c r="AF348" s="93" t="s">
        <v>2487</v>
      </c>
      <c r="AG348" s="94"/>
      <c r="AH348" s="24"/>
      <c r="AI348" s="24"/>
      <c r="AJ348" s="24"/>
    </row>
    <row r="349" spans="1:36" ht="18" customHeight="1">
      <c r="A349" s="81">
        <v>339</v>
      </c>
      <c r="B349" s="82" t="s">
        <v>1036</v>
      </c>
      <c r="C349" s="83" t="s">
        <v>298</v>
      </c>
      <c r="D349" s="81" t="s">
        <v>1037</v>
      </c>
      <c r="E349" s="81" t="s">
        <v>66</v>
      </c>
      <c r="F349" s="81" t="s">
        <v>43</v>
      </c>
      <c r="G349" s="81" t="s">
        <v>398</v>
      </c>
      <c r="H349" s="81" t="s">
        <v>831</v>
      </c>
      <c r="I349" s="92">
        <v>1</v>
      </c>
      <c r="J349" s="92">
        <v>1</v>
      </c>
      <c r="K349" s="92"/>
      <c r="L349" s="81">
        <v>2</v>
      </c>
      <c r="M349" s="81"/>
      <c r="N349" s="85">
        <v>2</v>
      </c>
      <c r="O349" s="85">
        <v>1200</v>
      </c>
      <c r="P349" s="85">
        <v>20</v>
      </c>
      <c r="Q349" s="85">
        <f t="shared" si="8"/>
        <v>24000</v>
      </c>
      <c r="R349" s="85">
        <v>1000</v>
      </c>
      <c r="S349" s="85"/>
      <c r="T349" s="85">
        <f t="shared" si="14"/>
        <v>0</v>
      </c>
      <c r="U349" s="85">
        <v>200</v>
      </c>
      <c r="V349" s="85">
        <f t="shared" si="9"/>
        <v>9000</v>
      </c>
      <c r="W349" s="85">
        <f t="shared" si="10"/>
        <v>1350</v>
      </c>
      <c r="X349" s="86">
        <f t="shared" si="11"/>
        <v>10350</v>
      </c>
      <c r="Y349" s="87">
        <v>5.88</v>
      </c>
      <c r="Z349" s="85">
        <f t="shared" si="12"/>
        <v>55620</v>
      </c>
      <c r="AA349" s="88">
        <f t="shared" si="13"/>
        <v>37821.600000000006</v>
      </c>
      <c r="AB349" s="81" t="s">
        <v>46</v>
      </c>
      <c r="AC349" s="81" t="s">
        <v>46</v>
      </c>
      <c r="AD349" s="81" t="s">
        <v>46</v>
      </c>
      <c r="AE349" s="89"/>
      <c r="AF349" s="93" t="s">
        <v>2579</v>
      </c>
      <c r="AG349" s="94"/>
      <c r="AH349" s="24"/>
      <c r="AI349" s="24"/>
      <c r="AJ349" s="24"/>
    </row>
    <row r="350" spans="1:36" ht="18" customHeight="1">
      <c r="A350" s="81">
        <v>340</v>
      </c>
      <c r="B350" s="82" t="s">
        <v>1038</v>
      </c>
      <c r="C350" s="83" t="s">
        <v>396</v>
      </c>
      <c r="D350" s="81" t="s">
        <v>1039</v>
      </c>
      <c r="E350" s="81" t="s">
        <v>66</v>
      </c>
      <c r="F350" s="81" t="s">
        <v>43</v>
      </c>
      <c r="G350" s="81" t="s">
        <v>398</v>
      </c>
      <c r="H350" s="81" t="s">
        <v>1031</v>
      </c>
      <c r="I350" s="92">
        <v>1</v>
      </c>
      <c r="J350" s="92">
        <v>1</v>
      </c>
      <c r="K350" s="92"/>
      <c r="L350" s="81">
        <v>4</v>
      </c>
      <c r="M350" s="81"/>
      <c r="N350" s="85">
        <v>2</v>
      </c>
      <c r="O350" s="85">
        <v>950</v>
      </c>
      <c r="P350" s="85">
        <v>12</v>
      </c>
      <c r="Q350" s="85">
        <f t="shared" si="8"/>
        <v>11400</v>
      </c>
      <c r="R350" s="85"/>
      <c r="S350" s="85"/>
      <c r="T350" s="85">
        <f t="shared" si="14"/>
        <v>0</v>
      </c>
      <c r="U350" s="85">
        <v>171</v>
      </c>
      <c r="V350" s="85">
        <f t="shared" si="9"/>
        <v>4655</v>
      </c>
      <c r="W350" s="85">
        <f t="shared" si="10"/>
        <v>698.25</v>
      </c>
      <c r="X350" s="86">
        <f t="shared" si="11"/>
        <v>5353.25</v>
      </c>
      <c r="Y350" s="87">
        <v>5.88</v>
      </c>
      <c r="Z350" s="85">
        <f t="shared" si="12"/>
        <v>28767.899999999998</v>
      </c>
      <c r="AA350" s="88">
        <f t="shared" si="13"/>
        <v>19562.171999999999</v>
      </c>
      <c r="AB350" s="81" t="s">
        <v>46</v>
      </c>
      <c r="AC350" s="81" t="s">
        <v>46</v>
      </c>
      <c r="AD350" s="81" t="s">
        <v>46</v>
      </c>
      <c r="AE350" s="89"/>
      <c r="AF350" s="93" t="s">
        <v>2487</v>
      </c>
      <c r="AG350" s="94"/>
      <c r="AH350" s="24"/>
      <c r="AI350" s="24"/>
      <c r="AJ350" s="24"/>
    </row>
    <row r="351" spans="1:36" ht="18" customHeight="1">
      <c r="A351" s="81">
        <v>341</v>
      </c>
      <c r="B351" s="82" t="s">
        <v>1040</v>
      </c>
      <c r="C351" s="83" t="s">
        <v>298</v>
      </c>
      <c r="D351" s="81" t="s">
        <v>1041</v>
      </c>
      <c r="E351" s="81" t="s">
        <v>66</v>
      </c>
      <c r="F351" s="81" t="s">
        <v>43</v>
      </c>
      <c r="G351" s="81" t="s">
        <v>398</v>
      </c>
      <c r="H351" s="81" t="s">
        <v>1028</v>
      </c>
      <c r="I351" s="92">
        <v>1</v>
      </c>
      <c r="J351" s="92">
        <v>1</v>
      </c>
      <c r="K351" s="92"/>
      <c r="L351" s="81">
        <v>4</v>
      </c>
      <c r="M351" s="81"/>
      <c r="N351" s="85">
        <v>2</v>
      </c>
      <c r="O351" s="85">
        <v>1200</v>
      </c>
      <c r="P351" s="85">
        <v>18</v>
      </c>
      <c r="Q351" s="85">
        <f t="shared" si="8"/>
        <v>21600</v>
      </c>
      <c r="R351" s="85"/>
      <c r="S351" s="85"/>
      <c r="T351" s="85">
        <f t="shared" si="14"/>
        <v>0</v>
      </c>
      <c r="U351" s="85">
        <v>170</v>
      </c>
      <c r="V351" s="85">
        <f t="shared" si="9"/>
        <v>8050</v>
      </c>
      <c r="W351" s="85">
        <f t="shared" si="10"/>
        <v>1207.5</v>
      </c>
      <c r="X351" s="86">
        <f t="shared" si="11"/>
        <v>9257.5</v>
      </c>
      <c r="Y351" s="87">
        <v>5.88</v>
      </c>
      <c r="Z351" s="85">
        <f t="shared" si="12"/>
        <v>49749</v>
      </c>
      <c r="AA351" s="88">
        <f t="shared" si="13"/>
        <v>33829.32</v>
      </c>
      <c r="AB351" s="81" t="s">
        <v>46</v>
      </c>
      <c r="AC351" s="81" t="s">
        <v>46</v>
      </c>
      <c r="AD351" s="81" t="s">
        <v>46</v>
      </c>
      <c r="AE351" s="89"/>
      <c r="AF351" s="93" t="s">
        <v>2581</v>
      </c>
      <c r="AG351" s="94"/>
      <c r="AH351" s="26"/>
      <c r="AI351" s="26"/>
      <c r="AJ351" s="26"/>
    </row>
    <row r="352" spans="1:36" ht="18" customHeight="1">
      <c r="A352" s="81">
        <v>342</v>
      </c>
      <c r="B352" s="82" t="s">
        <v>1042</v>
      </c>
      <c r="C352" s="83" t="s">
        <v>396</v>
      </c>
      <c r="D352" s="81" t="s">
        <v>1043</v>
      </c>
      <c r="E352" s="81" t="s">
        <v>42</v>
      </c>
      <c r="F352" s="81" t="s">
        <v>43</v>
      </c>
      <c r="G352" s="81" t="s">
        <v>398</v>
      </c>
      <c r="H352" s="81" t="s">
        <v>975</v>
      </c>
      <c r="I352" s="92">
        <v>1</v>
      </c>
      <c r="J352" s="92">
        <v>1</v>
      </c>
      <c r="K352" s="92"/>
      <c r="L352" s="81">
        <v>8</v>
      </c>
      <c r="M352" s="81"/>
      <c r="N352" s="85">
        <v>4</v>
      </c>
      <c r="O352" s="85">
        <v>3500</v>
      </c>
      <c r="P352" s="85">
        <v>10</v>
      </c>
      <c r="Q352" s="85">
        <f t="shared" si="8"/>
        <v>35000</v>
      </c>
      <c r="R352" s="85">
        <v>6000</v>
      </c>
      <c r="S352" s="85">
        <v>11</v>
      </c>
      <c r="T352" s="85">
        <f t="shared" si="14"/>
        <v>66000</v>
      </c>
      <c r="U352" s="85"/>
      <c r="V352" s="85">
        <f t="shared" si="9"/>
        <v>11666.666666666666</v>
      </c>
      <c r="W352" s="85">
        <f t="shared" si="10"/>
        <v>8350</v>
      </c>
      <c r="X352" s="86">
        <f t="shared" si="11"/>
        <v>20016.666666666664</v>
      </c>
      <c r="Y352" s="87">
        <v>5.88</v>
      </c>
      <c r="Z352" s="85">
        <f t="shared" si="12"/>
        <v>85300</v>
      </c>
      <c r="AA352" s="88">
        <f t="shared" si="13"/>
        <v>58004.000000000007</v>
      </c>
      <c r="AB352" s="81" t="s">
        <v>46</v>
      </c>
      <c r="AC352" s="81" t="s">
        <v>46</v>
      </c>
      <c r="AD352" s="81" t="s">
        <v>46</v>
      </c>
      <c r="AE352" s="89"/>
      <c r="AF352" s="93" t="s">
        <v>2472</v>
      </c>
      <c r="AG352" s="94"/>
      <c r="AH352" s="24"/>
      <c r="AI352" s="24"/>
      <c r="AJ352" s="24"/>
    </row>
    <row r="353" spans="1:36" ht="18" customHeight="1">
      <c r="A353" s="81">
        <v>343</v>
      </c>
      <c r="B353" s="82" t="s">
        <v>1044</v>
      </c>
      <c r="C353" s="83" t="s">
        <v>396</v>
      </c>
      <c r="D353" s="81" t="s">
        <v>1045</v>
      </c>
      <c r="E353" s="81" t="s">
        <v>66</v>
      </c>
      <c r="F353" s="81" t="s">
        <v>43</v>
      </c>
      <c r="G353" s="81" t="s">
        <v>398</v>
      </c>
      <c r="H353" s="81" t="s">
        <v>991</v>
      </c>
      <c r="I353" s="92">
        <v>1</v>
      </c>
      <c r="J353" s="92">
        <v>1</v>
      </c>
      <c r="K353" s="92"/>
      <c r="L353" s="81">
        <v>4</v>
      </c>
      <c r="M353" s="81"/>
      <c r="N353" s="85">
        <v>2</v>
      </c>
      <c r="O353" s="85">
        <v>600</v>
      </c>
      <c r="P353" s="85">
        <v>10</v>
      </c>
      <c r="Q353" s="85">
        <f t="shared" si="8"/>
        <v>6000</v>
      </c>
      <c r="R353" s="85"/>
      <c r="S353" s="85"/>
      <c r="T353" s="85">
        <f t="shared" si="14"/>
        <v>0</v>
      </c>
      <c r="U353" s="85">
        <v>150</v>
      </c>
      <c r="V353" s="85">
        <f t="shared" si="9"/>
        <v>2750</v>
      </c>
      <c r="W353" s="85">
        <f t="shared" si="10"/>
        <v>412.5</v>
      </c>
      <c r="X353" s="86">
        <f t="shared" si="11"/>
        <v>3162.5</v>
      </c>
      <c r="Y353" s="87">
        <v>5.88</v>
      </c>
      <c r="Z353" s="85">
        <f t="shared" si="12"/>
        <v>16995</v>
      </c>
      <c r="AA353" s="88">
        <f t="shared" si="13"/>
        <v>11556.6</v>
      </c>
      <c r="AB353" s="81" t="s">
        <v>46</v>
      </c>
      <c r="AC353" s="81" t="s">
        <v>46</v>
      </c>
      <c r="AD353" s="81" t="s">
        <v>46</v>
      </c>
      <c r="AE353" s="89"/>
      <c r="AF353" s="93" t="s">
        <v>2523</v>
      </c>
      <c r="AG353" s="94"/>
      <c r="AH353" s="24"/>
      <c r="AI353" s="24"/>
      <c r="AJ353" s="24"/>
    </row>
    <row r="354" spans="1:36" ht="18" customHeight="1">
      <c r="A354" s="81">
        <v>344</v>
      </c>
      <c r="B354" s="82" t="s">
        <v>1056</v>
      </c>
      <c r="C354" s="83" t="s">
        <v>298</v>
      </c>
      <c r="D354" s="81" t="s">
        <v>1057</v>
      </c>
      <c r="E354" s="81" t="s">
        <v>66</v>
      </c>
      <c r="F354" s="81" t="s">
        <v>43</v>
      </c>
      <c r="G354" s="81" t="s">
        <v>398</v>
      </c>
      <c r="H354" s="81" t="s">
        <v>831</v>
      </c>
      <c r="I354" s="92">
        <v>1</v>
      </c>
      <c r="J354" s="92">
        <v>1</v>
      </c>
      <c r="K354" s="92"/>
      <c r="L354" s="81">
        <v>8</v>
      </c>
      <c r="M354" s="81"/>
      <c r="N354" s="85">
        <v>4</v>
      </c>
      <c r="O354" s="85">
        <v>1200</v>
      </c>
      <c r="P354" s="85">
        <v>17</v>
      </c>
      <c r="Q354" s="85">
        <f t="shared" si="8"/>
        <v>20400</v>
      </c>
      <c r="R354" s="85">
        <v>1700</v>
      </c>
      <c r="S354" s="85">
        <v>2</v>
      </c>
      <c r="T354" s="85">
        <f t="shared" si="14"/>
        <v>3400</v>
      </c>
      <c r="U354" s="85">
        <v>200</v>
      </c>
      <c r="V354" s="85">
        <f t="shared" si="9"/>
        <v>7800</v>
      </c>
      <c r="W354" s="85">
        <f t="shared" si="10"/>
        <v>1510</v>
      </c>
      <c r="X354" s="86">
        <f t="shared" si="11"/>
        <v>9310</v>
      </c>
      <c r="Y354" s="87">
        <v>5.88</v>
      </c>
      <c r="Z354" s="85">
        <f t="shared" si="12"/>
        <v>48884</v>
      </c>
      <c r="AA354" s="88">
        <f t="shared" si="13"/>
        <v>33241.120000000003</v>
      </c>
      <c r="AB354" s="81" t="s">
        <v>46</v>
      </c>
      <c r="AC354" s="81" t="s">
        <v>46</v>
      </c>
      <c r="AD354" s="81" t="s">
        <v>46</v>
      </c>
      <c r="AE354" s="89"/>
      <c r="AF354" s="93" t="s">
        <v>2478</v>
      </c>
      <c r="AG354" s="94"/>
      <c r="AH354" s="24"/>
      <c r="AI354" s="24"/>
      <c r="AJ354" s="24"/>
    </row>
    <row r="355" spans="1:36" ht="18" customHeight="1">
      <c r="A355" s="81">
        <v>345</v>
      </c>
      <c r="B355" s="82" t="s">
        <v>1058</v>
      </c>
      <c r="C355" s="83" t="s">
        <v>298</v>
      </c>
      <c r="D355" s="81" t="s">
        <v>1059</v>
      </c>
      <c r="E355" s="81" t="s">
        <v>66</v>
      </c>
      <c r="F355" s="81" t="s">
        <v>43</v>
      </c>
      <c r="G355" s="81" t="s">
        <v>398</v>
      </c>
      <c r="H355" s="81" t="s">
        <v>831</v>
      </c>
      <c r="I355" s="92">
        <v>1</v>
      </c>
      <c r="J355" s="92">
        <v>1</v>
      </c>
      <c r="K355" s="92"/>
      <c r="L355" s="81">
        <v>8</v>
      </c>
      <c r="M355" s="81"/>
      <c r="N355" s="85">
        <v>4</v>
      </c>
      <c r="O355" s="85">
        <v>1200</v>
      </c>
      <c r="P355" s="85">
        <v>17</v>
      </c>
      <c r="Q355" s="85">
        <f t="shared" si="8"/>
        <v>20400</v>
      </c>
      <c r="R355" s="85">
        <v>1700</v>
      </c>
      <c r="S355" s="85">
        <v>2</v>
      </c>
      <c r="T355" s="85">
        <f t="shared" si="14"/>
        <v>3400</v>
      </c>
      <c r="U355" s="85">
        <v>200</v>
      </c>
      <c r="V355" s="85">
        <f t="shared" si="9"/>
        <v>7800</v>
      </c>
      <c r="W355" s="85">
        <f t="shared" si="10"/>
        <v>1510</v>
      </c>
      <c r="X355" s="86">
        <f t="shared" si="11"/>
        <v>9310</v>
      </c>
      <c r="Y355" s="87">
        <v>5.88</v>
      </c>
      <c r="Z355" s="85">
        <f t="shared" si="12"/>
        <v>48884</v>
      </c>
      <c r="AA355" s="88">
        <f t="shared" si="13"/>
        <v>33241.120000000003</v>
      </c>
      <c r="AB355" s="81" t="s">
        <v>46</v>
      </c>
      <c r="AC355" s="81" t="s">
        <v>46</v>
      </c>
      <c r="AD355" s="81" t="s">
        <v>46</v>
      </c>
      <c r="AE355" s="89"/>
      <c r="AF355" s="93" t="s">
        <v>2478</v>
      </c>
      <c r="AG355" s="94"/>
      <c r="AH355" s="24"/>
      <c r="AI355" s="24"/>
      <c r="AJ355" s="24"/>
    </row>
    <row r="356" spans="1:36" ht="18" customHeight="1">
      <c r="A356" s="81">
        <v>346</v>
      </c>
      <c r="B356" s="82" t="s">
        <v>1060</v>
      </c>
      <c r="C356" s="83" t="s">
        <v>202</v>
      </c>
      <c r="D356" s="81" t="s">
        <v>1061</v>
      </c>
      <c r="E356" s="81" t="s">
        <v>66</v>
      </c>
      <c r="F356" s="81" t="s">
        <v>43</v>
      </c>
      <c r="G356" s="81" t="s">
        <v>168</v>
      </c>
      <c r="H356" s="81" t="s">
        <v>288</v>
      </c>
      <c r="I356" s="92">
        <v>1</v>
      </c>
      <c r="J356" s="92">
        <v>1</v>
      </c>
      <c r="K356" s="92"/>
      <c r="L356" s="81">
        <v>6</v>
      </c>
      <c r="M356" s="81"/>
      <c r="N356" s="85">
        <v>2</v>
      </c>
      <c r="O356" s="85">
        <v>1000</v>
      </c>
      <c r="P356" s="85">
        <v>16</v>
      </c>
      <c r="Q356" s="85">
        <f t="shared" si="8"/>
        <v>16000</v>
      </c>
      <c r="R356" s="85"/>
      <c r="S356" s="85"/>
      <c r="T356" s="85">
        <f t="shared" si="14"/>
        <v>0</v>
      </c>
      <c r="U356" s="85">
        <v>180</v>
      </c>
      <c r="V356" s="85">
        <f t="shared" si="9"/>
        <v>6233.333333333333</v>
      </c>
      <c r="W356" s="85">
        <f t="shared" si="10"/>
        <v>934.99999999999989</v>
      </c>
      <c r="X356" s="86">
        <f t="shared" si="11"/>
        <v>7168.333333333333</v>
      </c>
      <c r="Y356" s="87">
        <v>5.88</v>
      </c>
      <c r="Z356" s="85">
        <f t="shared" si="12"/>
        <v>38522</v>
      </c>
      <c r="AA356" s="88">
        <f t="shared" si="13"/>
        <v>26194.960000000003</v>
      </c>
      <c r="AB356" s="81" t="s">
        <v>46</v>
      </c>
      <c r="AC356" s="81" t="s">
        <v>46</v>
      </c>
      <c r="AD356" s="81" t="s">
        <v>46</v>
      </c>
      <c r="AE356" s="89"/>
      <c r="AF356" s="93" t="s">
        <v>2484</v>
      </c>
      <c r="AG356" s="94"/>
      <c r="AH356" s="24"/>
      <c r="AI356" s="24"/>
      <c r="AJ356" s="24"/>
    </row>
    <row r="357" spans="1:36" ht="18" customHeight="1">
      <c r="A357" s="81">
        <v>347</v>
      </c>
      <c r="B357" s="82" t="s">
        <v>1062</v>
      </c>
      <c r="C357" s="83" t="s">
        <v>61</v>
      </c>
      <c r="D357" s="81" t="s">
        <v>1063</v>
      </c>
      <c r="E357" s="81" t="s">
        <v>66</v>
      </c>
      <c r="F357" s="81" t="s">
        <v>43</v>
      </c>
      <c r="G357" s="81" t="s">
        <v>750</v>
      </c>
      <c r="H357" s="81" t="s">
        <v>1064</v>
      </c>
      <c r="I357" s="92">
        <v>1</v>
      </c>
      <c r="J357" s="92">
        <v>1</v>
      </c>
      <c r="K357" s="92"/>
      <c r="L357" s="81">
        <v>4</v>
      </c>
      <c r="M357" s="81"/>
      <c r="N357" s="85">
        <v>2</v>
      </c>
      <c r="O357" s="85">
        <v>2000</v>
      </c>
      <c r="P357" s="85">
        <v>2</v>
      </c>
      <c r="Q357" s="85">
        <f t="shared" si="8"/>
        <v>4000</v>
      </c>
      <c r="R357" s="85">
        <v>2000</v>
      </c>
      <c r="S357" s="85">
        <v>2</v>
      </c>
      <c r="T357" s="85">
        <f t="shared" si="14"/>
        <v>4000</v>
      </c>
      <c r="U357" s="85">
        <v>350</v>
      </c>
      <c r="V357" s="85">
        <f t="shared" si="9"/>
        <v>3083.333333333333</v>
      </c>
      <c r="W357" s="85">
        <f t="shared" si="10"/>
        <v>862.5</v>
      </c>
      <c r="X357" s="86">
        <f t="shared" si="11"/>
        <v>3945.833333333333</v>
      </c>
      <c r="Y357" s="87">
        <v>5.88</v>
      </c>
      <c r="Z357" s="85">
        <f t="shared" si="12"/>
        <v>19854.999999999996</v>
      </c>
      <c r="AA357" s="88">
        <f t="shared" si="13"/>
        <v>13501.399999999998</v>
      </c>
      <c r="AB357" s="81" t="s">
        <v>46</v>
      </c>
      <c r="AC357" s="81" t="s">
        <v>46</v>
      </c>
      <c r="AD357" s="81" t="s">
        <v>46</v>
      </c>
      <c r="AE357" s="89"/>
      <c r="AF357" s="93" t="s">
        <v>2453</v>
      </c>
      <c r="AG357" s="94"/>
      <c r="AH357" s="24"/>
      <c r="AI357" s="24"/>
      <c r="AJ357" s="24"/>
    </row>
    <row r="358" spans="1:36" ht="18" customHeight="1">
      <c r="A358" s="81">
        <v>348</v>
      </c>
      <c r="B358" s="82" t="s">
        <v>1065</v>
      </c>
      <c r="C358" s="83" t="s">
        <v>202</v>
      </c>
      <c r="D358" s="81" t="s">
        <v>1066</v>
      </c>
      <c r="E358" s="81" t="s">
        <v>66</v>
      </c>
      <c r="F358" s="81" t="s">
        <v>43</v>
      </c>
      <c r="G358" s="81" t="s">
        <v>168</v>
      </c>
      <c r="H358" s="81" t="s">
        <v>1067</v>
      </c>
      <c r="I358" s="92">
        <v>1</v>
      </c>
      <c r="J358" s="92">
        <v>1</v>
      </c>
      <c r="K358" s="92"/>
      <c r="L358" s="81">
        <v>6</v>
      </c>
      <c r="M358" s="81"/>
      <c r="N358" s="85">
        <v>3</v>
      </c>
      <c r="O358" s="85">
        <v>720</v>
      </c>
      <c r="P358" s="85">
        <v>2</v>
      </c>
      <c r="Q358" s="85">
        <f t="shared" si="8"/>
        <v>1440</v>
      </c>
      <c r="R358" s="85">
        <v>1800</v>
      </c>
      <c r="S358" s="85">
        <v>3</v>
      </c>
      <c r="T358" s="85">
        <f t="shared" si="14"/>
        <v>5400</v>
      </c>
      <c r="U358" s="85">
        <v>345</v>
      </c>
      <c r="V358" s="85">
        <f t="shared" si="9"/>
        <v>2205</v>
      </c>
      <c r="W358" s="85">
        <f t="shared" si="10"/>
        <v>870.75</v>
      </c>
      <c r="X358" s="86">
        <f t="shared" si="11"/>
        <v>3075.75</v>
      </c>
      <c r="Y358" s="87">
        <v>5.88</v>
      </c>
      <c r="Z358" s="85">
        <f t="shared" si="12"/>
        <v>14706.9</v>
      </c>
      <c r="AA358" s="88">
        <f t="shared" si="13"/>
        <v>10000.692000000001</v>
      </c>
      <c r="AB358" s="81" t="s">
        <v>46</v>
      </c>
      <c r="AC358" s="81" t="s">
        <v>46</v>
      </c>
      <c r="AD358" s="81" t="s">
        <v>46</v>
      </c>
      <c r="AE358" s="89"/>
      <c r="AF358" s="93" t="s">
        <v>2460</v>
      </c>
      <c r="AG358" s="94"/>
      <c r="AH358" s="24"/>
      <c r="AI358" s="24"/>
      <c r="AJ358" s="24"/>
    </row>
    <row r="359" spans="1:36" ht="18" customHeight="1">
      <c r="A359" s="81">
        <v>349</v>
      </c>
      <c r="B359" s="82" t="s">
        <v>1068</v>
      </c>
      <c r="C359" s="83" t="s">
        <v>61</v>
      </c>
      <c r="D359" s="81" t="s">
        <v>1069</v>
      </c>
      <c r="E359" s="81" t="s">
        <v>42</v>
      </c>
      <c r="F359" s="81" t="s">
        <v>43</v>
      </c>
      <c r="G359" s="81" t="s">
        <v>58</v>
      </c>
      <c r="H359" s="81" t="s">
        <v>1070</v>
      </c>
      <c r="I359" s="92">
        <v>1</v>
      </c>
      <c r="J359" s="92">
        <v>1</v>
      </c>
      <c r="K359" s="92"/>
      <c r="L359" s="81">
        <v>4</v>
      </c>
      <c r="M359" s="81"/>
      <c r="N359" s="85">
        <v>3</v>
      </c>
      <c r="O359" s="85">
        <v>500</v>
      </c>
      <c r="P359" s="85">
        <v>11</v>
      </c>
      <c r="Q359" s="85">
        <f t="shared" si="8"/>
        <v>5500</v>
      </c>
      <c r="R359" s="85"/>
      <c r="S359" s="85"/>
      <c r="T359" s="85">
        <f t="shared" si="14"/>
        <v>0</v>
      </c>
      <c r="U359" s="85"/>
      <c r="V359" s="85">
        <f t="shared" si="9"/>
        <v>1833.3333333333333</v>
      </c>
      <c r="W359" s="85">
        <f t="shared" si="10"/>
        <v>275</v>
      </c>
      <c r="X359" s="86">
        <f t="shared" si="11"/>
        <v>2108.333333333333</v>
      </c>
      <c r="Y359" s="87">
        <v>5.88</v>
      </c>
      <c r="Z359" s="85">
        <f t="shared" si="12"/>
        <v>11330</v>
      </c>
      <c r="AA359" s="88">
        <f t="shared" si="13"/>
        <v>7704.4000000000005</v>
      </c>
      <c r="AB359" s="81" t="s">
        <v>46</v>
      </c>
      <c r="AC359" s="81" t="s">
        <v>46</v>
      </c>
      <c r="AD359" s="81" t="s">
        <v>46</v>
      </c>
      <c r="AE359" s="89" t="s">
        <v>1071</v>
      </c>
      <c r="AF359" s="93" t="s">
        <v>2453</v>
      </c>
      <c r="AG359" s="94"/>
      <c r="AH359" s="24"/>
      <c r="AI359" s="24"/>
      <c r="AJ359" s="24"/>
    </row>
    <row r="360" spans="1:36" ht="18" customHeight="1">
      <c r="A360" s="81">
        <v>350</v>
      </c>
      <c r="B360" s="82" t="s">
        <v>1072</v>
      </c>
      <c r="C360" s="83" t="s">
        <v>496</v>
      </c>
      <c r="D360" s="81" t="s">
        <v>1073</v>
      </c>
      <c r="E360" s="81" t="s">
        <v>42</v>
      </c>
      <c r="F360" s="81" t="s">
        <v>43</v>
      </c>
      <c r="G360" s="81" t="s">
        <v>53</v>
      </c>
      <c r="H360" s="81" t="s">
        <v>1074</v>
      </c>
      <c r="I360" s="92">
        <v>1</v>
      </c>
      <c r="J360" s="92">
        <v>1</v>
      </c>
      <c r="K360" s="92"/>
      <c r="L360" s="81">
        <v>6</v>
      </c>
      <c r="M360" s="81"/>
      <c r="N360" s="85">
        <v>2</v>
      </c>
      <c r="O360" s="85">
        <v>1500</v>
      </c>
      <c r="P360" s="85">
        <v>14</v>
      </c>
      <c r="Q360" s="85">
        <f t="shared" si="8"/>
        <v>21000</v>
      </c>
      <c r="R360" s="85"/>
      <c r="S360" s="85"/>
      <c r="T360" s="85">
        <f t="shared" si="14"/>
        <v>0</v>
      </c>
      <c r="U360" s="85"/>
      <c r="V360" s="85">
        <f t="shared" si="9"/>
        <v>7000</v>
      </c>
      <c r="W360" s="85">
        <f t="shared" si="10"/>
        <v>1050</v>
      </c>
      <c r="X360" s="86">
        <f t="shared" si="11"/>
        <v>8050</v>
      </c>
      <c r="Y360" s="87">
        <v>5.88</v>
      </c>
      <c r="Z360" s="85">
        <f t="shared" si="12"/>
        <v>43260</v>
      </c>
      <c r="AA360" s="88">
        <f t="shared" si="13"/>
        <v>29416.800000000003</v>
      </c>
      <c r="AB360" s="81" t="s">
        <v>46</v>
      </c>
      <c r="AC360" s="81" t="s">
        <v>46</v>
      </c>
      <c r="AD360" s="81" t="s">
        <v>46</v>
      </c>
      <c r="AE360" s="89"/>
      <c r="AF360" s="93" t="s">
        <v>2474</v>
      </c>
      <c r="AG360" s="94"/>
      <c r="AH360" s="24"/>
      <c r="AI360" s="24"/>
      <c r="AJ360" s="24"/>
    </row>
    <row r="361" spans="1:36" ht="18" customHeight="1">
      <c r="A361" s="81">
        <v>351</v>
      </c>
      <c r="B361" s="82" t="s">
        <v>1075</v>
      </c>
      <c r="C361" s="83" t="s">
        <v>120</v>
      </c>
      <c r="D361" s="81" t="s">
        <v>1076</v>
      </c>
      <c r="E361" s="81" t="s">
        <v>42</v>
      </c>
      <c r="F361" s="81" t="s">
        <v>43</v>
      </c>
      <c r="G361" s="81" t="s">
        <v>168</v>
      </c>
      <c r="H361" s="81" t="s">
        <v>1077</v>
      </c>
      <c r="I361" s="92">
        <v>1</v>
      </c>
      <c r="J361" s="92">
        <v>1</v>
      </c>
      <c r="K361" s="92"/>
      <c r="L361" s="81">
        <v>8</v>
      </c>
      <c r="M361" s="81"/>
      <c r="N361" s="85">
        <v>5</v>
      </c>
      <c r="O361" s="85">
        <v>1500</v>
      </c>
      <c r="P361" s="85">
        <v>17</v>
      </c>
      <c r="Q361" s="85">
        <f t="shared" si="8"/>
        <v>25500</v>
      </c>
      <c r="R361" s="85"/>
      <c r="S361" s="85"/>
      <c r="T361" s="85">
        <f t="shared" si="14"/>
        <v>0</v>
      </c>
      <c r="U361" s="85"/>
      <c r="V361" s="85">
        <f t="shared" si="9"/>
        <v>8500</v>
      </c>
      <c r="W361" s="85">
        <f t="shared" si="10"/>
        <v>1275</v>
      </c>
      <c r="X361" s="86">
        <f t="shared" si="11"/>
        <v>9775</v>
      </c>
      <c r="Y361" s="87">
        <v>5.88</v>
      </c>
      <c r="Z361" s="85">
        <f t="shared" si="12"/>
        <v>52530</v>
      </c>
      <c r="AA361" s="88">
        <f t="shared" si="13"/>
        <v>35720.400000000001</v>
      </c>
      <c r="AB361" s="81" t="s">
        <v>46</v>
      </c>
      <c r="AC361" s="81" t="s">
        <v>46</v>
      </c>
      <c r="AD361" s="81" t="s">
        <v>46</v>
      </c>
      <c r="AE361" s="89"/>
      <c r="AF361" s="93" t="s">
        <v>2472</v>
      </c>
      <c r="AG361" s="94"/>
      <c r="AH361" s="24"/>
      <c r="AI361" s="24"/>
      <c r="AJ361" s="24"/>
    </row>
    <row r="362" spans="1:36" ht="18" customHeight="1">
      <c r="A362" s="81">
        <v>352</v>
      </c>
      <c r="B362" s="82" t="s">
        <v>1078</v>
      </c>
      <c r="C362" s="83" t="s">
        <v>505</v>
      </c>
      <c r="D362" s="81" t="s">
        <v>1079</v>
      </c>
      <c r="E362" s="81" t="s">
        <v>66</v>
      </c>
      <c r="F362" s="81" t="s">
        <v>43</v>
      </c>
      <c r="G362" s="81" t="s">
        <v>621</v>
      </c>
      <c r="H362" s="81" t="s">
        <v>1080</v>
      </c>
      <c r="I362" s="92">
        <v>1</v>
      </c>
      <c r="J362" s="92">
        <v>1</v>
      </c>
      <c r="K362" s="92"/>
      <c r="L362" s="81">
        <v>6</v>
      </c>
      <c r="M362" s="81"/>
      <c r="N362" s="85">
        <v>3</v>
      </c>
      <c r="O362" s="85">
        <v>1500</v>
      </c>
      <c r="P362" s="85">
        <v>22</v>
      </c>
      <c r="Q362" s="85">
        <f t="shared" si="8"/>
        <v>33000</v>
      </c>
      <c r="R362" s="85">
        <v>1500</v>
      </c>
      <c r="S362" s="85">
        <v>3</v>
      </c>
      <c r="T362" s="85">
        <f t="shared" si="14"/>
        <v>4500</v>
      </c>
      <c r="U362" s="85">
        <v>300</v>
      </c>
      <c r="V362" s="85">
        <f t="shared" si="9"/>
        <v>12500</v>
      </c>
      <c r="W362" s="85">
        <f t="shared" si="10"/>
        <v>2325</v>
      </c>
      <c r="X362" s="86">
        <f t="shared" si="11"/>
        <v>14825</v>
      </c>
      <c r="Y362" s="87">
        <v>5.88</v>
      </c>
      <c r="Z362" s="85">
        <f t="shared" si="12"/>
        <v>78150</v>
      </c>
      <c r="AA362" s="88">
        <f t="shared" si="13"/>
        <v>53142.000000000007</v>
      </c>
      <c r="AB362" s="81" t="s">
        <v>46</v>
      </c>
      <c r="AC362" s="81" t="s">
        <v>46</v>
      </c>
      <c r="AD362" s="81" t="s">
        <v>46</v>
      </c>
      <c r="AE362" s="89"/>
      <c r="AF362" s="93" t="s">
        <v>2533</v>
      </c>
      <c r="AG362" s="94"/>
      <c r="AH362" s="24"/>
      <c r="AI362" s="24"/>
      <c r="AJ362" s="24"/>
    </row>
    <row r="363" spans="1:36" ht="18" customHeight="1">
      <c r="A363" s="81">
        <v>353</v>
      </c>
      <c r="B363" s="82" t="s">
        <v>1081</v>
      </c>
      <c r="C363" s="83" t="s">
        <v>505</v>
      </c>
      <c r="D363" s="81" t="s">
        <v>1082</v>
      </c>
      <c r="E363" s="81" t="s">
        <v>66</v>
      </c>
      <c r="F363" s="81" t="s">
        <v>43</v>
      </c>
      <c r="G363" s="81" t="s">
        <v>621</v>
      </c>
      <c r="H363" s="81" t="s">
        <v>1080</v>
      </c>
      <c r="I363" s="92">
        <v>1</v>
      </c>
      <c r="J363" s="92">
        <v>1</v>
      </c>
      <c r="K363" s="92"/>
      <c r="L363" s="81">
        <v>6</v>
      </c>
      <c r="M363" s="81"/>
      <c r="N363" s="85">
        <v>3</v>
      </c>
      <c r="O363" s="85">
        <v>1500</v>
      </c>
      <c r="P363" s="85">
        <v>22</v>
      </c>
      <c r="Q363" s="85">
        <f t="shared" si="8"/>
        <v>33000</v>
      </c>
      <c r="R363" s="85">
        <v>1500</v>
      </c>
      <c r="S363" s="85">
        <v>3</v>
      </c>
      <c r="T363" s="85">
        <f t="shared" si="14"/>
        <v>4500</v>
      </c>
      <c r="U363" s="85">
        <v>300</v>
      </c>
      <c r="V363" s="85">
        <f t="shared" si="9"/>
        <v>12500</v>
      </c>
      <c r="W363" s="85">
        <f t="shared" si="10"/>
        <v>2325</v>
      </c>
      <c r="X363" s="86">
        <f t="shared" si="11"/>
        <v>14825</v>
      </c>
      <c r="Y363" s="87">
        <v>5.88</v>
      </c>
      <c r="Z363" s="85">
        <f t="shared" si="12"/>
        <v>78150</v>
      </c>
      <c r="AA363" s="88">
        <f t="shared" si="13"/>
        <v>53142.000000000007</v>
      </c>
      <c r="AB363" s="81" t="s">
        <v>46</v>
      </c>
      <c r="AC363" s="81" t="s">
        <v>46</v>
      </c>
      <c r="AD363" s="81" t="s">
        <v>46</v>
      </c>
      <c r="AE363" s="89"/>
      <c r="AF363" s="93" t="s">
        <v>2533</v>
      </c>
      <c r="AG363" s="94"/>
      <c r="AH363" s="24"/>
      <c r="AI363" s="24"/>
      <c r="AJ363" s="24"/>
    </row>
    <row r="364" spans="1:36" ht="18" customHeight="1">
      <c r="A364" s="81">
        <v>354</v>
      </c>
      <c r="B364" s="82" t="s">
        <v>1083</v>
      </c>
      <c r="C364" s="83" t="s">
        <v>182</v>
      </c>
      <c r="D364" s="81" t="s">
        <v>1084</v>
      </c>
      <c r="E364" s="81" t="s">
        <v>42</v>
      </c>
      <c r="F364" s="81" t="s">
        <v>43</v>
      </c>
      <c r="G364" s="81" t="s">
        <v>168</v>
      </c>
      <c r="H364" s="81" t="s">
        <v>200</v>
      </c>
      <c r="I364" s="92">
        <v>1</v>
      </c>
      <c r="J364" s="92">
        <v>1</v>
      </c>
      <c r="K364" s="92"/>
      <c r="L364" s="81">
        <v>4</v>
      </c>
      <c r="M364" s="81"/>
      <c r="N364" s="85">
        <v>2</v>
      </c>
      <c r="O364" s="85">
        <v>1000</v>
      </c>
      <c r="P364" s="85">
        <v>10</v>
      </c>
      <c r="Q364" s="85">
        <f t="shared" si="8"/>
        <v>10000</v>
      </c>
      <c r="R364" s="85"/>
      <c r="S364" s="85"/>
      <c r="T364" s="85">
        <f t="shared" si="14"/>
        <v>0</v>
      </c>
      <c r="U364" s="85"/>
      <c r="V364" s="85">
        <f t="shared" si="9"/>
        <v>3333.3333333333335</v>
      </c>
      <c r="W364" s="85">
        <f t="shared" si="10"/>
        <v>500</v>
      </c>
      <c r="X364" s="86">
        <f t="shared" si="11"/>
        <v>3833.3333333333335</v>
      </c>
      <c r="Y364" s="87">
        <v>5.88</v>
      </c>
      <c r="Z364" s="85">
        <f t="shared" si="12"/>
        <v>20600</v>
      </c>
      <c r="AA364" s="88">
        <f t="shared" si="13"/>
        <v>14008.000000000002</v>
      </c>
      <c r="AB364" s="81" t="s">
        <v>46</v>
      </c>
      <c r="AC364" s="81" t="s">
        <v>46</v>
      </c>
      <c r="AD364" s="81" t="s">
        <v>46</v>
      </c>
      <c r="AE364" s="89"/>
      <c r="AF364" s="93" t="s">
        <v>2582</v>
      </c>
      <c r="AG364" s="94"/>
      <c r="AH364" s="24"/>
      <c r="AI364" s="24"/>
      <c r="AJ364" s="24"/>
    </row>
    <row r="365" spans="1:36" ht="18" customHeight="1">
      <c r="A365" s="81">
        <v>355</v>
      </c>
      <c r="B365" s="82" t="s">
        <v>1085</v>
      </c>
      <c r="C365" s="83" t="s">
        <v>135</v>
      </c>
      <c r="D365" s="81" t="s">
        <v>1086</v>
      </c>
      <c r="E365" s="81" t="s">
        <v>66</v>
      </c>
      <c r="F365" s="81" t="s">
        <v>43</v>
      </c>
      <c r="G365" s="81" t="s">
        <v>122</v>
      </c>
      <c r="H365" s="81" t="s">
        <v>137</v>
      </c>
      <c r="I365" s="92">
        <v>1</v>
      </c>
      <c r="J365" s="92">
        <v>1</v>
      </c>
      <c r="K365" s="92"/>
      <c r="L365" s="81">
        <v>10</v>
      </c>
      <c r="M365" s="81"/>
      <c r="N365" s="85">
        <v>4</v>
      </c>
      <c r="O365" s="85">
        <v>2000</v>
      </c>
      <c r="P365" s="85">
        <v>2</v>
      </c>
      <c r="Q365" s="85">
        <f t="shared" si="8"/>
        <v>4000</v>
      </c>
      <c r="R365" s="85">
        <v>2000</v>
      </c>
      <c r="S365" s="85">
        <v>1</v>
      </c>
      <c r="T365" s="85">
        <f t="shared" si="14"/>
        <v>2000</v>
      </c>
      <c r="U365" s="85">
        <v>210</v>
      </c>
      <c r="V365" s="85">
        <f t="shared" si="9"/>
        <v>2383.333333333333</v>
      </c>
      <c r="W365" s="85">
        <f t="shared" si="10"/>
        <v>557.5</v>
      </c>
      <c r="X365" s="86">
        <f t="shared" si="11"/>
        <v>2940.833333333333</v>
      </c>
      <c r="Y365" s="87">
        <v>5.88</v>
      </c>
      <c r="Z365" s="85">
        <f t="shared" si="12"/>
        <v>15128.999999999998</v>
      </c>
      <c r="AA365" s="88">
        <f t="shared" si="13"/>
        <v>10287.719999999999</v>
      </c>
      <c r="AB365" s="81" t="s">
        <v>46</v>
      </c>
      <c r="AC365" s="81" t="s">
        <v>46</v>
      </c>
      <c r="AD365" s="81" t="s">
        <v>46</v>
      </c>
      <c r="AE365" s="89"/>
      <c r="AF365" s="93" t="s">
        <v>2583</v>
      </c>
      <c r="AG365" s="94"/>
      <c r="AH365" s="24"/>
      <c r="AI365" s="24"/>
      <c r="AJ365" s="24"/>
    </row>
    <row r="366" spans="1:36" ht="18" customHeight="1">
      <c r="A366" s="81">
        <v>356</v>
      </c>
      <c r="B366" s="82" t="s">
        <v>1087</v>
      </c>
      <c r="C366" s="83" t="s">
        <v>135</v>
      </c>
      <c r="D366" s="81" t="s">
        <v>1088</v>
      </c>
      <c r="E366" s="81" t="s">
        <v>66</v>
      </c>
      <c r="F366" s="81" t="s">
        <v>43</v>
      </c>
      <c r="G366" s="81" t="s">
        <v>122</v>
      </c>
      <c r="H366" s="81" t="s">
        <v>137</v>
      </c>
      <c r="I366" s="92">
        <v>1</v>
      </c>
      <c r="J366" s="92">
        <v>1</v>
      </c>
      <c r="K366" s="92"/>
      <c r="L366" s="81">
        <v>10</v>
      </c>
      <c r="M366" s="81"/>
      <c r="N366" s="85">
        <v>4</v>
      </c>
      <c r="O366" s="85">
        <v>2000</v>
      </c>
      <c r="P366" s="85">
        <v>2</v>
      </c>
      <c r="Q366" s="85">
        <f t="shared" si="8"/>
        <v>4000</v>
      </c>
      <c r="R366" s="85">
        <v>2000</v>
      </c>
      <c r="S366" s="85">
        <v>1</v>
      </c>
      <c r="T366" s="85">
        <f t="shared" si="14"/>
        <v>2000</v>
      </c>
      <c r="U366" s="85">
        <v>210</v>
      </c>
      <c r="V366" s="85">
        <f t="shared" si="9"/>
        <v>2383.333333333333</v>
      </c>
      <c r="W366" s="85">
        <f t="shared" si="10"/>
        <v>557.5</v>
      </c>
      <c r="X366" s="86">
        <f t="shared" si="11"/>
        <v>2940.833333333333</v>
      </c>
      <c r="Y366" s="87">
        <v>5.88</v>
      </c>
      <c r="Z366" s="85">
        <f t="shared" si="12"/>
        <v>15128.999999999998</v>
      </c>
      <c r="AA366" s="88">
        <f t="shared" si="13"/>
        <v>10287.719999999999</v>
      </c>
      <c r="AB366" s="81" t="s">
        <v>46</v>
      </c>
      <c r="AC366" s="81" t="s">
        <v>46</v>
      </c>
      <c r="AD366" s="81" t="s">
        <v>46</v>
      </c>
      <c r="AE366" s="89"/>
      <c r="AF366" s="93" t="s">
        <v>2583</v>
      </c>
      <c r="AG366" s="94"/>
      <c r="AH366" s="24"/>
      <c r="AI366" s="24"/>
      <c r="AJ366" s="24"/>
    </row>
    <row r="367" spans="1:36" ht="18" customHeight="1">
      <c r="A367" s="81">
        <v>357</v>
      </c>
      <c r="B367" s="82" t="s">
        <v>1089</v>
      </c>
      <c r="C367" s="83" t="s">
        <v>135</v>
      </c>
      <c r="D367" s="81" t="s">
        <v>1090</v>
      </c>
      <c r="E367" s="81" t="s">
        <v>66</v>
      </c>
      <c r="F367" s="81" t="s">
        <v>43</v>
      </c>
      <c r="G367" s="81" t="s">
        <v>122</v>
      </c>
      <c r="H367" s="81" t="s">
        <v>137</v>
      </c>
      <c r="I367" s="92">
        <v>1</v>
      </c>
      <c r="J367" s="92">
        <v>1</v>
      </c>
      <c r="K367" s="92"/>
      <c r="L367" s="81">
        <v>8</v>
      </c>
      <c r="M367" s="81"/>
      <c r="N367" s="85">
        <v>4</v>
      </c>
      <c r="O367" s="85">
        <v>2000</v>
      </c>
      <c r="P367" s="85">
        <v>2</v>
      </c>
      <c r="Q367" s="85">
        <f t="shared" si="8"/>
        <v>4000</v>
      </c>
      <c r="R367" s="85">
        <v>2000</v>
      </c>
      <c r="S367" s="85">
        <v>1</v>
      </c>
      <c r="T367" s="85">
        <f t="shared" si="14"/>
        <v>2000</v>
      </c>
      <c r="U367" s="85">
        <v>210</v>
      </c>
      <c r="V367" s="85">
        <f t="shared" si="9"/>
        <v>2383.333333333333</v>
      </c>
      <c r="W367" s="85">
        <f t="shared" si="10"/>
        <v>557.5</v>
      </c>
      <c r="X367" s="86">
        <f t="shared" si="11"/>
        <v>2940.833333333333</v>
      </c>
      <c r="Y367" s="87">
        <v>5.88</v>
      </c>
      <c r="Z367" s="85">
        <f t="shared" si="12"/>
        <v>15128.999999999998</v>
      </c>
      <c r="AA367" s="88">
        <f t="shared" si="13"/>
        <v>10287.719999999999</v>
      </c>
      <c r="AB367" s="81" t="s">
        <v>46</v>
      </c>
      <c r="AC367" s="81" t="s">
        <v>46</v>
      </c>
      <c r="AD367" s="81" t="s">
        <v>46</v>
      </c>
      <c r="AE367" s="89"/>
      <c r="AF367" s="93" t="s">
        <v>2465</v>
      </c>
      <c r="AG367" s="94"/>
      <c r="AH367" s="24"/>
      <c r="AI367" s="24"/>
      <c r="AJ367" s="24"/>
    </row>
    <row r="368" spans="1:36" ht="18" customHeight="1">
      <c r="A368" s="81">
        <v>358</v>
      </c>
      <c r="B368" s="82" t="s">
        <v>1091</v>
      </c>
      <c r="C368" s="83" t="s">
        <v>135</v>
      </c>
      <c r="D368" s="81" t="s">
        <v>1092</v>
      </c>
      <c r="E368" s="81" t="s">
        <v>66</v>
      </c>
      <c r="F368" s="81" t="s">
        <v>43</v>
      </c>
      <c r="G368" s="81" t="s">
        <v>122</v>
      </c>
      <c r="H368" s="81" t="s">
        <v>137</v>
      </c>
      <c r="I368" s="92">
        <v>1</v>
      </c>
      <c r="J368" s="92">
        <v>1</v>
      </c>
      <c r="K368" s="92"/>
      <c r="L368" s="81">
        <v>8</v>
      </c>
      <c r="M368" s="81"/>
      <c r="N368" s="85">
        <v>4</v>
      </c>
      <c r="O368" s="85">
        <v>2000</v>
      </c>
      <c r="P368" s="85">
        <v>2</v>
      </c>
      <c r="Q368" s="85">
        <f t="shared" si="8"/>
        <v>4000</v>
      </c>
      <c r="R368" s="85">
        <v>2000</v>
      </c>
      <c r="S368" s="85">
        <v>1</v>
      </c>
      <c r="T368" s="85">
        <f t="shared" si="14"/>
        <v>2000</v>
      </c>
      <c r="U368" s="85">
        <v>210</v>
      </c>
      <c r="V368" s="85">
        <f t="shared" si="9"/>
        <v>2383.333333333333</v>
      </c>
      <c r="W368" s="85">
        <f t="shared" si="10"/>
        <v>557.5</v>
      </c>
      <c r="X368" s="86">
        <f t="shared" si="11"/>
        <v>2940.833333333333</v>
      </c>
      <c r="Y368" s="87">
        <v>5.88</v>
      </c>
      <c r="Z368" s="85">
        <f t="shared" si="12"/>
        <v>15128.999999999998</v>
      </c>
      <c r="AA368" s="88">
        <f t="shared" si="13"/>
        <v>10287.719999999999</v>
      </c>
      <c r="AB368" s="81" t="s">
        <v>46</v>
      </c>
      <c r="AC368" s="81" t="s">
        <v>46</v>
      </c>
      <c r="AD368" s="81" t="s">
        <v>46</v>
      </c>
      <c r="AE368" s="89"/>
      <c r="AF368" s="93" t="s">
        <v>2465</v>
      </c>
      <c r="AG368" s="94"/>
      <c r="AH368" s="24"/>
      <c r="AI368" s="24"/>
      <c r="AJ368" s="24"/>
    </row>
    <row r="369" spans="1:36" ht="18" customHeight="1">
      <c r="A369" s="81">
        <v>359</v>
      </c>
      <c r="B369" s="82" t="s">
        <v>1093</v>
      </c>
      <c r="C369" s="83" t="s">
        <v>135</v>
      </c>
      <c r="D369" s="81" t="s">
        <v>1094</v>
      </c>
      <c r="E369" s="81" t="s">
        <v>66</v>
      </c>
      <c r="F369" s="81" t="s">
        <v>43</v>
      </c>
      <c r="G369" s="81" t="s">
        <v>122</v>
      </c>
      <c r="H369" s="81" t="s">
        <v>137</v>
      </c>
      <c r="I369" s="92">
        <v>1</v>
      </c>
      <c r="J369" s="92">
        <v>1</v>
      </c>
      <c r="K369" s="92"/>
      <c r="L369" s="81">
        <v>10</v>
      </c>
      <c r="M369" s="81"/>
      <c r="N369" s="85">
        <v>4</v>
      </c>
      <c r="O369" s="85">
        <v>2000</v>
      </c>
      <c r="P369" s="85">
        <v>2</v>
      </c>
      <c r="Q369" s="85">
        <f t="shared" si="8"/>
        <v>4000</v>
      </c>
      <c r="R369" s="85">
        <v>2000</v>
      </c>
      <c r="S369" s="85">
        <v>1</v>
      </c>
      <c r="T369" s="85">
        <f t="shared" si="14"/>
        <v>2000</v>
      </c>
      <c r="U369" s="85">
        <v>210</v>
      </c>
      <c r="V369" s="85">
        <f t="shared" si="9"/>
        <v>2383.333333333333</v>
      </c>
      <c r="W369" s="85">
        <f t="shared" si="10"/>
        <v>557.5</v>
      </c>
      <c r="X369" s="86">
        <f t="shared" si="11"/>
        <v>2940.833333333333</v>
      </c>
      <c r="Y369" s="87">
        <v>5.88</v>
      </c>
      <c r="Z369" s="85">
        <f t="shared" si="12"/>
        <v>15128.999999999998</v>
      </c>
      <c r="AA369" s="88">
        <f t="shared" si="13"/>
        <v>10287.719999999999</v>
      </c>
      <c r="AB369" s="81" t="s">
        <v>46</v>
      </c>
      <c r="AC369" s="81" t="s">
        <v>46</v>
      </c>
      <c r="AD369" s="81" t="s">
        <v>46</v>
      </c>
      <c r="AE369" s="89"/>
      <c r="AF369" s="93" t="s">
        <v>2583</v>
      </c>
      <c r="AG369" s="94"/>
      <c r="AH369" s="24"/>
      <c r="AI369" s="24"/>
      <c r="AJ369" s="24"/>
    </row>
    <row r="370" spans="1:36" ht="18" customHeight="1">
      <c r="A370" s="81">
        <v>360</v>
      </c>
      <c r="B370" s="82" t="s">
        <v>1095</v>
      </c>
      <c r="C370" s="83" t="s">
        <v>135</v>
      </c>
      <c r="D370" s="81" t="s">
        <v>1096</v>
      </c>
      <c r="E370" s="81" t="s">
        <v>66</v>
      </c>
      <c r="F370" s="81" t="s">
        <v>43</v>
      </c>
      <c r="G370" s="81" t="s">
        <v>122</v>
      </c>
      <c r="H370" s="81" t="s">
        <v>137</v>
      </c>
      <c r="I370" s="92">
        <v>1</v>
      </c>
      <c r="J370" s="92">
        <v>1</v>
      </c>
      <c r="K370" s="92"/>
      <c r="L370" s="81">
        <v>10</v>
      </c>
      <c r="M370" s="81"/>
      <c r="N370" s="85">
        <v>4</v>
      </c>
      <c r="O370" s="85">
        <v>1500</v>
      </c>
      <c r="P370" s="85">
        <v>2</v>
      </c>
      <c r="Q370" s="85">
        <f t="shared" si="8"/>
        <v>3000</v>
      </c>
      <c r="R370" s="85">
        <v>2000</v>
      </c>
      <c r="S370" s="85">
        <v>1</v>
      </c>
      <c r="T370" s="85">
        <f t="shared" si="14"/>
        <v>2000</v>
      </c>
      <c r="U370" s="85">
        <v>210</v>
      </c>
      <c r="V370" s="85">
        <f t="shared" si="9"/>
        <v>2050</v>
      </c>
      <c r="W370" s="85">
        <f t="shared" si="10"/>
        <v>507.5</v>
      </c>
      <c r="X370" s="86">
        <f t="shared" si="11"/>
        <v>2557.5</v>
      </c>
      <c r="Y370" s="87">
        <v>5.88</v>
      </c>
      <c r="Z370" s="85">
        <f t="shared" si="12"/>
        <v>13069</v>
      </c>
      <c r="AA370" s="88">
        <f t="shared" si="13"/>
        <v>8886.92</v>
      </c>
      <c r="AB370" s="81" t="s">
        <v>46</v>
      </c>
      <c r="AC370" s="81" t="s">
        <v>46</v>
      </c>
      <c r="AD370" s="81" t="s">
        <v>46</v>
      </c>
      <c r="AE370" s="89"/>
      <c r="AF370" s="93" t="s">
        <v>2583</v>
      </c>
      <c r="AG370" s="94"/>
      <c r="AH370" s="24"/>
      <c r="AI370" s="24"/>
      <c r="AJ370" s="24"/>
    </row>
    <row r="371" spans="1:36" ht="18" customHeight="1">
      <c r="A371" s="81">
        <v>361</v>
      </c>
      <c r="B371" s="82" t="s">
        <v>1097</v>
      </c>
      <c r="C371" s="83" t="s">
        <v>51</v>
      </c>
      <c r="D371" s="81" t="s">
        <v>1098</v>
      </c>
      <c r="E371" s="81" t="s">
        <v>66</v>
      </c>
      <c r="F371" s="81" t="s">
        <v>43</v>
      </c>
      <c r="G371" s="81" t="s">
        <v>621</v>
      </c>
      <c r="H371" s="81" t="s">
        <v>1099</v>
      </c>
      <c r="I371" s="92">
        <v>1</v>
      </c>
      <c r="J371" s="92">
        <v>1</v>
      </c>
      <c r="K371" s="92"/>
      <c r="L371" s="81">
        <v>4</v>
      </c>
      <c r="M371" s="81"/>
      <c r="N371" s="85">
        <v>3</v>
      </c>
      <c r="O371" s="85">
        <v>1500</v>
      </c>
      <c r="P371" s="85">
        <v>21</v>
      </c>
      <c r="Q371" s="85">
        <f t="shared" si="8"/>
        <v>31500</v>
      </c>
      <c r="R371" s="85">
        <v>1500</v>
      </c>
      <c r="S371" s="85">
        <v>2</v>
      </c>
      <c r="T371" s="85">
        <f t="shared" si="14"/>
        <v>3000</v>
      </c>
      <c r="U371" s="85">
        <v>300</v>
      </c>
      <c r="V371" s="85">
        <f t="shared" si="9"/>
        <v>12000</v>
      </c>
      <c r="W371" s="85">
        <f t="shared" si="10"/>
        <v>2100</v>
      </c>
      <c r="X371" s="86">
        <f t="shared" si="11"/>
        <v>14100</v>
      </c>
      <c r="Y371" s="87">
        <v>5.88</v>
      </c>
      <c r="Z371" s="85">
        <f t="shared" si="12"/>
        <v>74760</v>
      </c>
      <c r="AA371" s="88">
        <f t="shared" si="13"/>
        <v>50836.800000000003</v>
      </c>
      <c r="AB371" s="81" t="s">
        <v>46</v>
      </c>
      <c r="AC371" s="81" t="s">
        <v>46</v>
      </c>
      <c r="AD371" s="81" t="s">
        <v>46</v>
      </c>
      <c r="AE371" s="89"/>
      <c r="AF371" s="93" t="s">
        <v>2453</v>
      </c>
      <c r="AG371" s="94"/>
      <c r="AH371" s="24"/>
      <c r="AI371" s="24"/>
      <c r="AJ371" s="24"/>
    </row>
    <row r="372" spans="1:36" ht="18" customHeight="1">
      <c r="A372" s="81">
        <v>362</v>
      </c>
      <c r="B372" s="82" t="s">
        <v>1100</v>
      </c>
      <c r="C372" s="83" t="s">
        <v>51</v>
      </c>
      <c r="D372" s="81" t="s">
        <v>1101</v>
      </c>
      <c r="E372" s="81" t="s">
        <v>66</v>
      </c>
      <c r="F372" s="81" t="s">
        <v>43</v>
      </c>
      <c r="G372" s="81" t="s">
        <v>621</v>
      </c>
      <c r="H372" s="81" t="s">
        <v>1099</v>
      </c>
      <c r="I372" s="92">
        <v>1</v>
      </c>
      <c r="J372" s="92">
        <v>1</v>
      </c>
      <c r="K372" s="92"/>
      <c r="L372" s="81">
        <v>4</v>
      </c>
      <c r="M372" s="81"/>
      <c r="N372" s="85">
        <v>2</v>
      </c>
      <c r="O372" s="85">
        <v>1500</v>
      </c>
      <c r="P372" s="85">
        <v>21</v>
      </c>
      <c r="Q372" s="85">
        <f t="shared" si="8"/>
        <v>31500</v>
      </c>
      <c r="R372" s="85">
        <v>1500</v>
      </c>
      <c r="S372" s="85">
        <v>2</v>
      </c>
      <c r="T372" s="85">
        <f t="shared" si="14"/>
        <v>3000</v>
      </c>
      <c r="U372" s="85">
        <v>300</v>
      </c>
      <c r="V372" s="85">
        <f t="shared" si="9"/>
        <v>12000</v>
      </c>
      <c r="W372" s="85">
        <f t="shared" si="10"/>
        <v>2100</v>
      </c>
      <c r="X372" s="86">
        <f t="shared" si="11"/>
        <v>14100</v>
      </c>
      <c r="Y372" s="87">
        <v>5.88</v>
      </c>
      <c r="Z372" s="85">
        <f t="shared" si="12"/>
        <v>74760</v>
      </c>
      <c r="AA372" s="88">
        <f t="shared" si="13"/>
        <v>50836.800000000003</v>
      </c>
      <c r="AB372" s="81" t="s">
        <v>46</v>
      </c>
      <c r="AC372" s="81" t="s">
        <v>46</v>
      </c>
      <c r="AD372" s="81" t="s">
        <v>46</v>
      </c>
      <c r="AE372" s="89"/>
      <c r="AF372" s="93" t="s">
        <v>2453</v>
      </c>
      <c r="AG372" s="94"/>
      <c r="AH372" s="24"/>
      <c r="AI372" s="24"/>
      <c r="AJ372" s="24"/>
    </row>
    <row r="373" spans="1:36" ht="18" customHeight="1">
      <c r="A373" s="81">
        <v>363</v>
      </c>
      <c r="B373" s="82" t="s">
        <v>1102</v>
      </c>
      <c r="C373" s="83" t="s">
        <v>401</v>
      </c>
      <c r="D373" s="81" t="s">
        <v>1103</v>
      </c>
      <c r="E373" s="81" t="s">
        <v>66</v>
      </c>
      <c r="F373" s="81" t="s">
        <v>43</v>
      </c>
      <c r="G373" s="81" t="s">
        <v>403</v>
      </c>
      <c r="H373" s="81" t="s">
        <v>1104</v>
      </c>
      <c r="I373" s="92">
        <v>1</v>
      </c>
      <c r="J373" s="92">
        <v>1</v>
      </c>
      <c r="K373" s="92"/>
      <c r="L373" s="81">
        <v>6</v>
      </c>
      <c r="M373" s="81"/>
      <c r="N373" s="85">
        <v>2</v>
      </c>
      <c r="O373" s="85">
        <v>1200</v>
      </c>
      <c r="P373" s="85">
        <v>20</v>
      </c>
      <c r="Q373" s="85">
        <f t="shared" si="8"/>
        <v>24000</v>
      </c>
      <c r="R373" s="85"/>
      <c r="S373" s="85"/>
      <c r="T373" s="85">
        <f t="shared" si="14"/>
        <v>0</v>
      </c>
      <c r="U373" s="85">
        <v>415</v>
      </c>
      <c r="V373" s="85">
        <f t="shared" si="9"/>
        <v>10075</v>
      </c>
      <c r="W373" s="85">
        <f t="shared" si="10"/>
        <v>1511.25</v>
      </c>
      <c r="X373" s="86">
        <f t="shared" si="11"/>
        <v>11586.25</v>
      </c>
      <c r="Y373" s="87">
        <v>5.88</v>
      </c>
      <c r="Z373" s="85">
        <f t="shared" si="12"/>
        <v>62263.5</v>
      </c>
      <c r="AA373" s="88">
        <f t="shared" si="13"/>
        <v>42339.18</v>
      </c>
      <c r="AB373" s="81" t="s">
        <v>46</v>
      </c>
      <c r="AC373" s="81" t="s">
        <v>46</v>
      </c>
      <c r="AD373" s="81" t="s">
        <v>46</v>
      </c>
      <c r="AE373" s="89"/>
      <c r="AF373" s="93" t="s">
        <v>2584</v>
      </c>
      <c r="AG373" s="94"/>
      <c r="AH373" s="24"/>
      <c r="AI373" s="24"/>
      <c r="AJ373" s="24"/>
    </row>
    <row r="374" spans="1:36" ht="18" customHeight="1">
      <c r="A374" s="81">
        <v>364</v>
      </c>
      <c r="B374" s="82" t="s">
        <v>1105</v>
      </c>
      <c r="C374" s="83" t="s">
        <v>401</v>
      </c>
      <c r="D374" s="81" t="s">
        <v>1106</v>
      </c>
      <c r="E374" s="81" t="s">
        <v>66</v>
      </c>
      <c r="F374" s="81" t="s">
        <v>43</v>
      </c>
      <c r="G374" s="81" t="s">
        <v>403</v>
      </c>
      <c r="H374" s="81" t="s">
        <v>1104</v>
      </c>
      <c r="I374" s="92">
        <v>1</v>
      </c>
      <c r="J374" s="92">
        <v>1</v>
      </c>
      <c r="K374" s="92"/>
      <c r="L374" s="81">
        <v>6</v>
      </c>
      <c r="M374" s="81"/>
      <c r="N374" s="85">
        <v>2</v>
      </c>
      <c r="O374" s="85">
        <v>1200</v>
      </c>
      <c r="P374" s="85">
        <v>20</v>
      </c>
      <c r="Q374" s="85">
        <f t="shared" si="8"/>
        <v>24000</v>
      </c>
      <c r="R374" s="85"/>
      <c r="S374" s="85"/>
      <c r="T374" s="85">
        <f t="shared" si="14"/>
        <v>0</v>
      </c>
      <c r="U374" s="85">
        <v>430</v>
      </c>
      <c r="V374" s="85">
        <f t="shared" si="9"/>
        <v>10150</v>
      </c>
      <c r="W374" s="85">
        <f t="shared" si="10"/>
        <v>1522.5</v>
      </c>
      <c r="X374" s="86">
        <f t="shared" si="11"/>
        <v>11672.5</v>
      </c>
      <c r="Y374" s="87">
        <v>5.88</v>
      </c>
      <c r="Z374" s="85">
        <f t="shared" si="12"/>
        <v>62727</v>
      </c>
      <c r="AA374" s="88">
        <f t="shared" si="13"/>
        <v>42654.36</v>
      </c>
      <c r="AB374" s="81" t="s">
        <v>46</v>
      </c>
      <c r="AC374" s="81" t="s">
        <v>46</v>
      </c>
      <c r="AD374" s="81" t="s">
        <v>46</v>
      </c>
      <c r="AE374" s="89"/>
      <c r="AF374" s="93" t="s">
        <v>2584</v>
      </c>
      <c r="AG374" s="94"/>
      <c r="AH374" s="24"/>
      <c r="AI374" s="24"/>
      <c r="AJ374" s="24"/>
    </row>
    <row r="375" spans="1:36" ht="18" customHeight="1">
      <c r="A375" s="81">
        <v>365</v>
      </c>
      <c r="B375" s="82" t="s">
        <v>1107</v>
      </c>
      <c r="C375" s="83" t="s">
        <v>401</v>
      </c>
      <c r="D375" s="81" t="s">
        <v>1108</v>
      </c>
      <c r="E375" s="81" t="s">
        <v>66</v>
      </c>
      <c r="F375" s="81" t="s">
        <v>43</v>
      </c>
      <c r="G375" s="81" t="s">
        <v>403</v>
      </c>
      <c r="H375" s="81" t="s">
        <v>1104</v>
      </c>
      <c r="I375" s="92">
        <v>1</v>
      </c>
      <c r="J375" s="92">
        <v>1</v>
      </c>
      <c r="K375" s="92"/>
      <c r="L375" s="81">
        <v>4</v>
      </c>
      <c r="M375" s="81"/>
      <c r="N375" s="85">
        <v>2</v>
      </c>
      <c r="O375" s="85">
        <v>1200</v>
      </c>
      <c r="P375" s="85">
        <v>20</v>
      </c>
      <c r="Q375" s="85">
        <f t="shared" si="8"/>
        <v>24000</v>
      </c>
      <c r="R375" s="85"/>
      <c r="S375" s="85"/>
      <c r="T375" s="85">
        <f t="shared" si="14"/>
        <v>0</v>
      </c>
      <c r="U375" s="85">
        <v>415</v>
      </c>
      <c r="V375" s="85">
        <f t="shared" si="9"/>
        <v>10075</v>
      </c>
      <c r="W375" s="85">
        <f t="shared" si="10"/>
        <v>1511.25</v>
      </c>
      <c r="X375" s="86">
        <f t="shared" si="11"/>
        <v>11586.25</v>
      </c>
      <c r="Y375" s="87">
        <v>5.88</v>
      </c>
      <c r="Z375" s="85">
        <f t="shared" si="12"/>
        <v>62263.5</v>
      </c>
      <c r="AA375" s="88">
        <f t="shared" si="13"/>
        <v>42339.18</v>
      </c>
      <c r="AB375" s="81" t="s">
        <v>46</v>
      </c>
      <c r="AC375" s="81" t="s">
        <v>46</v>
      </c>
      <c r="AD375" s="81" t="s">
        <v>46</v>
      </c>
      <c r="AE375" s="89"/>
      <c r="AF375" s="93" t="s">
        <v>2585</v>
      </c>
      <c r="AG375" s="94"/>
      <c r="AH375" s="24"/>
      <c r="AI375" s="24"/>
      <c r="AJ375" s="24"/>
    </row>
    <row r="376" spans="1:36" ht="24" customHeight="1">
      <c r="A376" s="81">
        <v>366</v>
      </c>
      <c r="B376" s="82" t="s">
        <v>1109</v>
      </c>
      <c r="C376" s="83" t="s">
        <v>352</v>
      </c>
      <c r="D376" s="95" t="s">
        <v>1110</v>
      </c>
      <c r="E376" s="81" t="s">
        <v>42</v>
      </c>
      <c r="F376" s="81" t="s">
        <v>43</v>
      </c>
      <c r="G376" s="81" t="s">
        <v>44</v>
      </c>
      <c r="H376" s="81" t="s">
        <v>1111</v>
      </c>
      <c r="I376" s="92">
        <v>1</v>
      </c>
      <c r="J376" s="92">
        <v>1</v>
      </c>
      <c r="K376" s="92"/>
      <c r="L376" s="81">
        <v>12</v>
      </c>
      <c r="M376" s="81"/>
      <c r="N376" s="85">
        <v>6</v>
      </c>
      <c r="O376" s="85">
        <v>2000</v>
      </c>
      <c r="P376" s="85">
        <v>12</v>
      </c>
      <c r="Q376" s="85">
        <f t="shared" si="8"/>
        <v>24000</v>
      </c>
      <c r="R376" s="85"/>
      <c r="S376" s="85"/>
      <c r="T376" s="85">
        <f t="shared" si="14"/>
        <v>0</v>
      </c>
      <c r="U376" s="85"/>
      <c r="V376" s="85">
        <f t="shared" si="9"/>
        <v>8000</v>
      </c>
      <c r="W376" s="85">
        <f t="shared" si="10"/>
        <v>1200</v>
      </c>
      <c r="X376" s="86">
        <f t="shared" si="11"/>
        <v>9200</v>
      </c>
      <c r="Y376" s="87">
        <v>5.88</v>
      </c>
      <c r="Z376" s="85">
        <f t="shared" si="12"/>
        <v>49440</v>
      </c>
      <c r="AA376" s="88">
        <f t="shared" si="13"/>
        <v>33619.200000000004</v>
      </c>
      <c r="AB376" s="81" t="s">
        <v>46</v>
      </c>
      <c r="AC376" s="81" t="s">
        <v>46</v>
      </c>
      <c r="AD376" s="81" t="s">
        <v>46</v>
      </c>
      <c r="AE376" s="89"/>
      <c r="AF376" s="93" t="s">
        <v>2586</v>
      </c>
      <c r="AG376" s="94"/>
      <c r="AH376" s="24"/>
      <c r="AI376" s="24"/>
      <c r="AJ376" s="24"/>
    </row>
    <row r="377" spans="1:36" ht="18" customHeight="1">
      <c r="A377" s="81">
        <v>367</v>
      </c>
      <c r="B377" s="82" t="s">
        <v>1112</v>
      </c>
      <c r="C377" s="83" t="s">
        <v>416</v>
      </c>
      <c r="D377" s="81" t="s">
        <v>1113</v>
      </c>
      <c r="E377" s="81" t="s">
        <v>66</v>
      </c>
      <c r="F377" s="81" t="s">
        <v>43</v>
      </c>
      <c r="G377" s="81" t="s">
        <v>403</v>
      </c>
      <c r="H377" s="81" t="s">
        <v>1114</v>
      </c>
      <c r="I377" s="92">
        <v>1</v>
      </c>
      <c r="J377" s="92">
        <v>1</v>
      </c>
      <c r="K377" s="92"/>
      <c r="L377" s="81">
        <v>8</v>
      </c>
      <c r="M377" s="81"/>
      <c r="N377" s="85">
        <v>4</v>
      </c>
      <c r="O377" s="85">
        <v>1500</v>
      </c>
      <c r="P377" s="85">
        <v>25</v>
      </c>
      <c r="Q377" s="85">
        <f t="shared" si="8"/>
        <v>37500</v>
      </c>
      <c r="R377" s="85">
        <v>1500</v>
      </c>
      <c r="S377" s="85">
        <v>2</v>
      </c>
      <c r="T377" s="85">
        <f t="shared" si="14"/>
        <v>3000</v>
      </c>
      <c r="U377" s="85">
        <v>200</v>
      </c>
      <c r="V377" s="85">
        <f t="shared" si="9"/>
        <v>13500</v>
      </c>
      <c r="W377" s="85">
        <f t="shared" si="10"/>
        <v>2325</v>
      </c>
      <c r="X377" s="86">
        <f t="shared" si="11"/>
        <v>15825</v>
      </c>
      <c r="Y377" s="87">
        <v>5.88</v>
      </c>
      <c r="Z377" s="85">
        <f t="shared" si="12"/>
        <v>84030</v>
      </c>
      <c r="AA377" s="88">
        <f t="shared" si="13"/>
        <v>57140.4</v>
      </c>
      <c r="AB377" s="81" t="s">
        <v>46</v>
      </c>
      <c r="AC377" s="81" t="s">
        <v>46</v>
      </c>
      <c r="AD377" s="81" t="s">
        <v>46</v>
      </c>
      <c r="AE377" s="89"/>
      <c r="AF377" s="93" t="s">
        <v>2550</v>
      </c>
      <c r="AG377" s="94"/>
      <c r="AH377" s="24"/>
      <c r="AI377" s="24"/>
      <c r="AJ377" s="24"/>
    </row>
    <row r="378" spans="1:36" ht="18" customHeight="1">
      <c r="A378" s="81">
        <v>368</v>
      </c>
      <c r="B378" s="82" t="s">
        <v>1115</v>
      </c>
      <c r="C378" s="83" t="s">
        <v>416</v>
      </c>
      <c r="D378" s="81" t="s">
        <v>1116</v>
      </c>
      <c r="E378" s="81" t="s">
        <v>66</v>
      </c>
      <c r="F378" s="81" t="s">
        <v>43</v>
      </c>
      <c r="G378" s="81" t="s">
        <v>403</v>
      </c>
      <c r="H378" s="81" t="s">
        <v>1114</v>
      </c>
      <c r="I378" s="92">
        <v>1</v>
      </c>
      <c r="J378" s="92">
        <v>1</v>
      </c>
      <c r="K378" s="92"/>
      <c r="L378" s="81">
        <v>8</v>
      </c>
      <c r="M378" s="81"/>
      <c r="N378" s="85">
        <v>4</v>
      </c>
      <c r="O378" s="85">
        <v>1500</v>
      </c>
      <c r="P378" s="85">
        <v>25</v>
      </c>
      <c r="Q378" s="85">
        <f t="shared" si="8"/>
        <v>37500</v>
      </c>
      <c r="R378" s="85">
        <v>1500</v>
      </c>
      <c r="S378" s="85">
        <v>2</v>
      </c>
      <c r="T378" s="85">
        <f t="shared" si="14"/>
        <v>3000</v>
      </c>
      <c r="U378" s="85">
        <v>200</v>
      </c>
      <c r="V378" s="85">
        <f t="shared" si="9"/>
        <v>13500</v>
      </c>
      <c r="W378" s="85">
        <f t="shared" si="10"/>
        <v>2325</v>
      </c>
      <c r="X378" s="86">
        <f t="shared" si="11"/>
        <v>15825</v>
      </c>
      <c r="Y378" s="87">
        <v>5.88</v>
      </c>
      <c r="Z378" s="85">
        <f t="shared" si="12"/>
        <v>84030</v>
      </c>
      <c r="AA378" s="88">
        <f t="shared" si="13"/>
        <v>57140.4</v>
      </c>
      <c r="AB378" s="81" t="s">
        <v>46</v>
      </c>
      <c r="AC378" s="81" t="s">
        <v>46</v>
      </c>
      <c r="AD378" s="81" t="s">
        <v>46</v>
      </c>
      <c r="AE378" s="89"/>
      <c r="AF378" s="93" t="s">
        <v>2587</v>
      </c>
      <c r="AG378" s="94"/>
      <c r="AH378" s="24"/>
      <c r="AI378" s="24"/>
      <c r="AJ378" s="24"/>
    </row>
    <row r="379" spans="1:36" ht="18" customHeight="1">
      <c r="A379" s="81">
        <v>369</v>
      </c>
      <c r="B379" s="82" t="s">
        <v>1117</v>
      </c>
      <c r="C379" s="83" t="s">
        <v>496</v>
      </c>
      <c r="D379" s="81" t="s">
        <v>1118</v>
      </c>
      <c r="E379" s="81" t="s">
        <v>42</v>
      </c>
      <c r="F379" s="81" t="s">
        <v>43</v>
      </c>
      <c r="G379" s="81" t="s">
        <v>53</v>
      </c>
      <c r="H379" s="81" t="s">
        <v>1119</v>
      </c>
      <c r="I379" s="92">
        <v>1</v>
      </c>
      <c r="J379" s="92">
        <v>1</v>
      </c>
      <c r="K379" s="92"/>
      <c r="L379" s="81">
        <v>4</v>
      </c>
      <c r="M379" s="81"/>
      <c r="N379" s="85">
        <v>2</v>
      </c>
      <c r="O379" s="85">
        <v>800</v>
      </c>
      <c r="P379" s="85">
        <v>15</v>
      </c>
      <c r="Q379" s="85">
        <f t="shared" si="8"/>
        <v>12000</v>
      </c>
      <c r="R379" s="85"/>
      <c r="S379" s="85"/>
      <c r="T379" s="85">
        <f t="shared" si="14"/>
        <v>0</v>
      </c>
      <c r="U379" s="85"/>
      <c r="V379" s="85">
        <f t="shared" si="9"/>
        <v>4000</v>
      </c>
      <c r="W379" s="85">
        <f t="shared" si="10"/>
        <v>600</v>
      </c>
      <c r="X379" s="86">
        <f t="shared" si="11"/>
        <v>4600</v>
      </c>
      <c r="Y379" s="87">
        <v>5.88</v>
      </c>
      <c r="Z379" s="85">
        <f t="shared" si="12"/>
        <v>24720</v>
      </c>
      <c r="AA379" s="88">
        <f t="shared" si="13"/>
        <v>16809.600000000002</v>
      </c>
      <c r="AB379" s="81" t="s">
        <v>46</v>
      </c>
      <c r="AC379" s="81" t="s">
        <v>46</v>
      </c>
      <c r="AD379" s="81" t="s">
        <v>46</v>
      </c>
      <c r="AE379" s="89"/>
      <c r="AF379" s="93" t="s">
        <v>2523</v>
      </c>
      <c r="AG379" s="94"/>
      <c r="AH379" s="24"/>
      <c r="AI379" s="24"/>
      <c r="AJ379" s="24"/>
    </row>
    <row r="380" spans="1:36" ht="18" customHeight="1">
      <c r="A380" s="81">
        <v>370</v>
      </c>
      <c r="B380" s="82" t="s">
        <v>1120</v>
      </c>
      <c r="C380" s="83" t="s">
        <v>332</v>
      </c>
      <c r="D380" s="81" t="s">
        <v>1121</v>
      </c>
      <c r="E380" s="81" t="s">
        <v>66</v>
      </c>
      <c r="F380" s="81" t="s">
        <v>43</v>
      </c>
      <c r="G380" s="81" t="s">
        <v>261</v>
      </c>
      <c r="H380" s="81" t="s">
        <v>1122</v>
      </c>
      <c r="I380" s="92">
        <v>1</v>
      </c>
      <c r="J380" s="92">
        <v>1</v>
      </c>
      <c r="K380" s="92"/>
      <c r="L380" s="81">
        <v>8</v>
      </c>
      <c r="M380" s="81"/>
      <c r="N380" s="85">
        <v>4</v>
      </c>
      <c r="O380" s="85">
        <v>1500</v>
      </c>
      <c r="P380" s="85">
        <v>31</v>
      </c>
      <c r="Q380" s="85">
        <f t="shared" si="8"/>
        <v>46500</v>
      </c>
      <c r="R380" s="85">
        <v>1500</v>
      </c>
      <c r="S380" s="85">
        <v>1</v>
      </c>
      <c r="T380" s="85">
        <f t="shared" si="14"/>
        <v>1500</v>
      </c>
      <c r="U380" s="85">
        <v>200</v>
      </c>
      <c r="V380" s="85">
        <f t="shared" si="9"/>
        <v>16500</v>
      </c>
      <c r="W380" s="85">
        <f t="shared" si="10"/>
        <v>2625</v>
      </c>
      <c r="X380" s="86">
        <f t="shared" si="11"/>
        <v>19125</v>
      </c>
      <c r="Y380" s="87">
        <v>5.88</v>
      </c>
      <c r="Z380" s="85">
        <f t="shared" si="12"/>
        <v>102270</v>
      </c>
      <c r="AA380" s="88">
        <f t="shared" si="13"/>
        <v>69543.600000000006</v>
      </c>
      <c r="AB380" s="81" t="s">
        <v>46</v>
      </c>
      <c r="AC380" s="81" t="s">
        <v>46</v>
      </c>
      <c r="AD380" s="81" t="s">
        <v>46</v>
      </c>
      <c r="AE380" s="89"/>
      <c r="AF380" s="93" t="s">
        <v>2478</v>
      </c>
      <c r="AG380" s="94"/>
      <c r="AH380" s="24"/>
      <c r="AI380" s="24"/>
      <c r="AJ380" s="24"/>
    </row>
    <row r="381" spans="1:36" ht="18" customHeight="1">
      <c r="A381" s="81">
        <v>371</v>
      </c>
      <c r="B381" s="82" t="s">
        <v>1123</v>
      </c>
      <c r="C381" s="83" t="s">
        <v>332</v>
      </c>
      <c r="D381" s="81" t="s">
        <v>1124</v>
      </c>
      <c r="E381" s="81" t="s">
        <v>66</v>
      </c>
      <c r="F381" s="81" t="s">
        <v>43</v>
      </c>
      <c r="G381" s="81" t="s">
        <v>261</v>
      </c>
      <c r="H381" s="81" t="s">
        <v>1122</v>
      </c>
      <c r="I381" s="92">
        <v>1</v>
      </c>
      <c r="J381" s="92">
        <v>1</v>
      </c>
      <c r="K381" s="92"/>
      <c r="L381" s="81">
        <v>8</v>
      </c>
      <c r="M381" s="81"/>
      <c r="N381" s="85">
        <v>4</v>
      </c>
      <c r="O381" s="85">
        <v>1500</v>
      </c>
      <c r="P381" s="85">
        <v>31</v>
      </c>
      <c r="Q381" s="85">
        <f t="shared" si="8"/>
        <v>46500</v>
      </c>
      <c r="R381" s="85">
        <v>1500</v>
      </c>
      <c r="S381" s="85">
        <v>1</v>
      </c>
      <c r="T381" s="85">
        <f t="shared" si="14"/>
        <v>1500</v>
      </c>
      <c r="U381" s="85">
        <v>200</v>
      </c>
      <c r="V381" s="85">
        <f t="shared" si="9"/>
        <v>16500</v>
      </c>
      <c r="W381" s="85">
        <f t="shared" si="10"/>
        <v>2625</v>
      </c>
      <c r="X381" s="86">
        <f t="shared" si="11"/>
        <v>19125</v>
      </c>
      <c r="Y381" s="87">
        <v>5.88</v>
      </c>
      <c r="Z381" s="85">
        <f t="shared" si="12"/>
        <v>102270</v>
      </c>
      <c r="AA381" s="88">
        <f t="shared" si="13"/>
        <v>69543.600000000006</v>
      </c>
      <c r="AB381" s="81" t="s">
        <v>46</v>
      </c>
      <c r="AC381" s="81" t="s">
        <v>46</v>
      </c>
      <c r="AD381" s="81" t="s">
        <v>46</v>
      </c>
      <c r="AE381" s="89"/>
      <c r="AF381" s="93" t="s">
        <v>2588</v>
      </c>
      <c r="AG381" s="94"/>
      <c r="AH381" s="24"/>
      <c r="AI381" s="24"/>
      <c r="AJ381" s="24"/>
    </row>
    <row r="382" spans="1:36" ht="18" customHeight="1">
      <c r="A382" s="81">
        <v>372</v>
      </c>
      <c r="B382" s="82" t="s">
        <v>1125</v>
      </c>
      <c r="C382" s="83" t="s">
        <v>406</v>
      </c>
      <c r="D382" s="81" t="s">
        <v>1126</v>
      </c>
      <c r="E382" s="81" t="s">
        <v>42</v>
      </c>
      <c r="F382" s="81" t="s">
        <v>43</v>
      </c>
      <c r="G382" s="81" t="s">
        <v>403</v>
      </c>
      <c r="H382" s="81" t="s">
        <v>1127</v>
      </c>
      <c r="I382" s="92">
        <v>1</v>
      </c>
      <c r="J382" s="92">
        <v>1</v>
      </c>
      <c r="K382" s="92"/>
      <c r="L382" s="81">
        <v>4</v>
      </c>
      <c r="M382" s="81"/>
      <c r="N382" s="85">
        <v>2</v>
      </c>
      <c r="O382" s="85">
        <v>1800</v>
      </c>
      <c r="P382" s="85">
        <v>9</v>
      </c>
      <c r="Q382" s="85">
        <f t="shared" si="8"/>
        <v>16200</v>
      </c>
      <c r="R382" s="85"/>
      <c r="S382" s="85"/>
      <c r="T382" s="85">
        <f t="shared" si="14"/>
        <v>0</v>
      </c>
      <c r="U382" s="85"/>
      <c r="V382" s="85">
        <f t="shared" si="9"/>
        <v>5400</v>
      </c>
      <c r="W382" s="85">
        <f t="shared" si="10"/>
        <v>810</v>
      </c>
      <c r="X382" s="86">
        <f t="shared" si="11"/>
        <v>6210</v>
      </c>
      <c r="Y382" s="87">
        <v>5.88</v>
      </c>
      <c r="Z382" s="85">
        <f t="shared" si="12"/>
        <v>33372</v>
      </c>
      <c r="AA382" s="88">
        <f t="shared" si="13"/>
        <v>22692.960000000003</v>
      </c>
      <c r="AB382" s="81" t="s">
        <v>46</v>
      </c>
      <c r="AC382" s="81" t="s">
        <v>46</v>
      </c>
      <c r="AD382" s="81" t="s">
        <v>46</v>
      </c>
      <c r="AE382" s="89"/>
      <c r="AF382" s="93" t="s">
        <v>2513</v>
      </c>
      <c r="AG382" s="94"/>
      <c r="AH382" s="24"/>
      <c r="AI382" s="24"/>
      <c r="AJ382" s="24"/>
    </row>
    <row r="383" spans="1:36" ht="18" customHeight="1">
      <c r="A383" s="81">
        <v>373</v>
      </c>
      <c r="B383" s="82" t="s">
        <v>1128</v>
      </c>
      <c r="C383" s="83" t="s">
        <v>406</v>
      </c>
      <c r="D383" s="81" t="s">
        <v>1129</v>
      </c>
      <c r="E383" s="81" t="s">
        <v>66</v>
      </c>
      <c r="F383" s="81" t="s">
        <v>43</v>
      </c>
      <c r="G383" s="81" t="s">
        <v>403</v>
      </c>
      <c r="H383" s="81" t="s">
        <v>1127</v>
      </c>
      <c r="I383" s="92">
        <v>1</v>
      </c>
      <c r="J383" s="92">
        <v>1</v>
      </c>
      <c r="K383" s="92"/>
      <c r="L383" s="81">
        <v>4</v>
      </c>
      <c r="M383" s="81"/>
      <c r="N383" s="85">
        <v>3</v>
      </c>
      <c r="O383" s="85">
        <v>1800</v>
      </c>
      <c r="P383" s="85">
        <v>21</v>
      </c>
      <c r="Q383" s="85">
        <f t="shared" si="8"/>
        <v>37800</v>
      </c>
      <c r="R383" s="85"/>
      <c r="S383" s="85"/>
      <c r="T383" s="85">
        <f t="shared" si="14"/>
        <v>0</v>
      </c>
      <c r="U383" s="85">
        <v>300</v>
      </c>
      <c r="V383" s="85">
        <f t="shared" si="9"/>
        <v>14100</v>
      </c>
      <c r="W383" s="85">
        <f t="shared" si="10"/>
        <v>2115</v>
      </c>
      <c r="X383" s="86">
        <f t="shared" si="11"/>
        <v>16215</v>
      </c>
      <c r="Y383" s="87">
        <v>5.88</v>
      </c>
      <c r="Z383" s="85">
        <f t="shared" si="12"/>
        <v>87138</v>
      </c>
      <c r="AA383" s="88">
        <f t="shared" si="13"/>
        <v>59253.840000000004</v>
      </c>
      <c r="AB383" s="81" t="s">
        <v>46</v>
      </c>
      <c r="AC383" s="81" t="s">
        <v>46</v>
      </c>
      <c r="AD383" s="81" t="s">
        <v>46</v>
      </c>
      <c r="AE383" s="89"/>
      <c r="AF383" s="93" t="s">
        <v>2458</v>
      </c>
      <c r="AG383" s="94"/>
      <c r="AH383" s="24"/>
      <c r="AI383" s="24"/>
      <c r="AJ383" s="24"/>
    </row>
    <row r="384" spans="1:36" ht="18" customHeight="1">
      <c r="A384" s="81">
        <v>374</v>
      </c>
      <c r="B384" s="82" t="s">
        <v>1130</v>
      </c>
      <c r="C384" s="83" t="s">
        <v>40</v>
      </c>
      <c r="D384" s="81" t="s">
        <v>1131</v>
      </c>
      <c r="E384" s="81" t="s">
        <v>66</v>
      </c>
      <c r="F384" s="81" t="s">
        <v>43</v>
      </c>
      <c r="G384" s="81" t="s">
        <v>44</v>
      </c>
      <c r="H384" s="81" t="s">
        <v>1132</v>
      </c>
      <c r="I384" s="92">
        <v>1</v>
      </c>
      <c r="J384" s="92">
        <v>1</v>
      </c>
      <c r="K384" s="92"/>
      <c r="L384" s="81">
        <v>2</v>
      </c>
      <c r="M384" s="81"/>
      <c r="N384" s="85">
        <v>2</v>
      </c>
      <c r="O384" s="85">
        <v>1200</v>
      </c>
      <c r="P384" s="85">
        <v>12</v>
      </c>
      <c r="Q384" s="85">
        <f t="shared" si="8"/>
        <v>14400</v>
      </c>
      <c r="R384" s="85">
        <v>1200</v>
      </c>
      <c r="S384" s="85">
        <v>2</v>
      </c>
      <c r="T384" s="85">
        <f t="shared" si="14"/>
        <v>2400</v>
      </c>
      <c r="U384" s="85">
        <v>200</v>
      </c>
      <c r="V384" s="85">
        <f t="shared" si="9"/>
        <v>5800</v>
      </c>
      <c r="W384" s="85">
        <f t="shared" si="10"/>
        <v>1110</v>
      </c>
      <c r="X384" s="86">
        <f t="shared" si="11"/>
        <v>6910</v>
      </c>
      <c r="Y384" s="87">
        <v>5.88</v>
      </c>
      <c r="Z384" s="85">
        <f t="shared" si="12"/>
        <v>36324</v>
      </c>
      <c r="AA384" s="88">
        <f t="shared" si="13"/>
        <v>24700.320000000003</v>
      </c>
      <c r="AB384" s="81" t="s">
        <v>46</v>
      </c>
      <c r="AC384" s="81" t="s">
        <v>46</v>
      </c>
      <c r="AD384" s="81" t="s">
        <v>46</v>
      </c>
      <c r="AE384" s="89"/>
      <c r="AF384" s="93" t="s">
        <v>2506</v>
      </c>
      <c r="AG384" s="94"/>
      <c r="AH384" s="24"/>
      <c r="AI384" s="24"/>
      <c r="AJ384" s="24"/>
    </row>
    <row r="385" spans="1:36" ht="18" customHeight="1">
      <c r="A385" s="81">
        <v>375</v>
      </c>
      <c r="B385" s="82" t="s">
        <v>1133</v>
      </c>
      <c r="C385" s="83" t="s">
        <v>40</v>
      </c>
      <c r="D385" s="81" t="s">
        <v>1134</v>
      </c>
      <c r="E385" s="81" t="s">
        <v>66</v>
      </c>
      <c r="F385" s="81" t="s">
        <v>43</v>
      </c>
      <c r="G385" s="81" t="s">
        <v>44</v>
      </c>
      <c r="H385" s="81" t="s">
        <v>1132</v>
      </c>
      <c r="I385" s="92">
        <v>1</v>
      </c>
      <c r="J385" s="92">
        <v>1</v>
      </c>
      <c r="K385" s="92"/>
      <c r="L385" s="81">
        <v>2</v>
      </c>
      <c r="M385" s="81"/>
      <c r="N385" s="85">
        <v>2</v>
      </c>
      <c r="O385" s="85">
        <v>1200</v>
      </c>
      <c r="P385" s="85">
        <v>15</v>
      </c>
      <c r="Q385" s="85">
        <f t="shared" si="8"/>
        <v>18000</v>
      </c>
      <c r="R385" s="85">
        <v>1200</v>
      </c>
      <c r="S385" s="85">
        <v>2</v>
      </c>
      <c r="T385" s="85">
        <f t="shared" si="14"/>
        <v>2400</v>
      </c>
      <c r="U385" s="85">
        <v>200</v>
      </c>
      <c r="V385" s="85">
        <f t="shared" si="9"/>
        <v>7000</v>
      </c>
      <c r="W385" s="85">
        <f t="shared" si="10"/>
        <v>1290</v>
      </c>
      <c r="X385" s="86">
        <f t="shared" si="11"/>
        <v>8290</v>
      </c>
      <c r="Y385" s="87">
        <v>5.88</v>
      </c>
      <c r="Z385" s="85">
        <f t="shared" si="12"/>
        <v>43740</v>
      </c>
      <c r="AA385" s="88">
        <f t="shared" si="13"/>
        <v>29743.200000000001</v>
      </c>
      <c r="AB385" s="81" t="s">
        <v>46</v>
      </c>
      <c r="AC385" s="81" t="s">
        <v>46</v>
      </c>
      <c r="AD385" s="81" t="s">
        <v>46</v>
      </c>
      <c r="AE385" s="89"/>
      <c r="AF385" s="93" t="s">
        <v>2506</v>
      </c>
      <c r="AG385" s="94"/>
      <c r="AH385" s="24"/>
      <c r="AI385" s="24"/>
      <c r="AJ385" s="24"/>
    </row>
    <row r="386" spans="1:36" ht="18" customHeight="1">
      <c r="A386" s="81">
        <v>376</v>
      </c>
      <c r="B386" s="82" t="s">
        <v>1135</v>
      </c>
      <c r="C386" s="83" t="s">
        <v>40</v>
      </c>
      <c r="D386" s="81" t="s">
        <v>1136</v>
      </c>
      <c r="E386" s="81" t="s">
        <v>66</v>
      </c>
      <c r="F386" s="81" t="s">
        <v>43</v>
      </c>
      <c r="G386" s="81" t="s">
        <v>44</v>
      </c>
      <c r="H386" s="81" t="s">
        <v>1132</v>
      </c>
      <c r="I386" s="92">
        <v>1</v>
      </c>
      <c r="J386" s="92">
        <v>1</v>
      </c>
      <c r="K386" s="92"/>
      <c r="L386" s="81">
        <v>2</v>
      </c>
      <c r="M386" s="81"/>
      <c r="N386" s="85">
        <v>2</v>
      </c>
      <c r="O386" s="85">
        <v>1500</v>
      </c>
      <c r="P386" s="85">
        <v>17</v>
      </c>
      <c r="Q386" s="85">
        <f t="shared" si="8"/>
        <v>25500</v>
      </c>
      <c r="R386" s="85">
        <v>900</v>
      </c>
      <c r="S386" s="85">
        <v>2</v>
      </c>
      <c r="T386" s="85">
        <f t="shared" si="14"/>
        <v>1800</v>
      </c>
      <c r="U386" s="85">
        <v>238</v>
      </c>
      <c r="V386" s="85">
        <f t="shared" si="9"/>
        <v>9690</v>
      </c>
      <c r="W386" s="85">
        <f t="shared" si="10"/>
        <v>1633.5</v>
      </c>
      <c r="X386" s="86">
        <f t="shared" si="11"/>
        <v>11323.5</v>
      </c>
      <c r="Y386" s="87">
        <v>5.88</v>
      </c>
      <c r="Z386" s="85">
        <f t="shared" si="12"/>
        <v>60244.2</v>
      </c>
      <c r="AA386" s="88">
        <f t="shared" si="13"/>
        <v>40966.056000000004</v>
      </c>
      <c r="AB386" s="81" t="s">
        <v>46</v>
      </c>
      <c r="AC386" s="81" t="s">
        <v>46</v>
      </c>
      <c r="AD386" s="81" t="s">
        <v>46</v>
      </c>
      <c r="AE386" s="89"/>
      <c r="AF386" s="93" t="s">
        <v>2506</v>
      </c>
      <c r="AG386" s="94"/>
      <c r="AH386" s="24"/>
      <c r="AI386" s="24"/>
      <c r="AJ386" s="24"/>
    </row>
    <row r="387" spans="1:36" ht="18" customHeight="1">
      <c r="A387" s="81">
        <v>377</v>
      </c>
      <c r="B387" s="82" t="s">
        <v>1137</v>
      </c>
      <c r="C387" s="83" t="s">
        <v>40</v>
      </c>
      <c r="D387" s="81" t="s">
        <v>1138</v>
      </c>
      <c r="E387" s="81" t="s">
        <v>66</v>
      </c>
      <c r="F387" s="81" t="s">
        <v>43</v>
      </c>
      <c r="G387" s="81" t="s">
        <v>44</v>
      </c>
      <c r="H387" s="81" t="s">
        <v>1132</v>
      </c>
      <c r="I387" s="92">
        <v>1</v>
      </c>
      <c r="J387" s="92">
        <v>1</v>
      </c>
      <c r="K387" s="92"/>
      <c r="L387" s="81">
        <v>2</v>
      </c>
      <c r="M387" s="81"/>
      <c r="N387" s="85">
        <v>2</v>
      </c>
      <c r="O387" s="85">
        <v>1500</v>
      </c>
      <c r="P387" s="85">
        <v>17</v>
      </c>
      <c r="Q387" s="85">
        <f t="shared" si="8"/>
        <v>25500</v>
      </c>
      <c r="R387" s="85">
        <v>900</v>
      </c>
      <c r="S387" s="85">
        <v>2</v>
      </c>
      <c r="T387" s="85">
        <f t="shared" si="14"/>
        <v>1800</v>
      </c>
      <c r="U387" s="85">
        <v>238</v>
      </c>
      <c r="V387" s="85">
        <f t="shared" si="9"/>
        <v>9690</v>
      </c>
      <c r="W387" s="85">
        <f t="shared" si="10"/>
        <v>1633.5</v>
      </c>
      <c r="X387" s="86">
        <f t="shared" si="11"/>
        <v>11323.5</v>
      </c>
      <c r="Y387" s="87">
        <v>5.88</v>
      </c>
      <c r="Z387" s="85">
        <f t="shared" si="12"/>
        <v>60244.2</v>
      </c>
      <c r="AA387" s="88">
        <f t="shared" si="13"/>
        <v>40966.056000000004</v>
      </c>
      <c r="AB387" s="81" t="s">
        <v>46</v>
      </c>
      <c r="AC387" s="81" t="s">
        <v>46</v>
      </c>
      <c r="AD387" s="81" t="s">
        <v>46</v>
      </c>
      <c r="AE387" s="89"/>
      <c r="AF387" s="93" t="s">
        <v>2506</v>
      </c>
      <c r="AG387" s="94"/>
      <c r="AH387" s="24"/>
      <c r="AI387" s="24"/>
      <c r="AJ387" s="24"/>
    </row>
    <row r="388" spans="1:36" ht="18" customHeight="1">
      <c r="A388" s="81">
        <v>378</v>
      </c>
      <c r="B388" s="82" t="s">
        <v>1139</v>
      </c>
      <c r="C388" s="83" t="s">
        <v>416</v>
      </c>
      <c r="D388" s="81" t="s">
        <v>1140</v>
      </c>
      <c r="E388" s="81" t="s">
        <v>66</v>
      </c>
      <c r="F388" s="81" t="s">
        <v>43</v>
      </c>
      <c r="G388" s="81" t="s">
        <v>403</v>
      </c>
      <c r="H388" s="81" t="s">
        <v>1141</v>
      </c>
      <c r="I388" s="92">
        <v>1</v>
      </c>
      <c r="J388" s="92">
        <v>1</v>
      </c>
      <c r="K388" s="92"/>
      <c r="L388" s="81">
        <v>8</v>
      </c>
      <c r="M388" s="81"/>
      <c r="N388" s="85">
        <v>4</v>
      </c>
      <c r="O388" s="85">
        <v>1500</v>
      </c>
      <c r="P388" s="85">
        <v>26</v>
      </c>
      <c r="Q388" s="85">
        <f t="shared" si="8"/>
        <v>39000</v>
      </c>
      <c r="R388" s="85">
        <v>1500</v>
      </c>
      <c r="S388" s="85">
        <v>2</v>
      </c>
      <c r="T388" s="85">
        <f t="shared" si="14"/>
        <v>3000</v>
      </c>
      <c r="U388" s="85">
        <v>360</v>
      </c>
      <c r="V388" s="85">
        <f t="shared" si="9"/>
        <v>14800</v>
      </c>
      <c r="W388" s="85">
        <f t="shared" si="10"/>
        <v>2520</v>
      </c>
      <c r="X388" s="86">
        <f t="shared" si="11"/>
        <v>17320</v>
      </c>
      <c r="Y388" s="87">
        <v>5.88</v>
      </c>
      <c r="Z388" s="85">
        <f t="shared" si="12"/>
        <v>92064</v>
      </c>
      <c r="AA388" s="88">
        <f t="shared" si="13"/>
        <v>62603.520000000004</v>
      </c>
      <c r="AB388" s="81" t="s">
        <v>46</v>
      </c>
      <c r="AC388" s="81" t="s">
        <v>46</v>
      </c>
      <c r="AD388" s="81" t="s">
        <v>46</v>
      </c>
      <c r="AE388" s="89"/>
      <c r="AF388" s="93" t="s">
        <v>2478</v>
      </c>
      <c r="AG388" s="94"/>
      <c r="AH388" s="24"/>
      <c r="AI388" s="24"/>
      <c r="AJ388" s="24"/>
    </row>
    <row r="389" spans="1:36" ht="18" customHeight="1">
      <c r="A389" s="81">
        <v>379</v>
      </c>
      <c r="B389" s="82" t="s">
        <v>1142</v>
      </c>
      <c r="C389" s="83" t="s">
        <v>416</v>
      </c>
      <c r="D389" s="81" t="s">
        <v>1143</v>
      </c>
      <c r="E389" s="81" t="s">
        <v>66</v>
      </c>
      <c r="F389" s="81" t="s">
        <v>43</v>
      </c>
      <c r="G389" s="81" t="s">
        <v>403</v>
      </c>
      <c r="H389" s="81" t="s">
        <v>1141</v>
      </c>
      <c r="I389" s="92">
        <v>1</v>
      </c>
      <c r="J389" s="92">
        <v>1</v>
      </c>
      <c r="K389" s="92"/>
      <c r="L389" s="81">
        <v>8</v>
      </c>
      <c r="M389" s="81"/>
      <c r="N389" s="85">
        <v>4</v>
      </c>
      <c r="O389" s="85">
        <v>1500</v>
      </c>
      <c r="P389" s="85">
        <v>26</v>
      </c>
      <c r="Q389" s="85">
        <f t="shared" si="8"/>
        <v>39000</v>
      </c>
      <c r="R389" s="85">
        <v>1500</v>
      </c>
      <c r="S389" s="85">
        <v>2</v>
      </c>
      <c r="T389" s="85">
        <f t="shared" si="14"/>
        <v>3000</v>
      </c>
      <c r="U389" s="85">
        <v>360</v>
      </c>
      <c r="V389" s="85">
        <f t="shared" si="9"/>
        <v>14800</v>
      </c>
      <c r="W389" s="85">
        <f t="shared" si="10"/>
        <v>2520</v>
      </c>
      <c r="X389" s="86">
        <f t="shared" si="11"/>
        <v>17320</v>
      </c>
      <c r="Y389" s="87">
        <v>5.88</v>
      </c>
      <c r="Z389" s="85">
        <f t="shared" si="12"/>
        <v>92064</v>
      </c>
      <c r="AA389" s="88">
        <f t="shared" si="13"/>
        <v>62603.520000000004</v>
      </c>
      <c r="AB389" s="81" t="s">
        <v>46</v>
      </c>
      <c r="AC389" s="81" t="s">
        <v>46</v>
      </c>
      <c r="AD389" s="81" t="s">
        <v>46</v>
      </c>
      <c r="AE389" s="89"/>
      <c r="AF389" s="93" t="s">
        <v>2478</v>
      </c>
      <c r="AG389" s="94"/>
      <c r="AH389" s="24"/>
      <c r="AI389" s="24"/>
      <c r="AJ389" s="24"/>
    </row>
    <row r="390" spans="1:36" ht="18" customHeight="1">
      <c r="A390" s="81">
        <v>380</v>
      </c>
      <c r="B390" s="82" t="s">
        <v>1144</v>
      </c>
      <c r="C390" s="83" t="s">
        <v>416</v>
      </c>
      <c r="D390" s="81" t="s">
        <v>1145</v>
      </c>
      <c r="E390" s="81" t="s">
        <v>66</v>
      </c>
      <c r="F390" s="81" t="s">
        <v>43</v>
      </c>
      <c r="G390" s="81" t="s">
        <v>403</v>
      </c>
      <c r="H390" s="81" t="s">
        <v>1141</v>
      </c>
      <c r="I390" s="92">
        <v>1</v>
      </c>
      <c r="J390" s="92">
        <v>1</v>
      </c>
      <c r="K390" s="92"/>
      <c r="L390" s="81">
        <v>8</v>
      </c>
      <c r="M390" s="81"/>
      <c r="N390" s="85">
        <v>4</v>
      </c>
      <c r="O390" s="85">
        <v>1500</v>
      </c>
      <c r="P390" s="85">
        <v>26</v>
      </c>
      <c r="Q390" s="85">
        <f t="shared" si="8"/>
        <v>39000</v>
      </c>
      <c r="R390" s="85">
        <v>1500</v>
      </c>
      <c r="S390" s="85">
        <v>2</v>
      </c>
      <c r="T390" s="85">
        <f t="shared" si="14"/>
        <v>3000</v>
      </c>
      <c r="U390" s="85">
        <v>360</v>
      </c>
      <c r="V390" s="85">
        <f t="shared" si="9"/>
        <v>14800</v>
      </c>
      <c r="W390" s="85">
        <f t="shared" si="10"/>
        <v>2520</v>
      </c>
      <c r="X390" s="86">
        <f t="shared" si="11"/>
        <v>17320</v>
      </c>
      <c r="Y390" s="87">
        <v>5.88</v>
      </c>
      <c r="Z390" s="85">
        <f t="shared" si="12"/>
        <v>92064</v>
      </c>
      <c r="AA390" s="88">
        <f t="shared" si="13"/>
        <v>62603.520000000004</v>
      </c>
      <c r="AB390" s="81" t="s">
        <v>46</v>
      </c>
      <c r="AC390" s="81" t="s">
        <v>46</v>
      </c>
      <c r="AD390" s="81" t="s">
        <v>46</v>
      </c>
      <c r="AE390" s="89"/>
      <c r="AF390" s="93" t="s">
        <v>2478</v>
      </c>
      <c r="AG390" s="94"/>
      <c r="AH390" s="24"/>
      <c r="AI390" s="24"/>
      <c r="AJ390" s="24"/>
    </row>
    <row r="391" spans="1:36" ht="18" customHeight="1">
      <c r="A391" s="81">
        <v>381</v>
      </c>
      <c r="B391" s="82" t="s">
        <v>1146</v>
      </c>
      <c r="C391" s="83" t="s">
        <v>416</v>
      </c>
      <c r="D391" s="81" t="s">
        <v>1147</v>
      </c>
      <c r="E391" s="81" t="s">
        <v>66</v>
      </c>
      <c r="F391" s="81" t="s">
        <v>43</v>
      </c>
      <c r="G391" s="81" t="s">
        <v>403</v>
      </c>
      <c r="H391" s="81" t="s">
        <v>1141</v>
      </c>
      <c r="I391" s="92">
        <v>1</v>
      </c>
      <c r="J391" s="92">
        <v>1</v>
      </c>
      <c r="K391" s="92"/>
      <c r="L391" s="81">
        <v>6</v>
      </c>
      <c r="M391" s="81"/>
      <c r="N391" s="85">
        <v>4</v>
      </c>
      <c r="O391" s="85">
        <v>2000</v>
      </c>
      <c r="P391" s="85">
        <v>24</v>
      </c>
      <c r="Q391" s="85">
        <f t="shared" si="8"/>
        <v>48000</v>
      </c>
      <c r="R391" s="85"/>
      <c r="S391" s="85"/>
      <c r="T391" s="85">
        <f t="shared" si="14"/>
        <v>0</v>
      </c>
      <c r="U391" s="85">
        <v>288</v>
      </c>
      <c r="V391" s="85">
        <f t="shared" si="9"/>
        <v>17440</v>
      </c>
      <c r="W391" s="85">
        <f t="shared" si="10"/>
        <v>2616</v>
      </c>
      <c r="X391" s="86">
        <f t="shared" si="11"/>
        <v>20056</v>
      </c>
      <c r="Y391" s="87">
        <v>5.88</v>
      </c>
      <c r="Z391" s="85">
        <f t="shared" si="12"/>
        <v>107779.2</v>
      </c>
      <c r="AA391" s="88">
        <f t="shared" si="13"/>
        <v>73289.856</v>
      </c>
      <c r="AB391" s="81" t="s">
        <v>46</v>
      </c>
      <c r="AC391" s="81" t="s">
        <v>46</v>
      </c>
      <c r="AD391" s="81" t="s">
        <v>46</v>
      </c>
      <c r="AE391" s="89"/>
      <c r="AF391" s="93" t="s">
        <v>2475</v>
      </c>
      <c r="AG391" s="94"/>
      <c r="AH391" s="24"/>
      <c r="AI391" s="24"/>
      <c r="AJ391" s="24"/>
    </row>
    <row r="392" spans="1:36" ht="18" customHeight="1">
      <c r="A392" s="81">
        <v>382</v>
      </c>
      <c r="B392" s="82" t="s">
        <v>1148</v>
      </c>
      <c r="C392" s="83" t="s">
        <v>416</v>
      </c>
      <c r="D392" s="81" t="s">
        <v>1149</v>
      </c>
      <c r="E392" s="81" t="s">
        <v>66</v>
      </c>
      <c r="F392" s="81" t="s">
        <v>43</v>
      </c>
      <c r="G392" s="81" t="s">
        <v>403</v>
      </c>
      <c r="H392" s="81" t="s">
        <v>1141</v>
      </c>
      <c r="I392" s="92">
        <v>1</v>
      </c>
      <c r="J392" s="92">
        <v>1</v>
      </c>
      <c r="K392" s="92"/>
      <c r="L392" s="81">
        <v>6</v>
      </c>
      <c r="M392" s="81"/>
      <c r="N392" s="85">
        <v>4</v>
      </c>
      <c r="O392" s="85">
        <v>2000</v>
      </c>
      <c r="P392" s="85">
        <v>24</v>
      </c>
      <c r="Q392" s="85">
        <f t="shared" si="8"/>
        <v>48000</v>
      </c>
      <c r="R392" s="85"/>
      <c r="S392" s="85"/>
      <c r="T392" s="85">
        <f t="shared" si="14"/>
        <v>0</v>
      </c>
      <c r="U392" s="85">
        <v>240</v>
      </c>
      <c r="V392" s="85">
        <f t="shared" si="9"/>
        <v>17200</v>
      </c>
      <c r="W392" s="85">
        <f t="shared" si="10"/>
        <v>2580</v>
      </c>
      <c r="X392" s="86">
        <f t="shared" si="11"/>
        <v>19780</v>
      </c>
      <c r="Y392" s="87">
        <v>5.88</v>
      </c>
      <c r="Z392" s="85">
        <f t="shared" si="12"/>
        <v>106296</v>
      </c>
      <c r="AA392" s="88">
        <f t="shared" si="13"/>
        <v>72281.279999999999</v>
      </c>
      <c r="AB392" s="81" t="s">
        <v>46</v>
      </c>
      <c r="AC392" s="81" t="s">
        <v>46</v>
      </c>
      <c r="AD392" s="81" t="s">
        <v>46</v>
      </c>
      <c r="AE392" s="89"/>
      <c r="AF392" s="93" t="s">
        <v>2475</v>
      </c>
      <c r="AG392" s="94"/>
      <c r="AH392" s="24"/>
      <c r="AI392" s="24"/>
      <c r="AJ392" s="24"/>
    </row>
    <row r="393" spans="1:36" ht="18" customHeight="1">
      <c r="A393" s="81">
        <v>383</v>
      </c>
      <c r="B393" s="82" t="s">
        <v>1150</v>
      </c>
      <c r="C393" s="83" t="s">
        <v>416</v>
      </c>
      <c r="D393" s="81" t="s">
        <v>1151</v>
      </c>
      <c r="E393" s="81" t="s">
        <v>66</v>
      </c>
      <c r="F393" s="81" t="s">
        <v>43</v>
      </c>
      <c r="G393" s="81" t="s">
        <v>403</v>
      </c>
      <c r="H393" s="81" t="s">
        <v>1141</v>
      </c>
      <c r="I393" s="92">
        <v>1</v>
      </c>
      <c r="J393" s="92">
        <v>1</v>
      </c>
      <c r="K393" s="92"/>
      <c r="L393" s="81">
        <v>6</v>
      </c>
      <c r="M393" s="81"/>
      <c r="N393" s="85">
        <v>4</v>
      </c>
      <c r="O393" s="85">
        <v>2000</v>
      </c>
      <c r="P393" s="85">
        <v>24</v>
      </c>
      <c r="Q393" s="85">
        <f t="shared" si="8"/>
        <v>48000</v>
      </c>
      <c r="R393" s="85"/>
      <c r="S393" s="85"/>
      <c r="T393" s="85">
        <f t="shared" si="14"/>
        <v>0</v>
      </c>
      <c r="U393" s="85">
        <v>240</v>
      </c>
      <c r="V393" s="85">
        <f t="shared" si="9"/>
        <v>17200</v>
      </c>
      <c r="W393" s="85">
        <f t="shared" si="10"/>
        <v>2580</v>
      </c>
      <c r="X393" s="86">
        <f t="shared" si="11"/>
        <v>19780</v>
      </c>
      <c r="Y393" s="87">
        <v>5.88</v>
      </c>
      <c r="Z393" s="85">
        <f t="shared" si="12"/>
        <v>106296</v>
      </c>
      <c r="AA393" s="88">
        <f t="shared" si="13"/>
        <v>72281.279999999999</v>
      </c>
      <c r="AB393" s="81" t="s">
        <v>46</v>
      </c>
      <c r="AC393" s="81" t="s">
        <v>46</v>
      </c>
      <c r="AD393" s="81" t="s">
        <v>46</v>
      </c>
      <c r="AE393" s="89"/>
      <c r="AF393" s="93" t="s">
        <v>2475</v>
      </c>
      <c r="AG393" s="94"/>
      <c r="AH393" s="24"/>
      <c r="AI393" s="24"/>
      <c r="AJ393" s="24"/>
    </row>
    <row r="394" spans="1:36" ht="18" customHeight="1">
      <c r="A394" s="81">
        <v>384</v>
      </c>
      <c r="B394" s="82" t="s">
        <v>1152</v>
      </c>
      <c r="C394" s="83" t="s">
        <v>505</v>
      </c>
      <c r="D394" s="81" t="s">
        <v>1153</v>
      </c>
      <c r="E394" s="81" t="s">
        <v>66</v>
      </c>
      <c r="F394" s="81" t="s">
        <v>43</v>
      </c>
      <c r="G394" s="81" t="s">
        <v>621</v>
      </c>
      <c r="H394" s="81" t="s">
        <v>1154</v>
      </c>
      <c r="I394" s="92">
        <v>1</v>
      </c>
      <c r="J394" s="92">
        <v>1</v>
      </c>
      <c r="K394" s="92"/>
      <c r="L394" s="81">
        <v>6</v>
      </c>
      <c r="M394" s="81"/>
      <c r="N394" s="85">
        <v>4</v>
      </c>
      <c r="O394" s="85">
        <v>1500</v>
      </c>
      <c r="P394" s="85">
        <v>31</v>
      </c>
      <c r="Q394" s="85">
        <f t="shared" si="8"/>
        <v>46500</v>
      </c>
      <c r="R394" s="85">
        <v>1500</v>
      </c>
      <c r="S394" s="85">
        <v>2</v>
      </c>
      <c r="T394" s="85">
        <f t="shared" si="14"/>
        <v>3000</v>
      </c>
      <c r="U394" s="85">
        <v>500</v>
      </c>
      <c r="V394" s="85">
        <f t="shared" si="9"/>
        <v>18000</v>
      </c>
      <c r="W394" s="85">
        <f t="shared" si="10"/>
        <v>3000</v>
      </c>
      <c r="X394" s="86">
        <f t="shared" si="11"/>
        <v>21000</v>
      </c>
      <c r="Y394" s="87">
        <v>5.88</v>
      </c>
      <c r="Z394" s="85">
        <f t="shared" si="12"/>
        <v>111840</v>
      </c>
      <c r="AA394" s="88">
        <f t="shared" si="13"/>
        <v>76051.200000000012</v>
      </c>
      <c r="AB394" s="81" t="s">
        <v>46</v>
      </c>
      <c r="AC394" s="81" t="s">
        <v>46</v>
      </c>
      <c r="AD394" s="81" t="s">
        <v>46</v>
      </c>
      <c r="AE394" s="89"/>
      <c r="AF394" s="93" t="s">
        <v>2493</v>
      </c>
      <c r="AG394" s="94"/>
      <c r="AH394" s="24"/>
      <c r="AI394" s="24"/>
      <c r="AJ394" s="24"/>
    </row>
    <row r="395" spans="1:36" ht="18" customHeight="1">
      <c r="A395" s="81">
        <v>385</v>
      </c>
      <c r="B395" s="82" t="s">
        <v>1155</v>
      </c>
      <c r="C395" s="83" t="s">
        <v>505</v>
      </c>
      <c r="D395" s="81" t="s">
        <v>1156</v>
      </c>
      <c r="E395" s="81" t="s">
        <v>66</v>
      </c>
      <c r="F395" s="81" t="s">
        <v>43</v>
      </c>
      <c r="G395" s="81" t="s">
        <v>621</v>
      </c>
      <c r="H395" s="81" t="s">
        <v>1154</v>
      </c>
      <c r="I395" s="92">
        <v>1</v>
      </c>
      <c r="J395" s="92">
        <v>1</v>
      </c>
      <c r="K395" s="92"/>
      <c r="L395" s="81">
        <v>6</v>
      </c>
      <c r="M395" s="81"/>
      <c r="N395" s="85">
        <v>4</v>
      </c>
      <c r="O395" s="85">
        <v>1500</v>
      </c>
      <c r="P395" s="85">
        <v>31</v>
      </c>
      <c r="Q395" s="85">
        <f t="shared" si="8"/>
        <v>46500</v>
      </c>
      <c r="R395" s="85">
        <v>1500</v>
      </c>
      <c r="S395" s="85">
        <v>2</v>
      </c>
      <c r="T395" s="85">
        <f t="shared" si="14"/>
        <v>3000</v>
      </c>
      <c r="U395" s="85">
        <v>500</v>
      </c>
      <c r="V395" s="85">
        <f t="shared" si="9"/>
        <v>18000</v>
      </c>
      <c r="W395" s="85">
        <f t="shared" si="10"/>
        <v>3000</v>
      </c>
      <c r="X395" s="86">
        <f t="shared" si="11"/>
        <v>21000</v>
      </c>
      <c r="Y395" s="87">
        <v>5.88</v>
      </c>
      <c r="Z395" s="85">
        <f t="shared" si="12"/>
        <v>111840</v>
      </c>
      <c r="AA395" s="88">
        <f t="shared" si="13"/>
        <v>76051.200000000012</v>
      </c>
      <c r="AB395" s="81" t="s">
        <v>46</v>
      </c>
      <c r="AC395" s="81" t="s">
        <v>46</v>
      </c>
      <c r="AD395" s="81" t="s">
        <v>46</v>
      </c>
      <c r="AE395" s="89"/>
      <c r="AF395" s="93" t="s">
        <v>2589</v>
      </c>
      <c r="AG395" s="94"/>
      <c r="AH395" s="24"/>
      <c r="AI395" s="24"/>
      <c r="AJ395" s="24"/>
    </row>
    <row r="396" spans="1:36" ht="18" customHeight="1">
      <c r="A396" s="81">
        <v>386</v>
      </c>
      <c r="B396" s="82" t="s">
        <v>1157</v>
      </c>
      <c r="C396" s="83" t="s">
        <v>505</v>
      </c>
      <c r="D396" s="81" t="s">
        <v>1158</v>
      </c>
      <c r="E396" s="81" t="s">
        <v>66</v>
      </c>
      <c r="F396" s="81" t="s">
        <v>43</v>
      </c>
      <c r="G396" s="81" t="s">
        <v>621</v>
      </c>
      <c r="H396" s="81" t="s">
        <v>1154</v>
      </c>
      <c r="I396" s="92">
        <v>1</v>
      </c>
      <c r="J396" s="92">
        <v>1</v>
      </c>
      <c r="K396" s="92"/>
      <c r="L396" s="81">
        <v>6</v>
      </c>
      <c r="M396" s="81"/>
      <c r="N396" s="85">
        <v>6</v>
      </c>
      <c r="O396" s="85">
        <v>1600</v>
      </c>
      <c r="P396" s="85">
        <v>32</v>
      </c>
      <c r="Q396" s="85">
        <f t="shared" si="8"/>
        <v>51200</v>
      </c>
      <c r="R396" s="85">
        <v>1600</v>
      </c>
      <c r="S396" s="85">
        <v>2</v>
      </c>
      <c r="T396" s="85">
        <f t="shared" si="14"/>
        <v>3200</v>
      </c>
      <c r="U396" s="85">
        <v>550</v>
      </c>
      <c r="V396" s="85">
        <f t="shared" si="9"/>
        <v>19816.666666666668</v>
      </c>
      <c r="W396" s="85">
        <f t="shared" si="10"/>
        <v>3292.5</v>
      </c>
      <c r="X396" s="86">
        <f t="shared" si="11"/>
        <v>23109.166666666668</v>
      </c>
      <c r="Y396" s="87">
        <v>5.88</v>
      </c>
      <c r="Z396" s="85">
        <f t="shared" si="12"/>
        <v>123107</v>
      </c>
      <c r="AA396" s="88">
        <f t="shared" si="13"/>
        <v>83712.760000000009</v>
      </c>
      <c r="AB396" s="81" t="s">
        <v>46</v>
      </c>
      <c r="AC396" s="81" t="s">
        <v>46</v>
      </c>
      <c r="AD396" s="81" t="s">
        <v>46</v>
      </c>
      <c r="AE396" s="89"/>
      <c r="AF396" s="93" t="s">
        <v>2493</v>
      </c>
      <c r="AG396" s="94"/>
      <c r="AH396" s="24"/>
      <c r="AI396" s="24"/>
      <c r="AJ396" s="24"/>
    </row>
    <row r="397" spans="1:36" ht="18" customHeight="1">
      <c r="A397" s="81">
        <v>387</v>
      </c>
      <c r="B397" s="82" t="s">
        <v>1159</v>
      </c>
      <c r="C397" s="83" t="s">
        <v>505</v>
      </c>
      <c r="D397" s="81" t="s">
        <v>1160</v>
      </c>
      <c r="E397" s="81" t="s">
        <v>66</v>
      </c>
      <c r="F397" s="81" t="s">
        <v>43</v>
      </c>
      <c r="G397" s="81" t="s">
        <v>621</v>
      </c>
      <c r="H397" s="81" t="s">
        <v>1154</v>
      </c>
      <c r="I397" s="92">
        <v>1</v>
      </c>
      <c r="J397" s="92">
        <v>1</v>
      </c>
      <c r="K397" s="92"/>
      <c r="L397" s="81">
        <v>6</v>
      </c>
      <c r="M397" s="81"/>
      <c r="N397" s="85">
        <v>4</v>
      </c>
      <c r="O397" s="85">
        <v>1600</v>
      </c>
      <c r="P397" s="85">
        <v>32</v>
      </c>
      <c r="Q397" s="85">
        <f t="shared" si="8"/>
        <v>51200</v>
      </c>
      <c r="R397" s="85">
        <v>1600</v>
      </c>
      <c r="S397" s="85">
        <v>2</v>
      </c>
      <c r="T397" s="85">
        <f t="shared" si="14"/>
        <v>3200</v>
      </c>
      <c r="U397" s="85">
        <v>550</v>
      </c>
      <c r="V397" s="85">
        <f t="shared" si="9"/>
        <v>19816.666666666668</v>
      </c>
      <c r="W397" s="85">
        <f t="shared" si="10"/>
        <v>3292.5</v>
      </c>
      <c r="X397" s="86">
        <f t="shared" si="11"/>
        <v>23109.166666666668</v>
      </c>
      <c r="Y397" s="87">
        <v>5.88</v>
      </c>
      <c r="Z397" s="85">
        <f t="shared" si="12"/>
        <v>123107</v>
      </c>
      <c r="AA397" s="88">
        <f t="shared" si="13"/>
        <v>83712.760000000009</v>
      </c>
      <c r="AB397" s="81" t="s">
        <v>46</v>
      </c>
      <c r="AC397" s="81" t="s">
        <v>46</v>
      </c>
      <c r="AD397" s="81" t="s">
        <v>46</v>
      </c>
      <c r="AE397" s="89"/>
      <c r="AF397" s="93" t="s">
        <v>2589</v>
      </c>
      <c r="AG397" s="94"/>
      <c r="AH397" s="24"/>
      <c r="AI397" s="24"/>
      <c r="AJ397" s="24"/>
    </row>
    <row r="398" spans="1:36" ht="18" customHeight="1">
      <c r="A398" s="81">
        <v>388</v>
      </c>
      <c r="B398" s="82" t="s">
        <v>1161</v>
      </c>
      <c r="C398" s="83" t="s">
        <v>505</v>
      </c>
      <c r="D398" s="81" t="s">
        <v>1162</v>
      </c>
      <c r="E398" s="81" t="s">
        <v>42</v>
      </c>
      <c r="F398" s="81" t="s">
        <v>43</v>
      </c>
      <c r="G398" s="81" t="s">
        <v>621</v>
      </c>
      <c r="H398" s="81" t="s">
        <v>1154</v>
      </c>
      <c r="I398" s="92">
        <v>1</v>
      </c>
      <c r="J398" s="92">
        <v>1</v>
      </c>
      <c r="K398" s="92"/>
      <c r="L398" s="81">
        <v>4</v>
      </c>
      <c r="M398" s="81"/>
      <c r="N398" s="85">
        <v>2</v>
      </c>
      <c r="O398" s="85">
        <v>1600</v>
      </c>
      <c r="P398" s="85">
        <v>33</v>
      </c>
      <c r="Q398" s="85">
        <f t="shared" si="8"/>
        <v>52800</v>
      </c>
      <c r="R398" s="85">
        <v>1500</v>
      </c>
      <c r="S398" s="85"/>
      <c r="T398" s="85">
        <f t="shared" si="14"/>
        <v>0</v>
      </c>
      <c r="U398" s="85"/>
      <c r="V398" s="85">
        <f t="shared" si="9"/>
        <v>17600</v>
      </c>
      <c r="W398" s="85">
        <f t="shared" si="10"/>
        <v>2640</v>
      </c>
      <c r="X398" s="86">
        <f t="shared" si="11"/>
        <v>20240</v>
      </c>
      <c r="Y398" s="87">
        <v>5.88</v>
      </c>
      <c r="Z398" s="85">
        <f t="shared" si="12"/>
        <v>108768</v>
      </c>
      <c r="AA398" s="88">
        <f t="shared" si="13"/>
        <v>73962.240000000005</v>
      </c>
      <c r="AB398" s="81" t="s">
        <v>46</v>
      </c>
      <c r="AC398" s="81" t="s">
        <v>46</v>
      </c>
      <c r="AD398" s="81" t="s">
        <v>46</v>
      </c>
      <c r="AE398" s="89"/>
      <c r="AF398" s="93" t="s">
        <v>2458</v>
      </c>
      <c r="AG398" s="94"/>
      <c r="AH398" s="24"/>
      <c r="AI398" s="24"/>
      <c r="AJ398" s="24"/>
    </row>
    <row r="399" spans="1:36" ht="18" customHeight="1">
      <c r="A399" s="81">
        <v>389</v>
      </c>
      <c r="B399" s="82" t="s">
        <v>1163</v>
      </c>
      <c r="C399" s="83" t="s">
        <v>505</v>
      </c>
      <c r="D399" s="81" t="s">
        <v>1164</v>
      </c>
      <c r="E399" s="81" t="s">
        <v>66</v>
      </c>
      <c r="F399" s="81" t="s">
        <v>43</v>
      </c>
      <c r="G399" s="81" t="s">
        <v>621</v>
      </c>
      <c r="H399" s="81" t="s">
        <v>1154</v>
      </c>
      <c r="I399" s="92">
        <v>1</v>
      </c>
      <c r="J399" s="92">
        <v>1</v>
      </c>
      <c r="K399" s="92"/>
      <c r="L399" s="81">
        <v>6</v>
      </c>
      <c r="M399" s="81"/>
      <c r="N399" s="85">
        <v>4</v>
      </c>
      <c r="O399" s="85">
        <v>1600</v>
      </c>
      <c r="P399" s="85">
        <v>32</v>
      </c>
      <c r="Q399" s="85">
        <f t="shared" si="8"/>
        <v>51200</v>
      </c>
      <c r="R399" s="85">
        <v>1500</v>
      </c>
      <c r="S399" s="85">
        <v>2</v>
      </c>
      <c r="T399" s="85">
        <f t="shared" si="14"/>
        <v>3000</v>
      </c>
      <c r="U399" s="85">
        <v>500</v>
      </c>
      <c r="V399" s="85">
        <f t="shared" si="9"/>
        <v>19566.666666666668</v>
      </c>
      <c r="W399" s="85">
        <f t="shared" si="10"/>
        <v>3235</v>
      </c>
      <c r="X399" s="86">
        <f t="shared" si="11"/>
        <v>22801.666666666668</v>
      </c>
      <c r="Y399" s="87">
        <v>5.88</v>
      </c>
      <c r="Z399" s="85">
        <f t="shared" si="12"/>
        <v>121522</v>
      </c>
      <c r="AA399" s="88">
        <f t="shared" si="13"/>
        <v>82634.960000000006</v>
      </c>
      <c r="AB399" s="81" t="s">
        <v>46</v>
      </c>
      <c r="AC399" s="81" t="s">
        <v>46</v>
      </c>
      <c r="AD399" s="81" t="s">
        <v>46</v>
      </c>
      <c r="AE399" s="89"/>
      <c r="AF399" s="93" t="s">
        <v>2493</v>
      </c>
      <c r="AG399" s="94"/>
      <c r="AH399" s="24"/>
      <c r="AI399" s="24"/>
      <c r="AJ399" s="24"/>
    </row>
    <row r="400" spans="1:36" ht="18" customHeight="1">
      <c r="A400" s="81">
        <v>390</v>
      </c>
      <c r="B400" s="82" t="s">
        <v>1165</v>
      </c>
      <c r="C400" s="83" t="s">
        <v>505</v>
      </c>
      <c r="D400" s="81" t="s">
        <v>1166</v>
      </c>
      <c r="E400" s="81" t="s">
        <v>66</v>
      </c>
      <c r="F400" s="81" t="s">
        <v>43</v>
      </c>
      <c r="G400" s="81" t="s">
        <v>621</v>
      </c>
      <c r="H400" s="81" t="s">
        <v>1154</v>
      </c>
      <c r="I400" s="92">
        <v>1</v>
      </c>
      <c r="J400" s="92">
        <v>1</v>
      </c>
      <c r="K400" s="92"/>
      <c r="L400" s="81">
        <v>6</v>
      </c>
      <c r="M400" s="81"/>
      <c r="N400" s="85">
        <v>2</v>
      </c>
      <c r="O400" s="85">
        <v>1600</v>
      </c>
      <c r="P400" s="85">
        <v>32</v>
      </c>
      <c r="Q400" s="85">
        <f t="shared" si="8"/>
        <v>51200</v>
      </c>
      <c r="R400" s="85">
        <v>1500</v>
      </c>
      <c r="S400" s="85">
        <v>2</v>
      </c>
      <c r="T400" s="85">
        <f t="shared" si="14"/>
        <v>3000</v>
      </c>
      <c r="U400" s="85">
        <v>84</v>
      </c>
      <c r="V400" s="85">
        <f t="shared" si="9"/>
        <v>17486.666666666668</v>
      </c>
      <c r="W400" s="85">
        <f t="shared" si="10"/>
        <v>2923</v>
      </c>
      <c r="X400" s="86">
        <f t="shared" si="11"/>
        <v>20409.666666666668</v>
      </c>
      <c r="Y400" s="87">
        <v>5.88</v>
      </c>
      <c r="Z400" s="85">
        <f t="shared" si="12"/>
        <v>108667.6</v>
      </c>
      <c r="AA400" s="88">
        <f t="shared" si="13"/>
        <v>73893.968000000008</v>
      </c>
      <c r="AB400" s="81" t="s">
        <v>46</v>
      </c>
      <c r="AC400" s="81" t="s">
        <v>46</v>
      </c>
      <c r="AD400" s="81" t="s">
        <v>46</v>
      </c>
      <c r="AE400" s="89"/>
      <c r="AF400" s="93" t="s">
        <v>2589</v>
      </c>
      <c r="AG400" s="94"/>
      <c r="AH400" s="24"/>
      <c r="AI400" s="24"/>
      <c r="AJ400" s="24"/>
    </row>
    <row r="401" spans="1:36" ht="18" customHeight="1">
      <c r="A401" s="81">
        <v>391</v>
      </c>
      <c r="B401" s="82" t="s">
        <v>1167</v>
      </c>
      <c r="C401" s="83" t="s">
        <v>505</v>
      </c>
      <c r="D401" s="81" t="s">
        <v>1168</v>
      </c>
      <c r="E401" s="81" t="s">
        <v>42</v>
      </c>
      <c r="F401" s="81" t="s">
        <v>43</v>
      </c>
      <c r="G401" s="81" t="s">
        <v>621</v>
      </c>
      <c r="H401" s="81" t="s">
        <v>1154</v>
      </c>
      <c r="I401" s="92">
        <v>1</v>
      </c>
      <c r="J401" s="92">
        <v>1</v>
      </c>
      <c r="K401" s="92"/>
      <c r="L401" s="81">
        <v>4</v>
      </c>
      <c r="M401" s="81"/>
      <c r="N401" s="85">
        <v>2</v>
      </c>
      <c r="O401" s="85">
        <v>1600</v>
      </c>
      <c r="P401" s="85">
        <v>33</v>
      </c>
      <c r="Q401" s="85">
        <f t="shared" si="8"/>
        <v>52800</v>
      </c>
      <c r="R401" s="85">
        <v>1500</v>
      </c>
      <c r="S401" s="85"/>
      <c r="T401" s="85">
        <f t="shared" si="14"/>
        <v>0</v>
      </c>
      <c r="U401" s="85"/>
      <c r="V401" s="85">
        <f t="shared" si="9"/>
        <v>17600</v>
      </c>
      <c r="W401" s="85">
        <f t="shared" si="10"/>
        <v>2640</v>
      </c>
      <c r="X401" s="86">
        <f t="shared" si="11"/>
        <v>20240</v>
      </c>
      <c r="Y401" s="87">
        <v>5.88</v>
      </c>
      <c r="Z401" s="85">
        <f t="shared" si="12"/>
        <v>108768</v>
      </c>
      <c r="AA401" s="88">
        <f t="shared" si="13"/>
        <v>73962.240000000005</v>
      </c>
      <c r="AB401" s="81" t="s">
        <v>46</v>
      </c>
      <c r="AC401" s="81" t="s">
        <v>46</v>
      </c>
      <c r="AD401" s="81" t="s">
        <v>46</v>
      </c>
      <c r="AE401" s="89"/>
      <c r="AF401" s="93" t="s">
        <v>2458</v>
      </c>
      <c r="AG401" s="94"/>
      <c r="AH401" s="24"/>
      <c r="AI401" s="24"/>
      <c r="AJ401" s="24"/>
    </row>
    <row r="402" spans="1:36" ht="18" customHeight="1">
      <c r="A402" s="81">
        <v>392</v>
      </c>
      <c r="B402" s="82" t="s">
        <v>1169</v>
      </c>
      <c r="C402" s="83" t="s">
        <v>505</v>
      </c>
      <c r="D402" s="81" t="s">
        <v>1170</v>
      </c>
      <c r="E402" s="81" t="s">
        <v>66</v>
      </c>
      <c r="F402" s="81" t="s">
        <v>43</v>
      </c>
      <c r="G402" s="81" t="s">
        <v>621</v>
      </c>
      <c r="H402" s="81" t="s">
        <v>1154</v>
      </c>
      <c r="I402" s="92">
        <v>1</v>
      </c>
      <c r="J402" s="92">
        <v>1</v>
      </c>
      <c r="K402" s="92"/>
      <c r="L402" s="81">
        <v>6</v>
      </c>
      <c r="M402" s="81"/>
      <c r="N402" s="85">
        <v>4</v>
      </c>
      <c r="O402" s="85">
        <v>1600</v>
      </c>
      <c r="P402" s="85">
        <v>32</v>
      </c>
      <c r="Q402" s="85">
        <f t="shared" si="8"/>
        <v>51200</v>
      </c>
      <c r="R402" s="85">
        <v>1500</v>
      </c>
      <c r="S402" s="85">
        <v>2</v>
      </c>
      <c r="T402" s="85">
        <f t="shared" si="14"/>
        <v>3000</v>
      </c>
      <c r="U402" s="85">
        <v>500</v>
      </c>
      <c r="V402" s="85">
        <f t="shared" si="9"/>
        <v>19566.666666666668</v>
      </c>
      <c r="W402" s="85">
        <f t="shared" si="10"/>
        <v>3235</v>
      </c>
      <c r="X402" s="86">
        <f t="shared" si="11"/>
        <v>22801.666666666668</v>
      </c>
      <c r="Y402" s="87">
        <v>5.88</v>
      </c>
      <c r="Z402" s="85">
        <f t="shared" si="12"/>
        <v>121522</v>
      </c>
      <c r="AA402" s="88">
        <f t="shared" si="13"/>
        <v>82634.960000000006</v>
      </c>
      <c r="AB402" s="81" t="s">
        <v>46</v>
      </c>
      <c r="AC402" s="81" t="s">
        <v>46</v>
      </c>
      <c r="AD402" s="81" t="s">
        <v>46</v>
      </c>
      <c r="AE402" s="89"/>
      <c r="AF402" s="93" t="s">
        <v>2493</v>
      </c>
      <c r="AG402" s="94"/>
      <c r="AH402" s="24"/>
      <c r="AI402" s="24"/>
      <c r="AJ402" s="24"/>
    </row>
    <row r="403" spans="1:36" ht="18" customHeight="1">
      <c r="A403" s="81">
        <v>393</v>
      </c>
      <c r="B403" s="82" t="s">
        <v>1171</v>
      </c>
      <c r="C403" s="83" t="s">
        <v>505</v>
      </c>
      <c r="D403" s="81" t="s">
        <v>1172</v>
      </c>
      <c r="E403" s="81" t="s">
        <v>66</v>
      </c>
      <c r="F403" s="81" t="s">
        <v>43</v>
      </c>
      <c r="G403" s="81" t="s">
        <v>621</v>
      </c>
      <c r="H403" s="81" t="s">
        <v>1154</v>
      </c>
      <c r="I403" s="92">
        <v>1</v>
      </c>
      <c r="J403" s="92">
        <v>1</v>
      </c>
      <c r="K403" s="92"/>
      <c r="L403" s="81">
        <v>6</v>
      </c>
      <c r="M403" s="81"/>
      <c r="N403" s="85">
        <v>4</v>
      </c>
      <c r="O403" s="85">
        <v>1600</v>
      </c>
      <c r="P403" s="85">
        <v>32</v>
      </c>
      <c r="Q403" s="85">
        <f t="shared" si="8"/>
        <v>51200</v>
      </c>
      <c r="R403" s="85">
        <v>1500</v>
      </c>
      <c r="S403" s="85">
        <v>2</v>
      </c>
      <c r="T403" s="85">
        <f t="shared" si="14"/>
        <v>3000</v>
      </c>
      <c r="U403" s="85">
        <v>500</v>
      </c>
      <c r="V403" s="85">
        <f t="shared" si="9"/>
        <v>19566.666666666668</v>
      </c>
      <c r="W403" s="85">
        <f t="shared" si="10"/>
        <v>3235</v>
      </c>
      <c r="X403" s="86">
        <f t="shared" si="11"/>
        <v>22801.666666666668</v>
      </c>
      <c r="Y403" s="87">
        <v>5.88</v>
      </c>
      <c r="Z403" s="85">
        <f t="shared" si="12"/>
        <v>121522</v>
      </c>
      <c r="AA403" s="88">
        <f t="shared" si="13"/>
        <v>82634.960000000006</v>
      </c>
      <c r="AB403" s="81" t="s">
        <v>46</v>
      </c>
      <c r="AC403" s="81" t="s">
        <v>46</v>
      </c>
      <c r="AD403" s="81" t="s">
        <v>46</v>
      </c>
      <c r="AE403" s="89"/>
      <c r="AF403" s="93" t="s">
        <v>2589</v>
      </c>
      <c r="AG403" s="94"/>
      <c r="AH403" s="24"/>
      <c r="AI403" s="24"/>
      <c r="AJ403" s="24"/>
    </row>
    <row r="404" spans="1:36" ht="18" customHeight="1">
      <c r="A404" s="81">
        <v>394</v>
      </c>
      <c r="B404" s="82" t="s">
        <v>1173</v>
      </c>
      <c r="C404" s="83" t="s">
        <v>505</v>
      </c>
      <c r="D404" s="81" t="s">
        <v>1174</v>
      </c>
      <c r="E404" s="81" t="s">
        <v>42</v>
      </c>
      <c r="F404" s="81" t="s">
        <v>43</v>
      </c>
      <c r="G404" s="81" t="s">
        <v>621</v>
      </c>
      <c r="H404" s="81" t="s">
        <v>1154</v>
      </c>
      <c r="I404" s="92">
        <v>1</v>
      </c>
      <c r="J404" s="92">
        <v>1</v>
      </c>
      <c r="K404" s="92"/>
      <c r="L404" s="81">
        <v>4</v>
      </c>
      <c r="M404" s="81"/>
      <c r="N404" s="85">
        <v>2</v>
      </c>
      <c r="O404" s="85">
        <v>1600</v>
      </c>
      <c r="P404" s="85">
        <v>32</v>
      </c>
      <c r="Q404" s="85">
        <f t="shared" si="8"/>
        <v>51200</v>
      </c>
      <c r="R404" s="85"/>
      <c r="S404" s="85"/>
      <c r="T404" s="85">
        <f t="shared" si="14"/>
        <v>0</v>
      </c>
      <c r="U404" s="85"/>
      <c r="V404" s="85">
        <f t="shared" si="9"/>
        <v>17066.666666666668</v>
      </c>
      <c r="W404" s="85">
        <f t="shared" si="10"/>
        <v>2560</v>
      </c>
      <c r="X404" s="86">
        <f t="shared" si="11"/>
        <v>19626.666666666668</v>
      </c>
      <c r="Y404" s="87">
        <v>5.88</v>
      </c>
      <c r="Z404" s="85">
        <f t="shared" si="12"/>
        <v>105472</v>
      </c>
      <c r="AA404" s="88">
        <f t="shared" si="13"/>
        <v>71720.960000000006</v>
      </c>
      <c r="AB404" s="81" t="s">
        <v>46</v>
      </c>
      <c r="AC404" s="81" t="s">
        <v>46</v>
      </c>
      <c r="AD404" s="81" t="s">
        <v>46</v>
      </c>
      <c r="AE404" s="89"/>
      <c r="AF404" s="93" t="s">
        <v>2458</v>
      </c>
      <c r="AG404" s="94"/>
      <c r="AH404" s="24"/>
      <c r="AI404" s="24"/>
      <c r="AJ404" s="24"/>
    </row>
    <row r="405" spans="1:36" ht="18" customHeight="1">
      <c r="A405" s="81">
        <v>395</v>
      </c>
      <c r="B405" s="82" t="s">
        <v>1175</v>
      </c>
      <c r="C405" s="83" t="s">
        <v>505</v>
      </c>
      <c r="D405" s="81" t="s">
        <v>1176</v>
      </c>
      <c r="E405" s="81" t="s">
        <v>42</v>
      </c>
      <c r="F405" s="81" t="s">
        <v>43</v>
      </c>
      <c r="G405" s="81" t="s">
        <v>621</v>
      </c>
      <c r="H405" s="81" t="s">
        <v>1154</v>
      </c>
      <c r="I405" s="92">
        <v>1</v>
      </c>
      <c r="J405" s="92">
        <v>1</v>
      </c>
      <c r="K405" s="92"/>
      <c r="L405" s="81">
        <v>4</v>
      </c>
      <c r="M405" s="81"/>
      <c r="N405" s="85"/>
      <c r="O405" s="85">
        <v>1600</v>
      </c>
      <c r="P405" s="85">
        <v>33</v>
      </c>
      <c r="Q405" s="85">
        <f t="shared" si="8"/>
        <v>52800</v>
      </c>
      <c r="R405" s="85"/>
      <c r="S405" s="85"/>
      <c r="T405" s="85">
        <f t="shared" si="14"/>
        <v>0</v>
      </c>
      <c r="U405" s="85"/>
      <c r="V405" s="85">
        <f t="shared" si="9"/>
        <v>17600</v>
      </c>
      <c r="W405" s="85">
        <f t="shared" si="10"/>
        <v>2640</v>
      </c>
      <c r="X405" s="86">
        <f t="shared" si="11"/>
        <v>20240</v>
      </c>
      <c r="Y405" s="87">
        <v>5.88</v>
      </c>
      <c r="Z405" s="85">
        <f t="shared" si="12"/>
        <v>108768</v>
      </c>
      <c r="AA405" s="88">
        <f t="shared" si="13"/>
        <v>73962.240000000005</v>
      </c>
      <c r="AB405" s="81" t="s">
        <v>46</v>
      </c>
      <c r="AC405" s="81" t="s">
        <v>46</v>
      </c>
      <c r="AD405" s="81" t="s">
        <v>46</v>
      </c>
      <c r="AE405" s="89"/>
      <c r="AF405" s="93" t="s">
        <v>2458</v>
      </c>
      <c r="AG405" s="94"/>
      <c r="AH405" s="24"/>
      <c r="AI405" s="24"/>
      <c r="AJ405" s="24"/>
    </row>
    <row r="406" spans="1:36" ht="18" customHeight="1">
      <c r="A406" s="81">
        <v>396</v>
      </c>
      <c r="B406" s="82" t="s">
        <v>1177</v>
      </c>
      <c r="C406" s="83" t="s">
        <v>496</v>
      </c>
      <c r="D406" s="81" t="s">
        <v>1178</v>
      </c>
      <c r="E406" s="81" t="s">
        <v>66</v>
      </c>
      <c r="F406" s="81" t="s">
        <v>43</v>
      </c>
      <c r="G406" s="81" t="s">
        <v>855</v>
      </c>
      <c r="H406" s="81" t="s">
        <v>1179</v>
      </c>
      <c r="I406" s="92">
        <v>1</v>
      </c>
      <c r="J406" s="92">
        <v>1</v>
      </c>
      <c r="K406" s="92"/>
      <c r="L406" s="81">
        <v>12</v>
      </c>
      <c r="M406" s="81"/>
      <c r="N406" s="85">
        <v>6</v>
      </c>
      <c r="O406" s="85">
        <v>2000</v>
      </c>
      <c r="P406" s="85">
        <v>32</v>
      </c>
      <c r="Q406" s="85">
        <f t="shared" si="8"/>
        <v>64000</v>
      </c>
      <c r="R406" s="85">
        <v>4000</v>
      </c>
      <c r="S406" s="85">
        <v>2</v>
      </c>
      <c r="T406" s="85">
        <f t="shared" si="14"/>
        <v>8000</v>
      </c>
      <c r="U406" s="85">
        <v>360</v>
      </c>
      <c r="V406" s="85">
        <f t="shared" si="9"/>
        <v>23133.333333333332</v>
      </c>
      <c r="W406" s="85">
        <f t="shared" si="10"/>
        <v>4270</v>
      </c>
      <c r="X406" s="86">
        <f t="shared" si="11"/>
        <v>27403.333333333332</v>
      </c>
      <c r="Y406" s="87">
        <v>5.88</v>
      </c>
      <c r="Z406" s="85">
        <f t="shared" si="12"/>
        <v>144564</v>
      </c>
      <c r="AA406" s="88">
        <f t="shared" si="13"/>
        <v>98303.52</v>
      </c>
      <c r="AB406" s="81" t="s">
        <v>46</v>
      </c>
      <c r="AC406" s="81" t="s">
        <v>46</v>
      </c>
      <c r="AD406" s="81" t="s">
        <v>46</v>
      </c>
      <c r="AE406" s="89"/>
      <c r="AF406" s="93" t="s">
        <v>2590</v>
      </c>
      <c r="AG406" s="94"/>
      <c r="AH406" s="24"/>
      <c r="AI406" s="24"/>
      <c r="AJ406" s="24"/>
    </row>
    <row r="407" spans="1:36" ht="18" customHeight="1">
      <c r="A407" s="81">
        <v>397</v>
      </c>
      <c r="B407" s="82" t="s">
        <v>1180</v>
      </c>
      <c r="C407" s="83" t="s">
        <v>61</v>
      </c>
      <c r="D407" s="81" t="s">
        <v>1181</v>
      </c>
      <c r="E407" s="81" t="s">
        <v>66</v>
      </c>
      <c r="F407" s="81" t="s">
        <v>43</v>
      </c>
      <c r="G407" s="81" t="s">
        <v>750</v>
      </c>
      <c r="H407" s="81" t="s">
        <v>1182</v>
      </c>
      <c r="I407" s="92">
        <v>1</v>
      </c>
      <c r="J407" s="92">
        <v>1</v>
      </c>
      <c r="K407" s="92"/>
      <c r="L407" s="81">
        <v>4</v>
      </c>
      <c r="M407" s="81"/>
      <c r="N407" s="85">
        <v>2</v>
      </c>
      <c r="O407" s="85">
        <v>1000</v>
      </c>
      <c r="P407" s="85">
        <v>17</v>
      </c>
      <c r="Q407" s="85">
        <f t="shared" si="8"/>
        <v>17000</v>
      </c>
      <c r="R407" s="85"/>
      <c r="S407" s="85"/>
      <c r="T407" s="85">
        <f t="shared" si="14"/>
        <v>0</v>
      </c>
      <c r="U407" s="85">
        <v>165</v>
      </c>
      <c r="V407" s="85">
        <f t="shared" si="9"/>
        <v>6491.666666666667</v>
      </c>
      <c r="W407" s="85">
        <f t="shared" si="10"/>
        <v>973.75</v>
      </c>
      <c r="X407" s="86">
        <f t="shared" si="11"/>
        <v>7465.416666666667</v>
      </c>
      <c r="Y407" s="87">
        <v>5.88</v>
      </c>
      <c r="Z407" s="85">
        <f t="shared" si="12"/>
        <v>40118.5</v>
      </c>
      <c r="AA407" s="88">
        <f t="shared" si="13"/>
        <v>27280.58</v>
      </c>
      <c r="AB407" s="81" t="s">
        <v>46</v>
      </c>
      <c r="AC407" s="81" t="s">
        <v>46</v>
      </c>
      <c r="AD407" s="81" t="s">
        <v>46</v>
      </c>
      <c r="AE407" s="89"/>
      <c r="AF407" s="93" t="s">
        <v>2466</v>
      </c>
      <c r="AG407" s="94"/>
      <c r="AH407" s="24"/>
      <c r="AI407" s="24"/>
      <c r="AJ407" s="24"/>
    </row>
    <row r="408" spans="1:36" ht="18" customHeight="1">
      <c r="A408" s="81">
        <v>398</v>
      </c>
      <c r="B408" s="82" t="s">
        <v>1183</v>
      </c>
      <c r="C408" s="83" t="s">
        <v>202</v>
      </c>
      <c r="D408" s="81" t="s">
        <v>1184</v>
      </c>
      <c r="E408" s="81" t="s">
        <v>66</v>
      </c>
      <c r="F408" s="81" t="s">
        <v>43</v>
      </c>
      <c r="G408" s="81" t="s">
        <v>168</v>
      </c>
      <c r="H408" s="81" t="s">
        <v>288</v>
      </c>
      <c r="I408" s="92">
        <v>1</v>
      </c>
      <c r="J408" s="92">
        <v>1</v>
      </c>
      <c r="K408" s="92"/>
      <c r="L408" s="81">
        <v>4</v>
      </c>
      <c r="M408" s="81"/>
      <c r="N408" s="85">
        <v>2</v>
      </c>
      <c r="O408" s="85">
        <v>1800</v>
      </c>
      <c r="P408" s="85">
        <v>17</v>
      </c>
      <c r="Q408" s="85">
        <f t="shared" si="8"/>
        <v>30600</v>
      </c>
      <c r="R408" s="85">
        <v>1800</v>
      </c>
      <c r="S408" s="85">
        <v>1</v>
      </c>
      <c r="T408" s="85">
        <f t="shared" si="14"/>
        <v>1800</v>
      </c>
      <c r="U408" s="85">
        <v>250</v>
      </c>
      <c r="V408" s="85">
        <f t="shared" si="9"/>
        <v>11450</v>
      </c>
      <c r="W408" s="85">
        <f t="shared" si="10"/>
        <v>1897.5</v>
      </c>
      <c r="X408" s="86">
        <f t="shared" si="11"/>
        <v>13347.5</v>
      </c>
      <c r="Y408" s="87">
        <v>5.88</v>
      </c>
      <c r="Z408" s="85">
        <f t="shared" si="12"/>
        <v>71121</v>
      </c>
      <c r="AA408" s="88">
        <f t="shared" si="13"/>
        <v>48362.280000000006</v>
      </c>
      <c r="AB408" s="81" t="s">
        <v>46</v>
      </c>
      <c r="AC408" s="81" t="s">
        <v>46</v>
      </c>
      <c r="AD408" s="81" t="s">
        <v>46</v>
      </c>
      <c r="AE408" s="89"/>
      <c r="AF408" s="93" t="s">
        <v>2591</v>
      </c>
      <c r="AG408" s="94"/>
      <c r="AH408" s="24"/>
      <c r="AI408" s="24"/>
      <c r="AJ408" s="24"/>
    </row>
    <row r="409" spans="1:36" ht="18" customHeight="1">
      <c r="A409" s="81">
        <v>399</v>
      </c>
      <c r="B409" s="82" t="s">
        <v>1185</v>
      </c>
      <c r="C409" s="83" t="s">
        <v>202</v>
      </c>
      <c r="D409" s="81" t="s">
        <v>1186</v>
      </c>
      <c r="E409" s="81" t="s">
        <v>66</v>
      </c>
      <c r="F409" s="81" t="s">
        <v>43</v>
      </c>
      <c r="G409" s="81" t="s">
        <v>168</v>
      </c>
      <c r="H409" s="81" t="s">
        <v>288</v>
      </c>
      <c r="I409" s="92">
        <v>1</v>
      </c>
      <c r="J409" s="92">
        <v>1</v>
      </c>
      <c r="K409" s="92"/>
      <c r="L409" s="81">
        <v>4</v>
      </c>
      <c r="M409" s="81"/>
      <c r="N409" s="85">
        <v>2</v>
      </c>
      <c r="O409" s="85">
        <v>1800</v>
      </c>
      <c r="P409" s="85">
        <v>17</v>
      </c>
      <c r="Q409" s="85">
        <f t="shared" si="8"/>
        <v>30600</v>
      </c>
      <c r="R409" s="85">
        <v>1800</v>
      </c>
      <c r="S409" s="85">
        <v>1</v>
      </c>
      <c r="T409" s="85">
        <f t="shared" si="14"/>
        <v>1800</v>
      </c>
      <c r="U409" s="85">
        <v>250</v>
      </c>
      <c r="V409" s="85">
        <f t="shared" si="9"/>
        <v>11450</v>
      </c>
      <c r="W409" s="85">
        <f t="shared" si="10"/>
        <v>1897.5</v>
      </c>
      <c r="X409" s="86">
        <f t="shared" si="11"/>
        <v>13347.5</v>
      </c>
      <c r="Y409" s="87">
        <v>5.88</v>
      </c>
      <c r="Z409" s="85">
        <f t="shared" si="12"/>
        <v>71121</v>
      </c>
      <c r="AA409" s="88">
        <f t="shared" si="13"/>
        <v>48362.280000000006</v>
      </c>
      <c r="AB409" s="81" t="s">
        <v>46</v>
      </c>
      <c r="AC409" s="81" t="s">
        <v>46</v>
      </c>
      <c r="AD409" s="81" t="s">
        <v>46</v>
      </c>
      <c r="AE409" s="89"/>
      <c r="AF409" s="93" t="s">
        <v>2591</v>
      </c>
      <c r="AG409" s="94"/>
      <c r="AH409" s="24"/>
      <c r="AI409" s="24"/>
      <c r="AJ409" s="24"/>
    </row>
    <row r="410" spans="1:36" ht="18" customHeight="1">
      <c r="A410" s="81">
        <v>400</v>
      </c>
      <c r="B410" s="82" t="s">
        <v>1187</v>
      </c>
      <c r="C410" s="83" t="s">
        <v>401</v>
      </c>
      <c r="D410" s="81" t="s">
        <v>1188</v>
      </c>
      <c r="E410" s="81" t="s">
        <v>66</v>
      </c>
      <c r="F410" s="81" t="s">
        <v>43</v>
      </c>
      <c r="G410" s="81" t="s">
        <v>403</v>
      </c>
      <c r="H410" s="81" t="s">
        <v>1104</v>
      </c>
      <c r="I410" s="92">
        <v>1</v>
      </c>
      <c r="J410" s="92">
        <v>1</v>
      </c>
      <c r="K410" s="92"/>
      <c r="L410" s="81">
        <v>6</v>
      </c>
      <c r="M410" s="81"/>
      <c r="N410" s="85">
        <v>3</v>
      </c>
      <c r="O410" s="85">
        <v>1200</v>
      </c>
      <c r="P410" s="85">
        <v>21</v>
      </c>
      <c r="Q410" s="85">
        <f t="shared" si="8"/>
        <v>25200</v>
      </c>
      <c r="R410" s="85"/>
      <c r="S410" s="85"/>
      <c r="T410" s="85">
        <f t="shared" si="14"/>
        <v>0</v>
      </c>
      <c r="U410" s="85">
        <v>200</v>
      </c>
      <c r="V410" s="85">
        <f t="shared" si="9"/>
        <v>9400</v>
      </c>
      <c r="W410" s="85">
        <f t="shared" si="10"/>
        <v>1410</v>
      </c>
      <c r="X410" s="86">
        <f t="shared" si="11"/>
        <v>10810</v>
      </c>
      <c r="Y410" s="87">
        <v>5.88</v>
      </c>
      <c r="Z410" s="85">
        <f t="shared" si="12"/>
        <v>58092</v>
      </c>
      <c r="AA410" s="88">
        <f t="shared" si="13"/>
        <v>39502.560000000005</v>
      </c>
      <c r="AB410" s="81" t="s">
        <v>46</v>
      </c>
      <c r="AC410" s="81" t="s">
        <v>46</v>
      </c>
      <c r="AD410" s="81" t="s">
        <v>46</v>
      </c>
      <c r="AE410" s="89" t="s">
        <v>100</v>
      </c>
      <c r="AF410" s="93" t="s">
        <v>2520</v>
      </c>
      <c r="AG410" s="94"/>
      <c r="AH410" s="24"/>
      <c r="AI410" s="24"/>
      <c r="AJ410" s="24"/>
    </row>
    <row r="411" spans="1:36" ht="18" customHeight="1">
      <c r="A411" s="81">
        <v>401</v>
      </c>
      <c r="B411" s="82" t="s">
        <v>1189</v>
      </c>
      <c r="C411" s="83" t="s">
        <v>401</v>
      </c>
      <c r="D411" s="81" t="s">
        <v>1190</v>
      </c>
      <c r="E411" s="81" t="s">
        <v>66</v>
      </c>
      <c r="F411" s="81" t="s">
        <v>43</v>
      </c>
      <c r="G411" s="81" t="s">
        <v>403</v>
      </c>
      <c r="H411" s="81" t="s">
        <v>1104</v>
      </c>
      <c r="I411" s="92">
        <v>1</v>
      </c>
      <c r="J411" s="92">
        <v>1</v>
      </c>
      <c r="K411" s="92"/>
      <c r="L411" s="81">
        <v>2</v>
      </c>
      <c r="M411" s="81"/>
      <c r="N411" s="85">
        <v>2</v>
      </c>
      <c r="O411" s="85">
        <v>1200</v>
      </c>
      <c r="P411" s="85">
        <v>21</v>
      </c>
      <c r="Q411" s="85">
        <f t="shared" si="8"/>
        <v>25200</v>
      </c>
      <c r="R411" s="85"/>
      <c r="S411" s="85"/>
      <c r="T411" s="85">
        <f t="shared" si="14"/>
        <v>0</v>
      </c>
      <c r="U411" s="85">
        <v>150</v>
      </c>
      <c r="V411" s="85">
        <f t="shared" si="9"/>
        <v>9150</v>
      </c>
      <c r="W411" s="85">
        <f t="shared" si="10"/>
        <v>1372.5</v>
      </c>
      <c r="X411" s="86">
        <f t="shared" si="11"/>
        <v>10522.5</v>
      </c>
      <c r="Y411" s="87">
        <v>5.88</v>
      </c>
      <c r="Z411" s="85">
        <f t="shared" si="12"/>
        <v>56547</v>
      </c>
      <c r="AA411" s="88">
        <f t="shared" si="13"/>
        <v>38451.96</v>
      </c>
      <c r="AB411" s="81" t="s">
        <v>46</v>
      </c>
      <c r="AC411" s="81" t="s">
        <v>46</v>
      </c>
      <c r="AD411" s="81" t="s">
        <v>46</v>
      </c>
      <c r="AE411" s="89" t="s">
        <v>100</v>
      </c>
      <c r="AF411" s="93" t="s">
        <v>2471</v>
      </c>
      <c r="AG411" s="94"/>
      <c r="AH411" s="24"/>
      <c r="AI411" s="24"/>
      <c r="AJ411" s="24"/>
    </row>
    <row r="412" spans="1:36" ht="18" customHeight="1">
      <c r="A412" s="81">
        <v>402</v>
      </c>
      <c r="B412" s="82" t="s">
        <v>1191</v>
      </c>
      <c r="C412" s="83" t="s">
        <v>401</v>
      </c>
      <c r="D412" s="81" t="s">
        <v>1192</v>
      </c>
      <c r="E412" s="81" t="s">
        <v>66</v>
      </c>
      <c r="F412" s="81" t="s">
        <v>43</v>
      </c>
      <c r="G412" s="81" t="s">
        <v>403</v>
      </c>
      <c r="H412" s="81" t="s">
        <v>1104</v>
      </c>
      <c r="I412" s="92">
        <v>1</v>
      </c>
      <c r="J412" s="92">
        <v>1</v>
      </c>
      <c r="K412" s="92"/>
      <c r="L412" s="81">
        <v>6</v>
      </c>
      <c r="M412" s="81"/>
      <c r="N412" s="85">
        <v>3</v>
      </c>
      <c r="O412" s="85">
        <v>1200</v>
      </c>
      <c r="P412" s="85">
        <v>21</v>
      </c>
      <c r="Q412" s="85">
        <f t="shared" si="8"/>
        <v>25200</v>
      </c>
      <c r="R412" s="85"/>
      <c r="S412" s="85"/>
      <c r="T412" s="85">
        <f t="shared" si="14"/>
        <v>0</v>
      </c>
      <c r="U412" s="85">
        <v>200</v>
      </c>
      <c r="V412" s="85">
        <f t="shared" si="9"/>
        <v>9400</v>
      </c>
      <c r="W412" s="85">
        <f t="shared" si="10"/>
        <v>1410</v>
      </c>
      <c r="X412" s="86">
        <f t="shared" si="11"/>
        <v>10810</v>
      </c>
      <c r="Y412" s="87">
        <v>5.88</v>
      </c>
      <c r="Z412" s="85">
        <f t="shared" si="12"/>
        <v>58092</v>
      </c>
      <c r="AA412" s="88">
        <f t="shared" si="13"/>
        <v>39502.560000000005</v>
      </c>
      <c r="AB412" s="81" t="s">
        <v>46</v>
      </c>
      <c r="AC412" s="81" t="s">
        <v>46</v>
      </c>
      <c r="AD412" s="81" t="s">
        <v>46</v>
      </c>
      <c r="AE412" s="89" t="s">
        <v>100</v>
      </c>
      <c r="AF412" s="93" t="s">
        <v>2499</v>
      </c>
      <c r="AG412" s="94"/>
      <c r="AH412" s="24"/>
      <c r="AI412" s="24"/>
      <c r="AJ412" s="24"/>
    </row>
    <row r="413" spans="1:36" ht="18" customHeight="1">
      <c r="A413" s="81">
        <v>403</v>
      </c>
      <c r="B413" s="82" t="s">
        <v>1193</v>
      </c>
      <c r="C413" s="83" t="s">
        <v>401</v>
      </c>
      <c r="D413" s="81" t="s">
        <v>1194</v>
      </c>
      <c r="E413" s="81" t="s">
        <v>66</v>
      </c>
      <c r="F413" s="81" t="s">
        <v>43</v>
      </c>
      <c r="G413" s="81" t="s">
        <v>403</v>
      </c>
      <c r="H413" s="81" t="s">
        <v>1104</v>
      </c>
      <c r="I413" s="92">
        <v>1</v>
      </c>
      <c r="J413" s="92">
        <v>1</v>
      </c>
      <c r="K413" s="92"/>
      <c r="L413" s="81">
        <v>2</v>
      </c>
      <c r="M413" s="81"/>
      <c r="N413" s="85">
        <v>2</v>
      </c>
      <c r="O413" s="85">
        <v>1200</v>
      </c>
      <c r="P413" s="85">
        <v>21</v>
      </c>
      <c r="Q413" s="85">
        <f t="shared" si="8"/>
        <v>25200</v>
      </c>
      <c r="R413" s="85"/>
      <c r="S413" s="85"/>
      <c r="T413" s="85">
        <f t="shared" si="14"/>
        <v>0</v>
      </c>
      <c r="U413" s="85">
        <v>150</v>
      </c>
      <c r="V413" s="85">
        <f t="shared" si="9"/>
        <v>9150</v>
      </c>
      <c r="W413" s="85">
        <f t="shared" si="10"/>
        <v>1372.5</v>
      </c>
      <c r="X413" s="86">
        <f t="shared" si="11"/>
        <v>10522.5</v>
      </c>
      <c r="Y413" s="87">
        <v>5.88</v>
      </c>
      <c r="Z413" s="85">
        <f t="shared" si="12"/>
        <v>56547</v>
      </c>
      <c r="AA413" s="88">
        <f t="shared" si="13"/>
        <v>38451.96</v>
      </c>
      <c r="AB413" s="81" t="s">
        <v>46</v>
      </c>
      <c r="AC413" s="81" t="s">
        <v>46</v>
      </c>
      <c r="AD413" s="81" t="s">
        <v>46</v>
      </c>
      <c r="AE413" s="89" t="s">
        <v>100</v>
      </c>
      <c r="AF413" s="93" t="s">
        <v>2517</v>
      </c>
      <c r="AG413" s="94"/>
      <c r="AH413" s="24"/>
      <c r="AI413" s="24"/>
      <c r="AJ413" s="24"/>
    </row>
    <row r="414" spans="1:36" ht="18" customHeight="1">
      <c r="A414" s="81">
        <v>404</v>
      </c>
      <c r="B414" s="82" t="s">
        <v>1195</v>
      </c>
      <c r="C414" s="83" t="s">
        <v>401</v>
      </c>
      <c r="D414" s="81" t="s">
        <v>1196</v>
      </c>
      <c r="E414" s="81" t="s">
        <v>66</v>
      </c>
      <c r="F414" s="81" t="s">
        <v>43</v>
      </c>
      <c r="G414" s="81" t="s">
        <v>403</v>
      </c>
      <c r="H414" s="81" t="s">
        <v>1104</v>
      </c>
      <c r="I414" s="92">
        <v>1</v>
      </c>
      <c r="J414" s="92">
        <v>1</v>
      </c>
      <c r="K414" s="92"/>
      <c r="L414" s="81">
        <v>6</v>
      </c>
      <c r="M414" s="81"/>
      <c r="N414" s="85">
        <v>3</v>
      </c>
      <c r="O414" s="85">
        <v>1200</v>
      </c>
      <c r="P414" s="85">
        <v>21</v>
      </c>
      <c r="Q414" s="85">
        <f t="shared" si="8"/>
        <v>25200</v>
      </c>
      <c r="R414" s="85"/>
      <c r="S414" s="85"/>
      <c r="T414" s="85">
        <f t="shared" si="14"/>
        <v>0</v>
      </c>
      <c r="U414" s="85">
        <v>200</v>
      </c>
      <c r="V414" s="85">
        <f t="shared" si="9"/>
        <v>9400</v>
      </c>
      <c r="W414" s="85">
        <f t="shared" si="10"/>
        <v>1410</v>
      </c>
      <c r="X414" s="86">
        <f t="shared" si="11"/>
        <v>10810</v>
      </c>
      <c r="Y414" s="87">
        <v>5.88</v>
      </c>
      <c r="Z414" s="85">
        <f t="shared" si="12"/>
        <v>58092</v>
      </c>
      <c r="AA414" s="88">
        <f t="shared" si="13"/>
        <v>39502.560000000005</v>
      </c>
      <c r="AB414" s="81" t="s">
        <v>46</v>
      </c>
      <c r="AC414" s="81" t="s">
        <v>46</v>
      </c>
      <c r="AD414" s="81" t="s">
        <v>46</v>
      </c>
      <c r="AE414" s="89" t="s">
        <v>100</v>
      </c>
      <c r="AF414" s="93" t="s">
        <v>2520</v>
      </c>
      <c r="AG414" s="94"/>
      <c r="AH414" s="24"/>
      <c r="AI414" s="24"/>
      <c r="AJ414" s="24"/>
    </row>
    <row r="415" spans="1:36" ht="18" customHeight="1">
      <c r="A415" s="81">
        <v>405</v>
      </c>
      <c r="B415" s="82" t="s">
        <v>1197</v>
      </c>
      <c r="C415" s="83" t="s">
        <v>401</v>
      </c>
      <c r="D415" s="81" t="s">
        <v>1198</v>
      </c>
      <c r="E415" s="81" t="s">
        <v>66</v>
      </c>
      <c r="F415" s="81" t="s">
        <v>43</v>
      </c>
      <c r="G415" s="81" t="s">
        <v>403</v>
      </c>
      <c r="H415" s="81" t="s">
        <v>1104</v>
      </c>
      <c r="I415" s="92">
        <v>1</v>
      </c>
      <c r="J415" s="92">
        <v>1</v>
      </c>
      <c r="K415" s="92"/>
      <c r="L415" s="81">
        <v>2</v>
      </c>
      <c r="M415" s="81"/>
      <c r="N415" s="85">
        <v>2</v>
      </c>
      <c r="O415" s="85">
        <v>1200</v>
      </c>
      <c r="P415" s="85">
        <v>21</v>
      </c>
      <c r="Q415" s="85">
        <f t="shared" si="8"/>
        <v>25200</v>
      </c>
      <c r="R415" s="85"/>
      <c r="S415" s="85"/>
      <c r="T415" s="85">
        <f t="shared" si="14"/>
        <v>0</v>
      </c>
      <c r="U415" s="85">
        <v>200</v>
      </c>
      <c r="V415" s="85">
        <f t="shared" si="9"/>
        <v>9400</v>
      </c>
      <c r="W415" s="85">
        <f t="shared" si="10"/>
        <v>1410</v>
      </c>
      <c r="X415" s="86">
        <f t="shared" si="11"/>
        <v>10810</v>
      </c>
      <c r="Y415" s="87">
        <v>5.88</v>
      </c>
      <c r="Z415" s="85">
        <f t="shared" si="12"/>
        <v>58092</v>
      </c>
      <c r="AA415" s="88">
        <f t="shared" si="13"/>
        <v>39502.560000000005</v>
      </c>
      <c r="AB415" s="81" t="s">
        <v>46</v>
      </c>
      <c r="AC415" s="81" t="s">
        <v>46</v>
      </c>
      <c r="AD415" s="81" t="s">
        <v>46</v>
      </c>
      <c r="AE415" s="89" t="s">
        <v>100</v>
      </c>
      <c r="AF415" s="93" t="s">
        <v>2592</v>
      </c>
      <c r="AG415" s="94"/>
      <c r="AH415" s="24"/>
      <c r="AI415" s="24"/>
      <c r="AJ415" s="24"/>
    </row>
    <row r="416" spans="1:36" ht="18" customHeight="1">
      <c r="A416" s="81">
        <v>406</v>
      </c>
      <c r="B416" s="82" t="s">
        <v>1199</v>
      </c>
      <c r="C416" s="83" t="s">
        <v>401</v>
      </c>
      <c r="D416" s="81" t="s">
        <v>1200</v>
      </c>
      <c r="E416" s="81" t="s">
        <v>66</v>
      </c>
      <c r="F416" s="81" t="s">
        <v>43</v>
      </c>
      <c r="G416" s="81" t="s">
        <v>403</v>
      </c>
      <c r="H416" s="81" t="s">
        <v>1104</v>
      </c>
      <c r="I416" s="92">
        <v>1</v>
      </c>
      <c r="J416" s="92">
        <v>1</v>
      </c>
      <c r="K416" s="92"/>
      <c r="L416" s="81">
        <v>6</v>
      </c>
      <c r="M416" s="81"/>
      <c r="N416" s="85">
        <v>3</v>
      </c>
      <c r="O416" s="85">
        <v>1200</v>
      </c>
      <c r="P416" s="85">
        <v>21</v>
      </c>
      <c r="Q416" s="85">
        <f t="shared" si="8"/>
        <v>25200</v>
      </c>
      <c r="R416" s="85"/>
      <c r="S416" s="85"/>
      <c r="T416" s="85">
        <f t="shared" si="14"/>
        <v>0</v>
      </c>
      <c r="U416" s="85">
        <v>200</v>
      </c>
      <c r="V416" s="85">
        <f t="shared" si="9"/>
        <v>9400</v>
      </c>
      <c r="W416" s="85">
        <f t="shared" si="10"/>
        <v>1410</v>
      </c>
      <c r="X416" s="86">
        <f t="shared" si="11"/>
        <v>10810</v>
      </c>
      <c r="Y416" s="87">
        <v>5.88</v>
      </c>
      <c r="Z416" s="85">
        <f t="shared" si="12"/>
        <v>58092</v>
      </c>
      <c r="AA416" s="88">
        <f t="shared" si="13"/>
        <v>39502.560000000005</v>
      </c>
      <c r="AB416" s="81" t="s">
        <v>46</v>
      </c>
      <c r="AC416" s="81" t="s">
        <v>46</v>
      </c>
      <c r="AD416" s="81" t="s">
        <v>46</v>
      </c>
      <c r="AE416" s="89" t="s">
        <v>100</v>
      </c>
      <c r="AF416" s="93" t="s">
        <v>2520</v>
      </c>
      <c r="AG416" s="94"/>
      <c r="AH416" s="24"/>
      <c r="AI416" s="24"/>
      <c r="AJ416" s="24"/>
    </row>
    <row r="417" spans="1:36" ht="18" customHeight="1">
      <c r="A417" s="81">
        <v>407</v>
      </c>
      <c r="B417" s="82" t="s">
        <v>1201</v>
      </c>
      <c r="C417" s="83" t="s">
        <v>401</v>
      </c>
      <c r="D417" s="81" t="s">
        <v>1202</v>
      </c>
      <c r="E417" s="81" t="s">
        <v>66</v>
      </c>
      <c r="F417" s="81" t="s">
        <v>43</v>
      </c>
      <c r="G417" s="81" t="s">
        <v>403</v>
      </c>
      <c r="H417" s="81" t="s">
        <v>1104</v>
      </c>
      <c r="I417" s="92">
        <v>1</v>
      </c>
      <c r="J417" s="92">
        <v>1</v>
      </c>
      <c r="K417" s="92"/>
      <c r="L417" s="81">
        <v>2</v>
      </c>
      <c r="M417" s="81"/>
      <c r="N417" s="85">
        <v>2</v>
      </c>
      <c r="O417" s="85">
        <v>1200</v>
      </c>
      <c r="P417" s="85">
        <v>21</v>
      </c>
      <c r="Q417" s="85">
        <f t="shared" si="8"/>
        <v>25200</v>
      </c>
      <c r="R417" s="85"/>
      <c r="S417" s="85"/>
      <c r="T417" s="85">
        <f t="shared" si="14"/>
        <v>0</v>
      </c>
      <c r="U417" s="85">
        <v>150</v>
      </c>
      <c r="V417" s="85">
        <f t="shared" si="9"/>
        <v>9150</v>
      </c>
      <c r="W417" s="85">
        <f t="shared" si="10"/>
        <v>1372.5</v>
      </c>
      <c r="X417" s="86">
        <f t="shared" si="11"/>
        <v>10522.5</v>
      </c>
      <c r="Y417" s="87">
        <v>5.88</v>
      </c>
      <c r="Z417" s="85">
        <f t="shared" si="12"/>
        <v>56547</v>
      </c>
      <c r="AA417" s="88">
        <f t="shared" si="13"/>
        <v>38451.96</v>
      </c>
      <c r="AB417" s="81" t="s">
        <v>46</v>
      </c>
      <c r="AC417" s="81" t="s">
        <v>46</v>
      </c>
      <c r="AD417" s="81" t="s">
        <v>46</v>
      </c>
      <c r="AE417" s="89" t="s">
        <v>100</v>
      </c>
      <c r="AF417" s="93" t="s">
        <v>2593</v>
      </c>
      <c r="AG417" s="94"/>
      <c r="AH417" s="24"/>
      <c r="AI417" s="24"/>
      <c r="AJ417" s="24"/>
    </row>
    <row r="418" spans="1:36" ht="18" customHeight="1">
      <c r="A418" s="81">
        <v>408</v>
      </c>
      <c r="B418" s="82" t="s">
        <v>1203</v>
      </c>
      <c r="C418" s="83" t="s">
        <v>401</v>
      </c>
      <c r="D418" s="81" t="s">
        <v>1204</v>
      </c>
      <c r="E418" s="81" t="s">
        <v>66</v>
      </c>
      <c r="F418" s="81" t="s">
        <v>43</v>
      </c>
      <c r="G418" s="81" t="s">
        <v>403</v>
      </c>
      <c r="H418" s="81" t="s">
        <v>1104</v>
      </c>
      <c r="I418" s="92">
        <v>1</v>
      </c>
      <c r="J418" s="92">
        <v>1</v>
      </c>
      <c r="K418" s="92"/>
      <c r="L418" s="81">
        <v>6</v>
      </c>
      <c r="M418" s="81"/>
      <c r="N418" s="85">
        <v>3</v>
      </c>
      <c r="O418" s="85">
        <v>1200</v>
      </c>
      <c r="P418" s="85">
        <v>21</v>
      </c>
      <c r="Q418" s="85">
        <f t="shared" si="8"/>
        <v>25200</v>
      </c>
      <c r="R418" s="85"/>
      <c r="S418" s="85"/>
      <c r="T418" s="85">
        <f t="shared" si="14"/>
        <v>0</v>
      </c>
      <c r="U418" s="85">
        <v>200</v>
      </c>
      <c r="V418" s="85">
        <f t="shared" si="9"/>
        <v>9400</v>
      </c>
      <c r="W418" s="85">
        <f t="shared" si="10"/>
        <v>1410</v>
      </c>
      <c r="X418" s="86">
        <f t="shared" si="11"/>
        <v>10810</v>
      </c>
      <c r="Y418" s="87">
        <v>5.88</v>
      </c>
      <c r="Z418" s="85">
        <f t="shared" si="12"/>
        <v>58092</v>
      </c>
      <c r="AA418" s="88">
        <f t="shared" si="13"/>
        <v>39502.560000000005</v>
      </c>
      <c r="AB418" s="81" t="s">
        <v>46</v>
      </c>
      <c r="AC418" s="81" t="s">
        <v>46</v>
      </c>
      <c r="AD418" s="81" t="s">
        <v>46</v>
      </c>
      <c r="AE418" s="89" t="s">
        <v>100</v>
      </c>
      <c r="AF418" s="93" t="s">
        <v>2520</v>
      </c>
      <c r="AG418" s="94"/>
      <c r="AH418" s="24"/>
      <c r="AI418" s="24"/>
      <c r="AJ418" s="24"/>
    </row>
    <row r="419" spans="1:36" ht="18" customHeight="1">
      <c r="A419" s="81">
        <v>409</v>
      </c>
      <c r="B419" s="82" t="s">
        <v>1205</v>
      </c>
      <c r="C419" s="83" t="s">
        <v>401</v>
      </c>
      <c r="D419" s="81" t="s">
        <v>1206</v>
      </c>
      <c r="E419" s="81" t="s">
        <v>66</v>
      </c>
      <c r="F419" s="81" t="s">
        <v>43</v>
      </c>
      <c r="G419" s="81" t="s">
        <v>403</v>
      </c>
      <c r="H419" s="81" t="s">
        <v>1104</v>
      </c>
      <c r="I419" s="92">
        <v>1</v>
      </c>
      <c r="J419" s="92">
        <v>1</v>
      </c>
      <c r="K419" s="92"/>
      <c r="L419" s="81">
        <v>2</v>
      </c>
      <c r="M419" s="81"/>
      <c r="N419" s="85">
        <v>2</v>
      </c>
      <c r="O419" s="85">
        <v>1200</v>
      </c>
      <c r="P419" s="85">
        <v>21</v>
      </c>
      <c r="Q419" s="85">
        <f t="shared" si="8"/>
        <v>25200</v>
      </c>
      <c r="R419" s="85"/>
      <c r="S419" s="85"/>
      <c r="T419" s="85">
        <f t="shared" si="14"/>
        <v>0</v>
      </c>
      <c r="U419" s="85">
        <v>200</v>
      </c>
      <c r="V419" s="85">
        <f t="shared" si="9"/>
        <v>9400</v>
      </c>
      <c r="W419" s="85">
        <f t="shared" si="10"/>
        <v>1410</v>
      </c>
      <c r="X419" s="86">
        <f t="shared" si="11"/>
        <v>10810</v>
      </c>
      <c r="Y419" s="87">
        <v>5.88</v>
      </c>
      <c r="Z419" s="85">
        <f t="shared" si="12"/>
        <v>58092</v>
      </c>
      <c r="AA419" s="88">
        <f t="shared" si="13"/>
        <v>39502.560000000005</v>
      </c>
      <c r="AB419" s="81" t="s">
        <v>46</v>
      </c>
      <c r="AC419" s="81" t="s">
        <v>46</v>
      </c>
      <c r="AD419" s="81" t="s">
        <v>46</v>
      </c>
      <c r="AE419" s="89" t="s">
        <v>100</v>
      </c>
      <c r="AF419" s="93" t="s">
        <v>2594</v>
      </c>
      <c r="AG419" s="94"/>
      <c r="AH419" s="24"/>
      <c r="AI419" s="24"/>
      <c r="AJ419" s="24"/>
    </row>
    <row r="420" spans="1:36" ht="18" customHeight="1">
      <c r="A420" s="81">
        <v>410</v>
      </c>
      <c r="B420" s="82" t="s">
        <v>1207</v>
      </c>
      <c r="C420" s="83" t="s">
        <v>401</v>
      </c>
      <c r="D420" s="81" t="s">
        <v>1208</v>
      </c>
      <c r="E420" s="81" t="s">
        <v>66</v>
      </c>
      <c r="F420" s="81" t="s">
        <v>43</v>
      </c>
      <c r="G420" s="81" t="s">
        <v>403</v>
      </c>
      <c r="H420" s="81" t="s">
        <v>1104</v>
      </c>
      <c r="I420" s="92">
        <v>1</v>
      </c>
      <c r="J420" s="92">
        <v>1</v>
      </c>
      <c r="K420" s="92"/>
      <c r="L420" s="81">
        <v>6</v>
      </c>
      <c r="M420" s="81"/>
      <c r="N420" s="85">
        <v>3</v>
      </c>
      <c r="O420" s="85">
        <v>1200</v>
      </c>
      <c r="P420" s="85">
        <v>21</v>
      </c>
      <c r="Q420" s="85">
        <f t="shared" si="8"/>
        <v>25200</v>
      </c>
      <c r="R420" s="85"/>
      <c r="S420" s="85"/>
      <c r="T420" s="85">
        <f t="shared" si="14"/>
        <v>0</v>
      </c>
      <c r="U420" s="85">
        <v>200</v>
      </c>
      <c r="V420" s="85">
        <f t="shared" si="9"/>
        <v>9400</v>
      </c>
      <c r="W420" s="85">
        <f t="shared" si="10"/>
        <v>1410</v>
      </c>
      <c r="X420" s="86">
        <f t="shared" si="11"/>
        <v>10810</v>
      </c>
      <c r="Y420" s="87">
        <v>5.88</v>
      </c>
      <c r="Z420" s="85">
        <f t="shared" si="12"/>
        <v>58092</v>
      </c>
      <c r="AA420" s="88">
        <f t="shared" si="13"/>
        <v>39502.560000000005</v>
      </c>
      <c r="AB420" s="81" t="s">
        <v>46</v>
      </c>
      <c r="AC420" s="81" t="s">
        <v>46</v>
      </c>
      <c r="AD420" s="81" t="s">
        <v>46</v>
      </c>
      <c r="AE420" s="89" t="s">
        <v>100</v>
      </c>
      <c r="AF420" s="93" t="s">
        <v>2520</v>
      </c>
      <c r="AG420" s="94"/>
      <c r="AH420" s="24"/>
      <c r="AI420" s="24"/>
      <c r="AJ420" s="24"/>
    </row>
    <row r="421" spans="1:36" ht="18" customHeight="1">
      <c r="A421" s="81">
        <v>411</v>
      </c>
      <c r="B421" s="82" t="s">
        <v>1209</v>
      </c>
      <c r="C421" s="83" t="s">
        <v>401</v>
      </c>
      <c r="D421" s="81" t="s">
        <v>1210</v>
      </c>
      <c r="E421" s="81" t="s">
        <v>66</v>
      </c>
      <c r="F421" s="81" t="s">
        <v>43</v>
      </c>
      <c r="G421" s="81" t="s">
        <v>403</v>
      </c>
      <c r="H421" s="81" t="s">
        <v>1104</v>
      </c>
      <c r="I421" s="92">
        <v>1</v>
      </c>
      <c r="J421" s="92">
        <v>1</v>
      </c>
      <c r="K421" s="92"/>
      <c r="L421" s="81">
        <v>2</v>
      </c>
      <c r="M421" s="81"/>
      <c r="N421" s="85">
        <v>2</v>
      </c>
      <c r="O421" s="85">
        <v>1200</v>
      </c>
      <c r="P421" s="85">
        <v>21</v>
      </c>
      <c r="Q421" s="85">
        <f t="shared" si="8"/>
        <v>25200</v>
      </c>
      <c r="R421" s="85"/>
      <c r="S421" s="85"/>
      <c r="T421" s="85">
        <f t="shared" si="14"/>
        <v>0</v>
      </c>
      <c r="U421" s="85">
        <v>150</v>
      </c>
      <c r="V421" s="85">
        <f t="shared" si="9"/>
        <v>9150</v>
      </c>
      <c r="W421" s="85">
        <f t="shared" si="10"/>
        <v>1372.5</v>
      </c>
      <c r="X421" s="86">
        <f t="shared" si="11"/>
        <v>10522.5</v>
      </c>
      <c r="Y421" s="87">
        <v>5.88</v>
      </c>
      <c r="Z421" s="85">
        <f t="shared" si="12"/>
        <v>56547</v>
      </c>
      <c r="AA421" s="88">
        <f t="shared" si="13"/>
        <v>38451.96</v>
      </c>
      <c r="AB421" s="81" t="s">
        <v>46</v>
      </c>
      <c r="AC421" s="81" t="s">
        <v>46</v>
      </c>
      <c r="AD421" s="81" t="s">
        <v>46</v>
      </c>
      <c r="AE421" s="89" t="s">
        <v>100</v>
      </c>
      <c r="AF421" s="93" t="s">
        <v>2594</v>
      </c>
      <c r="AG421" s="94"/>
      <c r="AH421" s="24"/>
      <c r="AI421" s="24"/>
      <c r="AJ421" s="24"/>
    </row>
    <row r="422" spans="1:36" ht="18" customHeight="1">
      <c r="A422" s="81">
        <v>412</v>
      </c>
      <c r="B422" s="82" t="s">
        <v>1211</v>
      </c>
      <c r="C422" s="83" t="s">
        <v>120</v>
      </c>
      <c r="D422" s="81" t="s">
        <v>1212</v>
      </c>
      <c r="E422" s="81" t="s">
        <v>66</v>
      </c>
      <c r="F422" s="81" t="s">
        <v>43</v>
      </c>
      <c r="G422" s="81" t="s">
        <v>122</v>
      </c>
      <c r="H422" s="81" t="s">
        <v>1213</v>
      </c>
      <c r="I422" s="92">
        <v>1</v>
      </c>
      <c r="J422" s="92">
        <v>1</v>
      </c>
      <c r="K422" s="92"/>
      <c r="L422" s="81">
        <v>6</v>
      </c>
      <c r="M422" s="81"/>
      <c r="N422" s="85">
        <v>3</v>
      </c>
      <c r="O422" s="85">
        <v>2000</v>
      </c>
      <c r="P422" s="85">
        <v>17</v>
      </c>
      <c r="Q422" s="85">
        <f t="shared" si="8"/>
        <v>34000</v>
      </c>
      <c r="R422" s="85">
        <v>900</v>
      </c>
      <c r="S422" s="85">
        <v>2</v>
      </c>
      <c r="T422" s="85">
        <f t="shared" si="14"/>
        <v>1800</v>
      </c>
      <c r="U422" s="85">
        <v>160</v>
      </c>
      <c r="V422" s="85">
        <f t="shared" si="9"/>
        <v>12133.333333333334</v>
      </c>
      <c r="W422" s="85">
        <f t="shared" si="10"/>
        <v>2000</v>
      </c>
      <c r="X422" s="86">
        <f t="shared" si="11"/>
        <v>14133.333333333334</v>
      </c>
      <c r="Y422" s="87">
        <v>5.88</v>
      </c>
      <c r="Z422" s="85">
        <f t="shared" si="12"/>
        <v>75344</v>
      </c>
      <c r="AA422" s="88">
        <f t="shared" si="13"/>
        <v>51233.920000000006</v>
      </c>
      <c r="AB422" s="81" t="s">
        <v>46</v>
      </c>
      <c r="AC422" s="81" t="s">
        <v>46</v>
      </c>
      <c r="AD422" s="81" t="s">
        <v>46</v>
      </c>
      <c r="AE422" s="89"/>
      <c r="AF422" s="93" t="s">
        <v>2460</v>
      </c>
      <c r="AG422" s="94"/>
      <c r="AH422" s="24"/>
      <c r="AI422" s="24"/>
      <c r="AJ422" s="24"/>
    </row>
    <row r="423" spans="1:36" ht="18" customHeight="1">
      <c r="A423" s="81">
        <v>413</v>
      </c>
      <c r="B423" s="82" t="s">
        <v>1214</v>
      </c>
      <c r="C423" s="83" t="s">
        <v>120</v>
      </c>
      <c r="D423" s="81" t="s">
        <v>1215</v>
      </c>
      <c r="E423" s="81" t="s">
        <v>66</v>
      </c>
      <c r="F423" s="81" t="s">
        <v>43</v>
      </c>
      <c r="G423" s="81" t="s">
        <v>122</v>
      </c>
      <c r="H423" s="81" t="s">
        <v>1213</v>
      </c>
      <c r="I423" s="92">
        <v>1</v>
      </c>
      <c r="J423" s="92">
        <v>1</v>
      </c>
      <c r="K423" s="92"/>
      <c r="L423" s="81">
        <v>6</v>
      </c>
      <c r="M423" s="81"/>
      <c r="N423" s="85">
        <v>3</v>
      </c>
      <c r="O423" s="85">
        <v>2000</v>
      </c>
      <c r="P423" s="85">
        <v>17</v>
      </c>
      <c r="Q423" s="85">
        <f t="shared" si="8"/>
        <v>34000</v>
      </c>
      <c r="R423" s="85">
        <v>900</v>
      </c>
      <c r="S423" s="85">
        <v>2</v>
      </c>
      <c r="T423" s="85">
        <f t="shared" si="14"/>
        <v>1800</v>
      </c>
      <c r="U423" s="85">
        <v>160</v>
      </c>
      <c r="V423" s="85">
        <f t="shared" si="9"/>
        <v>12133.333333333334</v>
      </c>
      <c r="W423" s="85">
        <f t="shared" si="10"/>
        <v>2000</v>
      </c>
      <c r="X423" s="86">
        <f t="shared" si="11"/>
        <v>14133.333333333334</v>
      </c>
      <c r="Y423" s="87">
        <v>5.88</v>
      </c>
      <c r="Z423" s="85">
        <f t="shared" si="12"/>
        <v>75344</v>
      </c>
      <c r="AA423" s="88">
        <f t="shared" si="13"/>
        <v>51233.920000000006</v>
      </c>
      <c r="AB423" s="81" t="s">
        <v>46</v>
      </c>
      <c r="AC423" s="81" t="s">
        <v>46</v>
      </c>
      <c r="AD423" s="81" t="s">
        <v>46</v>
      </c>
      <c r="AE423" s="89"/>
      <c r="AF423" s="93" t="s">
        <v>2460</v>
      </c>
      <c r="AG423" s="94"/>
      <c r="AH423" s="24"/>
      <c r="AI423" s="24"/>
      <c r="AJ423" s="24"/>
    </row>
    <row r="424" spans="1:36" ht="18" customHeight="1">
      <c r="A424" s="81">
        <v>414</v>
      </c>
      <c r="B424" s="82" t="s">
        <v>1218</v>
      </c>
      <c r="C424" s="83" t="s">
        <v>51</v>
      </c>
      <c r="D424" s="81" t="s">
        <v>1219</v>
      </c>
      <c r="E424" s="81" t="s">
        <v>42</v>
      </c>
      <c r="F424" s="81" t="s">
        <v>43</v>
      </c>
      <c r="G424" s="81" t="s">
        <v>556</v>
      </c>
      <c r="H424" s="81" t="s">
        <v>1220</v>
      </c>
      <c r="I424" s="92">
        <v>1</v>
      </c>
      <c r="J424" s="92">
        <v>1</v>
      </c>
      <c r="K424" s="92"/>
      <c r="L424" s="81">
        <v>4</v>
      </c>
      <c r="M424" s="81"/>
      <c r="N424" s="85">
        <v>2</v>
      </c>
      <c r="O424" s="85">
        <v>450</v>
      </c>
      <c r="P424" s="85">
        <v>9</v>
      </c>
      <c r="Q424" s="85">
        <f t="shared" si="8"/>
        <v>4050</v>
      </c>
      <c r="R424" s="85"/>
      <c r="S424" s="85"/>
      <c r="T424" s="85">
        <f t="shared" si="14"/>
        <v>0</v>
      </c>
      <c r="U424" s="85"/>
      <c r="V424" s="85">
        <f t="shared" si="9"/>
        <v>1350</v>
      </c>
      <c r="W424" s="85">
        <f t="shared" si="10"/>
        <v>202.5</v>
      </c>
      <c r="X424" s="86">
        <f t="shared" si="11"/>
        <v>1552.5</v>
      </c>
      <c r="Y424" s="87">
        <v>5.88</v>
      </c>
      <c r="Z424" s="85">
        <f t="shared" si="12"/>
        <v>8343</v>
      </c>
      <c r="AA424" s="88">
        <f t="shared" si="13"/>
        <v>5673.2400000000007</v>
      </c>
      <c r="AB424" s="81" t="s">
        <v>46</v>
      </c>
      <c r="AC424" s="81" t="s">
        <v>46</v>
      </c>
      <c r="AD424" s="81" t="s">
        <v>46</v>
      </c>
      <c r="AE424" s="89"/>
      <c r="AF424" s="93" t="s">
        <v>2489</v>
      </c>
      <c r="AG424" s="94"/>
      <c r="AH424" s="24"/>
      <c r="AI424" s="24"/>
      <c r="AJ424" s="24"/>
    </row>
    <row r="425" spans="1:36" ht="18" customHeight="1">
      <c r="A425" s="81">
        <v>415</v>
      </c>
      <c r="B425" s="82" t="s">
        <v>1221</v>
      </c>
      <c r="C425" s="83" t="s">
        <v>120</v>
      </c>
      <c r="D425" s="81" t="s">
        <v>1222</v>
      </c>
      <c r="E425" s="81" t="s">
        <v>66</v>
      </c>
      <c r="F425" s="81" t="s">
        <v>43</v>
      </c>
      <c r="G425" s="81" t="s">
        <v>122</v>
      </c>
      <c r="H425" s="81" t="s">
        <v>126</v>
      </c>
      <c r="I425" s="92">
        <v>1</v>
      </c>
      <c r="J425" s="92">
        <v>1</v>
      </c>
      <c r="K425" s="92"/>
      <c r="L425" s="81">
        <v>4</v>
      </c>
      <c r="M425" s="81"/>
      <c r="N425" s="85">
        <v>2</v>
      </c>
      <c r="O425" s="85">
        <v>1200</v>
      </c>
      <c r="P425" s="85">
        <v>17</v>
      </c>
      <c r="Q425" s="85">
        <f t="shared" si="8"/>
        <v>20400</v>
      </c>
      <c r="R425" s="85">
        <v>2000</v>
      </c>
      <c r="S425" s="85">
        <v>3</v>
      </c>
      <c r="T425" s="85">
        <f t="shared" si="14"/>
        <v>6000</v>
      </c>
      <c r="U425" s="85">
        <v>300</v>
      </c>
      <c r="V425" s="85">
        <f t="shared" si="9"/>
        <v>8300</v>
      </c>
      <c r="W425" s="85">
        <f t="shared" si="10"/>
        <v>1845</v>
      </c>
      <c r="X425" s="86">
        <f t="shared" si="11"/>
        <v>10145</v>
      </c>
      <c r="Y425" s="87">
        <v>5.88</v>
      </c>
      <c r="Z425" s="85">
        <f t="shared" si="12"/>
        <v>52494</v>
      </c>
      <c r="AA425" s="88">
        <f t="shared" si="13"/>
        <v>35695.920000000006</v>
      </c>
      <c r="AB425" s="81" t="s">
        <v>46</v>
      </c>
      <c r="AC425" s="81" t="s">
        <v>46</v>
      </c>
      <c r="AD425" s="81" t="s">
        <v>46</v>
      </c>
      <c r="AE425" s="89"/>
      <c r="AF425" s="93" t="s">
        <v>2453</v>
      </c>
      <c r="AG425" s="94"/>
      <c r="AH425" s="24"/>
      <c r="AI425" s="24"/>
      <c r="AJ425" s="24"/>
    </row>
    <row r="426" spans="1:36" ht="18" customHeight="1">
      <c r="A426" s="81">
        <v>416</v>
      </c>
      <c r="B426" s="82" t="s">
        <v>1223</v>
      </c>
      <c r="C426" s="83" t="s">
        <v>505</v>
      </c>
      <c r="D426" s="81" t="s">
        <v>1224</v>
      </c>
      <c r="E426" s="81" t="s">
        <v>42</v>
      </c>
      <c r="F426" s="81" t="s">
        <v>43</v>
      </c>
      <c r="G426" s="81" t="s">
        <v>621</v>
      </c>
      <c r="H426" s="81" t="s">
        <v>622</v>
      </c>
      <c r="I426" s="92">
        <v>1</v>
      </c>
      <c r="J426" s="92">
        <v>1</v>
      </c>
      <c r="K426" s="92"/>
      <c r="L426" s="81">
        <v>6</v>
      </c>
      <c r="M426" s="81"/>
      <c r="N426" s="85">
        <v>3</v>
      </c>
      <c r="O426" s="85">
        <v>3700</v>
      </c>
      <c r="P426" s="85">
        <v>5</v>
      </c>
      <c r="Q426" s="85">
        <f t="shared" si="8"/>
        <v>18500</v>
      </c>
      <c r="R426" s="85"/>
      <c r="S426" s="85"/>
      <c r="T426" s="85">
        <f t="shared" si="14"/>
        <v>0</v>
      </c>
      <c r="U426" s="85"/>
      <c r="V426" s="85">
        <f t="shared" si="9"/>
        <v>6166.666666666667</v>
      </c>
      <c r="W426" s="85">
        <f t="shared" si="10"/>
        <v>925</v>
      </c>
      <c r="X426" s="86">
        <f t="shared" si="11"/>
        <v>7091.666666666667</v>
      </c>
      <c r="Y426" s="87">
        <v>5.88</v>
      </c>
      <c r="Z426" s="85">
        <f t="shared" si="12"/>
        <v>38110</v>
      </c>
      <c r="AA426" s="88">
        <f t="shared" si="13"/>
        <v>25914.800000000003</v>
      </c>
      <c r="AB426" s="81" t="s">
        <v>46</v>
      </c>
      <c r="AC426" s="81" t="s">
        <v>46</v>
      </c>
      <c r="AD426" s="81" t="s">
        <v>46</v>
      </c>
      <c r="AE426" s="89"/>
      <c r="AF426" s="93" t="s">
        <v>2533</v>
      </c>
      <c r="AG426" s="94"/>
      <c r="AH426" s="24"/>
      <c r="AI426" s="24"/>
      <c r="AJ426" s="24"/>
    </row>
    <row r="427" spans="1:36" ht="18" customHeight="1">
      <c r="A427" s="81">
        <v>417</v>
      </c>
      <c r="B427" s="82" t="s">
        <v>1229</v>
      </c>
      <c r="C427" s="83" t="s">
        <v>202</v>
      </c>
      <c r="D427" s="81" t="s">
        <v>1230</v>
      </c>
      <c r="E427" s="81" t="s">
        <v>66</v>
      </c>
      <c r="F427" s="81" t="s">
        <v>43</v>
      </c>
      <c r="G427" s="81" t="s">
        <v>168</v>
      </c>
      <c r="H427" s="81" t="s">
        <v>288</v>
      </c>
      <c r="I427" s="92">
        <v>1</v>
      </c>
      <c r="J427" s="92">
        <v>1</v>
      </c>
      <c r="K427" s="92"/>
      <c r="L427" s="81">
        <v>4</v>
      </c>
      <c r="M427" s="81"/>
      <c r="N427" s="85">
        <v>2</v>
      </c>
      <c r="O427" s="85">
        <v>1800</v>
      </c>
      <c r="P427" s="85">
        <v>3</v>
      </c>
      <c r="Q427" s="85">
        <f t="shared" si="8"/>
        <v>5400</v>
      </c>
      <c r="R427" s="85">
        <v>1800</v>
      </c>
      <c r="S427" s="85">
        <v>2</v>
      </c>
      <c r="T427" s="85">
        <f t="shared" si="14"/>
        <v>3600</v>
      </c>
      <c r="U427" s="85">
        <v>350</v>
      </c>
      <c r="V427" s="85">
        <f t="shared" si="9"/>
        <v>3550</v>
      </c>
      <c r="W427" s="85">
        <f t="shared" si="10"/>
        <v>892.5</v>
      </c>
      <c r="X427" s="86">
        <f t="shared" si="11"/>
        <v>4442.5</v>
      </c>
      <c r="Y427" s="87">
        <v>5.88</v>
      </c>
      <c r="Z427" s="85">
        <f t="shared" si="12"/>
        <v>22659</v>
      </c>
      <c r="AA427" s="88">
        <f t="shared" si="13"/>
        <v>15408.12</v>
      </c>
      <c r="AB427" s="81" t="s">
        <v>46</v>
      </c>
      <c r="AC427" s="81" t="s">
        <v>46</v>
      </c>
      <c r="AD427" s="81" t="s">
        <v>46</v>
      </c>
      <c r="AE427" s="89"/>
      <c r="AF427" s="93" t="s">
        <v>2591</v>
      </c>
      <c r="AG427" s="94"/>
      <c r="AH427" s="24"/>
      <c r="AI427" s="24"/>
      <c r="AJ427" s="24"/>
    </row>
    <row r="428" spans="1:36" ht="18" customHeight="1">
      <c r="A428" s="81">
        <v>418</v>
      </c>
      <c r="B428" s="82" t="s">
        <v>1231</v>
      </c>
      <c r="C428" s="83" t="s">
        <v>202</v>
      </c>
      <c r="D428" s="81" t="s">
        <v>1232</v>
      </c>
      <c r="E428" s="81" t="s">
        <v>66</v>
      </c>
      <c r="F428" s="81" t="s">
        <v>43</v>
      </c>
      <c r="G428" s="81" t="s">
        <v>168</v>
      </c>
      <c r="H428" s="81" t="s">
        <v>288</v>
      </c>
      <c r="I428" s="92">
        <v>1</v>
      </c>
      <c r="J428" s="92">
        <v>1</v>
      </c>
      <c r="K428" s="92"/>
      <c r="L428" s="81">
        <v>4</v>
      </c>
      <c r="M428" s="81"/>
      <c r="N428" s="85">
        <v>2</v>
      </c>
      <c r="O428" s="85">
        <v>1800</v>
      </c>
      <c r="P428" s="85">
        <v>3</v>
      </c>
      <c r="Q428" s="85">
        <f t="shared" si="8"/>
        <v>5400</v>
      </c>
      <c r="R428" s="85">
        <v>1800</v>
      </c>
      <c r="S428" s="85">
        <v>2</v>
      </c>
      <c r="T428" s="85">
        <f t="shared" si="14"/>
        <v>3600</v>
      </c>
      <c r="U428" s="85">
        <v>350</v>
      </c>
      <c r="V428" s="85">
        <f t="shared" si="9"/>
        <v>3550</v>
      </c>
      <c r="W428" s="85">
        <f t="shared" si="10"/>
        <v>892.5</v>
      </c>
      <c r="X428" s="86">
        <f t="shared" si="11"/>
        <v>4442.5</v>
      </c>
      <c r="Y428" s="87">
        <v>5.88</v>
      </c>
      <c r="Z428" s="85">
        <f t="shared" si="12"/>
        <v>22659</v>
      </c>
      <c r="AA428" s="88">
        <f t="shared" si="13"/>
        <v>15408.12</v>
      </c>
      <c r="AB428" s="81" t="s">
        <v>46</v>
      </c>
      <c r="AC428" s="81" t="s">
        <v>46</v>
      </c>
      <c r="AD428" s="81" t="s">
        <v>46</v>
      </c>
      <c r="AE428" s="89"/>
      <c r="AF428" s="93" t="s">
        <v>2591</v>
      </c>
      <c r="AG428" s="94"/>
      <c r="AH428" s="24"/>
      <c r="AI428" s="24"/>
      <c r="AJ428" s="24"/>
    </row>
    <row r="429" spans="1:36" ht="18" customHeight="1">
      <c r="A429" s="81">
        <v>419</v>
      </c>
      <c r="B429" s="82" t="s">
        <v>1233</v>
      </c>
      <c r="C429" s="83" t="s">
        <v>189</v>
      </c>
      <c r="D429" s="81" t="s">
        <v>1234</v>
      </c>
      <c r="E429" s="81" t="s">
        <v>42</v>
      </c>
      <c r="F429" s="81" t="s">
        <v>43</v>
      </c>
      <c r="G429" s="81" t="s">
        <v>398</v>
      </c>
      <c r="H429" s="81" t="s">
        <v>980</v>
      </c>
      <c r="I429" s="92">
        <v>1</v>
      </c>
      <c r="J429" s="92">
        <v>1</v>
      </c>
      <c r="K429" s="92"/>
      <c r="L429" s="81">
        <v>6</v>
      </c>
      <c r="M429" s="81"/>
      <c r="N429" s="85">
        <v>3</v>
      </c>
      <c r="O429" s="85">
        <v>1800</v>
      </c>
      <c r="P429" s="85">
        <v>12</v>
      </c>
      <c r="Q429" s="85">
        <f t="shared" si="8"/>
        <v>21600</v>
      </c>
      <c r="R429" s="85"/>
      <c r="S429" s="85"/>
      <c r="T429" s="85">
        <f t="shared" si="14"/>
        <v>0</v>
      </c>
      <c r="U429" s="85"/>
      <c r="V429" s="85">
        <f t="shared" si="9"/>
        <v>7200</v>
      </c>
      <c r="W429" s="85">
        <f t="shared" si="10"/>
        <v>1080</v>
      </c>
      <c r="X429" s="86">
        <f t="shared" si="11"/>
        <v>8280</v>
      </c>
      <c r="Y429" s="87">
        <v>5.88</v>
      </c>
      <c r="Z429" s="85">
        <f t="shared" si="12"/>
        <v>44496</v>
      </c>
      <c r="AA429" s="88">
        <f t="shared" si="13"/>
        <v>30257.280000000002</v>
      </c>
      <c r="AB429" s="81" t="s">
        <v>46</v>
      </c>
      <c r="AC429" s="81" t="s">
        <v>46</v>
      </c>
      <c r="AD429" s="81" t="s">
        <v>46</v>
      </c>
      <c r="AE429" s="89"/>
      <c r="AF429" s="93" t="s">
        <v>2475</v>
      </c>
      <c r="AG429" s="94"/>
      <c r="AH429" s="24"/>
      <c r="AI429" s="24"/>
      <c r="AJ429" s="24"/>
    </row>
    <row r="430" spans="1:36" ht="18" customHeight="1">
      <c r="A430" s="81">
        <v>420</v>
      </c>
      <c r="B430" s="82" t="s">
        <v>1235</v>
      </c>
      <c r="C430" s="83" t="s">
        <v>406</v>
      </c>
      <c r="D430" s="81" t="s">
        <v>1236</v>
      </c>
      <c r="E430" s="81" t="s">
        <v>42</v>
      </c>
      <c r="F430" s="81" t="s">
        <v>43</v>
      </c>
      <c r="G430" s="81" t="s">
        <v>403</v>
      </c>
      <c r="H430" s="81" t="s">
        <v>408</v>
      </c>
      <c r="I430" s="92">
        <v>1</v>
      </c>
      <c r="J430" s="92">
        <v>1</v>
      </c>
      <c r="K430" s="92"/>
      <c r="L430" s="81">
        <v>4</v>
      </c>
      <c r="M430" s="81"/>
      <c r="N430" s="85">
        <v>2</v>
      </c>
      <c r="O430" s="85">
        <v>1600</v>
      </c>
      <c r="P430" s="85">
        <v>32</v>
      </c>
      <c r="Q430" s="85">
        <f t="shared" si="8"/>
        <v>51200</v>
      </c>
      <c r="R430" s="85">
        <v>3800</v>
      </c>
      <c r="S430" s="85">
        <v>2</v>
      </c>
      <c r="T430" s="85">
        <f t="shared" si="14"/>
        <v>7600</v>
      </c>
      <c r="U430" s="85"/>
      <c r="V430" s="85">
        <f t="shared" si="9"/>
        <v>17066.666666666668</v>
      </c>
      <c r="W430" s="85">
        <f t="shared" si="10"/>
        <v>3320</v>
      </c>
      <c r="X430" s="86">
        <f t="shared" si="11"/>
        <v>20386.666666666668</v>
      </c>
      <c r="Y430" s="87">
        <v>5.88</v>
      </c>
      <c r="Z430" s="85">
        <f t="shared" si="12"/>
        <v>106992</v>
      </c>
      <c r="AA430" s="88">
        <f t="shared" si="13"/>
        <v>72754.560000000012</v>
      </c>
      <c r="AB430" s="81" t="s">
        <v>46</v>
      </c>
      <c r="AC430" s="81" t="s">
        <v>46</v>
      </c>
      <c r="AD430" s="81" t="s">
        <v>46</v>
      </c>
      <c r="AE430" s="89"/>
      <c r="AF430" s="93" t="s">
        <v>2595</v>
      </c>
      <c r="AG430" s="94"/>
      <c r="AH430" s="24"/>
      <c r="AI430" s="24"/>
      <c r="AJ430" s="24"/>
    </row>
    <row r="431" spans="1:36" ht="18" customHeight="1">
      <c r="A431" s="81">
        <v>421</v>
      </c>
      <c r="B431" s="82" t="s">
        <v>1237</v>
      </c>
      <c r="C431" s="83" t="s">
        <v>56</v>
      </c>
      <c r="D431" s="81" t="s">
        <v>1238</v>
      </c>
      <c r="E431" s="81" t="s">
        <v>42</v>
      </c>
      <c r="F431" s="81" t="s">
        <v>43</v>
      </c>
      <c r="G431" s="81" t="s">
        <v>58</v>
      </c>
      <c r="H431" s="81" t="s">
        <v>1239</v>
      </c>
      <c r="I431" s="92">
        <v>1</v>
      </c>
      <c r="J431" s="92">
        <v>1</v>
      </c>
      <c r="K431" s="92"/>
      <c r="L431" s="81">
        <v>4</v>
      </c>
      <c r="M431" s="81"/>
      <c r="N431" s="85">
        <v>2</v>
      </c>
      <c r="O431" s="85">
        <v>2000</v>
      </c>
      <c r="P431" s="85">
        <v>12</v>
      </c>
      <c r="Q431" s="85">
        <f t="shared" si="8"/>
        <v>24000</v>
      </c>
      <c r="R431" s="85"/>
      <c r="S431" s="85"/>
      <c r="T431" s="85">
        <f t="shared" si="14"/>
        <v>0</v>
      </c>
      <c r="U431" s="85"/>
      <c r="V431" s="85">
        <f t="shared" si="9"/>
        <v>8000</v>
      </c>
      <c r="W431" s="85">
        <f t="shared" si="10"/>
        <v>1200</v>
      </c>
      <c r="X431" s="86">
        <f t="shared" si="11"/>
        <v>9200</v>
      </c>
      <c r="Y431" s="87">
        <v>5.88</v>
      </c>
      <c r="Z431" s="85">
        <f t="shared" si="12"/>
        <v>49440</v>
      </c>
      <c r="AA431" s="88">
        <f t="shared" si="13"/>
        <v>33619.200000000004</v>
      </c>
      <c r="AB431" s="81" t="s">
        <v>46</v>
      </c>
      <c r="AC431" s="81" t="s">
        <v>46</v>
      </c>
      <c r="AD431" s="81" t="s">
        <v>46</v>
      </c>
      <c r="AE431" s="89"/>
      <c r="AF431" s="93" t="s">
        <v>2453</v>
      </c>
      <c r="AG431" s="94"/>
      <c r="AH431" s="24"/>
      <c r="AI431" s="24"/>
      <c r="AJ431" s="24"/>
    </row>
    <row r="432" spans="1:36" ht="18" customHeight="1">
      <c r="A432" s="81">
        <v>422</v>
      </c>
      <c r="B432" s="82" t="s">
        <v>1243</v>
      </c>
      <c r="C432" s="83" t="s">
        <v>202</v>
      </c>
      <c r="D432" s="81" t="s">
        <v>1244</v>
      </c>
      <c r="E432" s="81" t="s">
        <v>66</v>
      </c>
      <c r="F432" s="81" t="s">
        <v>43</v>
      </c>
      <c r="G432" s="81" t="s">
        <v>168</v>
      </c>
      <c r="H432" s="81" t="s">
        <v>1242</v>
      </c>
      <c r="I432" s="92">
        <v>1</v>
      </c>
      <c r="J432" s="92">
        <v>1</v>
      </c>
      <c r="K432" s="92"/>
      <c r="L432" s="81">
        <v>4</v>
      </c>
      <c r="M432" s="81"/>
      <c r="N432" s="85">
        <v>2</v>
      </c>
      <c r="O432" s="85">
        <v>2000</v>
      </c>
      <c r="P432" s="85">
        <v>2</v>
      </c>
      <c r="Q432" s="85">
        <f t="shared" si="8"/>
        <v>4000</v>
      </c>
      <c r="R432" s="85">
        <v>2000</v>
      </c>
      <c r="S432" s="85">
        <v>1</v>
      </c>
      <c r="T432" s="85">
        <f t="shared" si="14"/>
        <v>2000</v>
      </c>
      <c r="U432" s="85">
        <v>350</v>
      </c>
      <c r="V432" s="85">
        <f t="shared" si="9"/>
        <v>3083.333333333333</v>
      </c>
      <c r="W432" s="85">
        <f t="shared" si="10"/>
        <v>662.5</v>
      </c>
      <c r="X432" s="86">
        <f t="shared" si="11"/>
        <v>3745.833333333333</v>
      </c>
      <c r="Y432" s="87">
        <v>5.88</v>
      </c>
      <c r="Z432" s="85">
        <f t="shared" si="12"/>
        <v>19454.999999999996</v>
      </c>
      <c r="AA432" s="88">
        <f t="shared" si="13"/>
        <v>13229.399999999998</v>
      </c>
      <c r="AB432" s="81" t="s">
        <v>46</v>
      </c>
      <c r="AC432" s="81" t="s">
        <v>46</v>
      </c>
      <c r="AD432" s="81" t="s">
        <v>46</v>
      </c>
      <c r="AE432" s="89"/>
      <c r="AF432" s="93" t="s">
        <v>2591</v>
      </c>
      <c r="AG432" s="94"/>
      <c r="AH432" s="24"/>
      <c r="AI432" s="24"/>
      <c r="AJ432" s="24"/>
    </row>
    <row r="433" spans="1:36" ht="18" customHeight="1">
      <c r="A433" s="81">
        <v>423</v>
      </c>
      <c r="B433" s="82" t="s">
        <v>1245</v>
      </c>
      <c r="C433" s="83" t="s">
        <v>401</v>
      </c>
      <c r="D433" s="81" t="s">
        <v>1246</v>
      </c>
      <c r="E433" s="81" t="s">
        <v>66</v>
      </c>
      <c r="F433" s="81" t="s">
        <v>43</v>
      </c>
      <c r="G433" s="81" t="s">
        <v>403</v>
      </c>
      <c r="H433" s="81" t="s">
        <v>1104</v>
      </c>
      <c r="I433" s="92">
        <v>1</v>
      </c>
      <c r="J433" s="92">
        <v>1</v>
      </c>
      <c r="K433" s="92"/>
      <c r="L433" s="81">
        <v>8</v>
      </c>
      <c r="M433" s="81"/>
      <c r="N433" s="85">
        <v>3</v>
      </c>
      <c r="O433" s="85">
        <v>1200</v>
      </c>
      <c r="P433" s="85">
        <v>21</v>
      </c>
      <c r="Q433" s="85">
        <f t="shared" si="8"/>
        <v>25200</v>
      </c>
      <c r="R433" s="85"/>
      <c r="S433" s="85"/>
      <c r="T433" s="85">
        <f t="shared" si="14"/>
        <v>0</v>
      </c>
      <c r="U433" s="85">
        <v>170</v>
      </c>
      <c r="V433" s="85">
        <f t="shared" si="9"/>
        <v>9250</v>
      </c>
      <c r="W433" s="85">
        <f t="shared" si="10"/>
        <v>1387.5</v>
      </c>
      <c r="X433" s="86">
        <f t="shared" si="11"/>
        <v>10637.5</v>
      </c>
      <c r="Y433" s="87">
        <v>5.88</v>
      </c>
      <c r="Z433" s="85">
        <f t="shared" si="12"/>
        <v>57165</v>
      </c>
      <c r="AA433" s="88">
        <f t="shared" si="13"/>
        <v>38872.200000000004</v>
      </c>
      <c r="AB433" s="81" t="s">
        <v>46</v>
      </c>
      <c r="AC433" s="81" t="s">
        <v>46</v>
      </c>
      <c r="AD433" s="81" t="s">
        <v>46</v>
      </c>
      <c r="AE433" s="89" t="s">
        <v>100</v>
      </c>
      <c r="AF433" s="93" t="s">
        <v>2596</v>
      </c>
      <c r="AG433" s="94"/>
      <c r="AH433" s="24"/>
      <c r="AI433" s="24"/>
      <c r="AJ433" s="24"/>
    </row>
    <row r="434" spans="1:36" ht="18" customHeight="1">
      <c r="A434" s="81">
        <v>424</v>
      </c>
      <c r="B434" s="82" t="s">
        <v>1247</v>
      </c>
      <c r="C434" s="83" t="s">
        <v>401</v>
      </c>
      <c r="D434" s="81" t="s">
        <v>1248</v>
      </c>
      <c r="E434" s="81" t="s">
        <v>66</v>
      </c>
      <c r="F434" s="81" t="s">
        <v>43</v>
      </c>
      <c r="G434" s="81" t="s">
        <v>403</v>
      </c>
      <c r="H434" s="81" t="s">
        <v>1104</v>
      </c>
      <c r="I434" s="92">
        <v>1</v>
      </c>
      <c r="J434" s="92">
        <v>1</v>
      </c>
      <c r="K434" s="92"/>
      <c r="L434" s="81">
        <v>2</v>
      </c>
      <c r="M434" s="81"/>
      <c r="N434" s="85">
        <v>2</v>
      </c>
      <c r="O434" s="85">
        <v>1200</v>
      </c>
      <c r="P434" s="85">
        <v>21</v>
      </c>
      <c r="Q434" s="85">
        <f t="shared" si="8"/>
        <v>25200</v>
      </c>
      <c r="R434" s="85"/>
      <c r="S434" s="85"/>
      <c r="T434" s="85">
        <f t="shared" si="14"/>
        <v>0</v>
      </c>
      <c r="U434" s="85">
        <v>145</v>
      </c>
      <c r="V434" s="85">
        <f t="shared" si="9"/>
        <v>9125</v>
      </c>
      <c r="W434" s="85">
        <f t="shared" si="10"/>
        <v>1368.75</v>
      </c>
      <c r="X434" s="86">
        <f t="shared" si="11"/>
        <v>10493.75</v>
      </c>
      <c r="Y434" s="87">
        <v>5.88</v>
      </c>
      <c r="Z434" s="85">
        <f t="shared" si="12"/>
        <v>56392.5</v>
      </c>
      <c r="AA434" s="88">
        <f t="shared" si="13"/>
        <v>38346.9</v>
      </c>
      <c r="AB434" s="81" t="s">
        <v>46</v>
      </c>
      <c r="AC434" s="81" t="s">
        <v>46</v>
      </c>
      <c r="AD434" s="81" t="s">
        <v>46</v>
      </c>
      <c r="AE434" s="89" t="s">
        <v>100</v>
      </c>
      <c r="AF434" s="93" t="s">
        <v>2597</v>
      </c>
      <c r="AG434" s="94"/>
      <c r="AH434" s="24"/>
      <c r="AI434" s="24"/>
      <c r="AJ434" s="24"/>
    </row>
    <row r="435" spans="1:36" ht="18" customHeight="1">
      <c r="A435" s="81">
        <v>425</v>
      </c>
      <c r="B435" s="82" t="s">
        <v>1249</v>
      </c>
      <c r="C435" s="83" t="s">
        <v>401</v>
      </c>
      <c r="D435" s="81" t="s">
        <v>1250</v>
      </c>
      <c r="E435" s="81" t="s">
        <v>66</v>
      </c>
      <c r="F435" s="81" t="s">
        <v>43</v>
      </c>
      <c r="G435" s="81" t="s">
        <v>403</v>
      </c>
      <c r="H435" s="81" t="s">
        <v>1104</v>
      </c>
      <c r="I435" s="92">
        <v>1</v>
      </c>
      <c r="J435" s="92">
        <v>1</v>
      </c>
      <c r="K435" s="92"/>
      <c r="L435" s="81">
        <v>8</v>
      </c>
      <c r="M435" s="81"/>
      <c r="N435" s="85">
        <v>2</v>
      </c>
      <c r="O435" s="85">
        <v>1200</v>
      </c>
      <c r="P435" s="85">
        <v>21</v>
      </c>
      <c r="Q435" s="85">
        <f t="shared" si="8"/>
        <v>25200</v>
      </c>
      <c r="R435" s="85"/>
      <c r="S435" s="85"/>
      <c r="T435" s="85">
        <f t="shared" si="14"/>
        <v>0</v>
      </c>
      <c r="U435" s="85">
        <v>170</v>
      </c>
      <c r="V435" s="85">
        <f t="shared" si="9"/>
        <v>9250</v>
      </c>
      <c r="W435" s="85">
        <f t="shared" si="10"/>
        <v>1387.5</v>
      </c>
      <c r="X435" s="86">
        <f t="shared" si="11"/>
        <v>10637.5</v>
      </c>
      <c r="Y435" s="87">
        <v>5.88</v>
      </c>
      <c r="Z435" s="85">
        <f t="shared" si="12"/>
        <v>57165</v>
      </c>
      <c r="AA435" s="88">
        <f t="shared" si="13"/>
        <v>38872.200000000004</v>
      </c>
      <c r="AB435" s="81" t="s">
        <v>46</v>
      </c>
      <c r="AC435" s="81" t="s">
        <v>46</v>
      </c>
      <c r="AD435" s="81" t="s">
        <v>46</v>
      </c>
      <c r="AE435" s="89" t="s">
        <v>100</v>
      </c>
      <c r="AF435" s="93" t="s">
        <v>2460</v>
      </c>
      <c r="AG435" s="94"/>
      <c r="AH435" s="24"/>
      <c r="AI435" s="24"/>
      <c r="AJ435" s="24"/>
    </row>
    <row r="436" spans="1:36" ht="18" customHeight="1">
      <c r="A436" s="81">
        <v>426</v>
      </c>
      <c r="B436" s="82" t="s">
        <v>1251</v>
      </c>
      <c r="C436" s="83" t="s">
        <v>401</v>
      </c>
      <c r="D436" s="81" t="s">
        <v>1252</v>
      </c>
      <c r="E436" s="81" t="s">
        <v>66</v>
      </c>
      <c r="F436" s="81" t="s">
        <v>43</v>
      </c>
      <c r="G436" s="81" t="s">
        <v>403</v>
      </c>
      <c r="H436" s="81" t="s">
        <v>1104</v>
      </c>
      <c r="I436" s="92">
        <v>1</v>
      </c>
      <c r="J436" s="92">
        <v>1</v>
      </c>
      <c r="K436" s="92"/>
      <c r="L436" s="81">
        <v>2</v>
      </c>
      <c r="M436" s="81"/>
      <c r="N436" s="85">
        <v>2</v>
      </c>
      <c r="O436" s="85">
        <v>1200</v>
      </c>
      <c r="P436" s="85">
        <v>21</v>
      </c>
      <c r="Q436" s="85">
        <f t="shared" si="8"/>
        <v>25200</v>
      </c>
      <c r="R436" s="85"/>
      <c r="S436" s="85"/>
      <c r="T436" s="85">
        <f t="shared" si="14"/>
        <v>0</v>
      </c>
      <c r="U436" s="85">
        <v>145</v>
      </c>
      <c r="V436" s="85">
        <f t="shared" si="9"/>
        <v>9125</v>
      </c>
      <c r="W436" s="85">
        <f t="shared" si="10"/>
        <v>1368.75</v>
      </c>
      <c r="X436" s="86">
        <f t="shared" si="11"/>
        <v>10493.75</v>
      </c>
      <c r="Y436" s="87">
        <v>5.88</v>
      </c>
      <c r="Z436" s="85">
        <f t="shared" si="12"/>
        <v>56392.5</v>
      </c>
      <c r="AA436" s="88">
        <f t="shared" si="13"/>
        <v>38346.9</v>
      </c>
      <c r="AB436" s="81" t="s">
        <v>46</v>
      </c>
      <c r="AC436" s="81" t="s">
        <v>46</v>
      </c>
      <c r="AD436" s="81" t="s">
        <v>46</v>
      </c>
      <c r="AE436" s="89" t="s">
        <v>100</v>
      </c>
      <c r="AF436" s="93" t="s">
        <v>2483</v>
      </c>
      <c r="AG436" s="94"/>
      <c r="AH436" s="24"/>
      <c r="AI436" s="24"/>
      <c r="AJ436" s="24"/>
    </row>
    <row r="437" spans="1:36" ht="18" customHeight="1">
      <c r="A437" s="81">
        <v>427</v>
      </c>
      <c r="B437" s="82" t="s">
        <v>1253</v>
      </c>
      <c r="C437" s="83" t="s">
        <v>401</v>
      </c>
      <c r="D437" s="81" t="s">
        <v>1254</v>
      </c>
      <c r="E437" s="81" t="s">
        <v>66</v>
      </c>
      <c r="F437" s="81" t="s">
        <v>43</v>
      </c>
      <c r="G437" s="81" t="s">
        <v>403</v>
      </c>
      <c r="H437" s="81" t="s">
        <v>1104</v>
      </c>
      <c r="I437" s="92">
        <v>1</v>
      </c>
      <c r="J437" s="92">
        <v>1</v>
      </c>
      <c r="K437" s="92"/>
      <c r="L437" s="81">
        <v>8</v>
      </c>
      <c r="M437" s="81"/>
      <c r="N437" s="85">
        <v>2</v>
      </c>
      <c r="O437" s="85">
        <v>1200</v>
      </c>
      <c r="P437" s="85">
        <v>21</v>
      </c>
      <c r="Q437" s="85">
        <f t="shared" si="8"/>
        <v>25200</v>
      </c>
      <c r="R437" s="85"/>
      <c r="S437" s="85"/>
      <c r="T437" s="85">
        <f t="shared" si="14"/>
        <v>0</v>
      </c>
      <c r="U437" s="85">
        <v>180</v>
      </c>
      <c r="V437" s="85">
        <f t="shared" si="9"/>
        <v>9300</v>
      </c>
      <c r="W437" s="85">
        <f t="shared" si="10"/>
        <v>1395</v>
      </c>
      <c r="X437" s="86">
        <f t="shared" si="11"/>
        <v>10695</v>
      </c>
      <c r="Y437" s="87">
        <v>5.88</v>
      </c>
      <c r="Z437" s="85">
        <f t="shared" si="12"/>
        <v>57474</v>
      </c>
      <c r="AA437" s="88">
        <f t="shared" si="13"/>
        <v>39082.32</v>
      </c>
      <c r="AB437" s="81" t="s">
        <v>46</v>
      </c>
      <c r="AC437" s="81" t="s">
        <v>46</v>
      </c>
      <c r="AD437" s="81" t="s">
        <v>46</v>
      </c>
      <c r="AE437" s="89" t="s">
        <v>100</v>
      </c>
      <c r="AF437" s="93" t="s">
        <v>2598</v>
      </c>
      <c r="AG437" s="94"/>
      <c r="AH437" s="24"/>
      <c r="AI437" s="24"/>
      <c r="AJ437" s="24"/>
    </row>
    <row r="438" spans="1:36" ht="18" customHeight="1">
      <c r="A438" s="81">
        <v>428</v>
      </c>
      <c r="B438" s="82" t="s">
        <v>1255</v>
      </c>
      <c r="C438" s="83" t="s">
        <v>401</v>
      </c>
      <c r="D438" s="81" t="s">
        <v>1256</v>
      </c>
      <c r="E438" s="81" t="s">
        <v>66</v>
      </c>
      <c r="F438" s="81" t="s">
        <v>43</v>
      </c>
      <c r="G438" s="81" t="s">
        <v>403</v>
      </c>
      <c r="H438" s="81" t="s">
        <v>1104</v>
      </c>
      <c r="I438" s="92">
        <v>1</v>
      </c>
      <c r="J438" s="92">
        <v>1</v>
      </c>
      <c r="K438" s="92"/>
      <c r="L438" s="81">
        <v>2</v>
      </c>
      <c r="M438" s="81"/>
      <c r="N438" s="85">
        <v>2</v>
      </c>
      <c r="O438" s="85">
        <v>1200</v>
      </c>
      <c r="P438" s="85">
        <v>21</v>
      </c>
      <c r="Q438" s="85">
        <f t="shared" si="8"/>
        <v>25200</v>
      </c>
      <c r="R438" s="85"/>
      <c r="S438" s="85"/>
      <c r="T438" s="85">
        <f t="shared" si="14"/>
        <v>0</v>
      </c>
      <c r="U438" s="85">
        <v>150</v>
      </c>
      <c r="V438" s="85">
        <f t="shared" si="9"/>
        <v>9150</v>
      </c>
      <c r="W438" s="85">
        <f t="shared" si="10"/>
        <v>1372.5</v>
      </c>
      <c r="X438" s="86">
        <f t="shared" si="11"/>
        <v>10522.5</v>
      </c>
      <c r="Y438" s="87">
        <v>5.88</v>
      </c>
      <c r="Z438" s="85">
        <f t="shared" si="12"/>
        <v>56547</v>
      </c>
      <c r="AA438" s="88">
        <f t="shared" si="13"/>
        <v>38451.96</v>
      </c>
      <c r="AB438" s="81" t="s">
        <v>46</v>
      </c>
      <c r="AC438" s="81" t="s">
        <v>46</v>
      </c>
      <c r="AD438" s="81" t="s">
        <v>46</v>
      </c>
      <c r="AE438" s="89" t="s">
        <v>100</v>
      </c>
      <c r="AF438" s="93" t="s">
        <v>2586</v>
      </c>
      <c r="AG438" s="94"/>
      <c r="AH438" s="24"/>
      <c r="AI438" s="24"/>
      <c r="AJ438" s="24"/>
    </row>
    <row r="439" spans="1:36" ht="18" customHeight="1">
      <c r="A439" s="81">
        <v>429</v>
      </c>
      <c r="B439" s="82" t="s">
        <v>1257</v>
      </c>
      <c r="C439" s="83" t="s">
        <v>401</v>
      </c>
      <c r="D439" s="81" t="s">
        <v>1258</v>
      </c>
      <c r="E439" s="81" t="s">
        <v>66</v>
      </c>
      <c r="F439" s="81" t="s">
        <v>43</v>
      </c>
      <c r="G439" s="81" t="s">
        <v>403</v>
      </c>
      <c r="H439" s="81" t="s">
        <v>1104</v>
      </c>
      <c r="I439" s="92">
        <v>1</v>
      </c>
      <c r="J439" s="92">
        <v>1</v>
      </c>
      <c r="K439" s="92"/>
      <c r="L439" s="81">
        <v>4</v>
      </c>
      <c r="M439" s="81"/>
      <c r="N439" s="85">
        <v>2</v>
      </c>
      <c r="O439" s="85">
        <v>1200</v>
      </c>
      <c r="P439" s="85">
        <v>21</v>
      </c>
      <c r="Q439" s="85">
        <f t="shared" si="8"/>
        <v>25200</v>
      </c>
      <c r="R439" s="85"/>
      <c r="S439" s="85"/>
      <c r="T439" s="85">
        <f t="shared" si="14"/>
        <v>0</v>
      </c>
      <c r="U439" s="85">
        <v>170</v>
      </c>
      <c r="V439" s="85">
        <f t="shared" si="9"/>
        <v>9250</v>
      </c>
      <c r="W439" s="85">
        <f t="shared" si="10"/>
        <v>1387.5</v>
      </c>
      <c r="X439" s="86">
        <f t="shared" si="11"/>
        <v>10637.5</v>
      </c>
      <c r="Y439" s="87">
        <v>5.88</v>
      </c>
      <c r="Z439" s="85">
        <f t="shared" si="12"/>
        <v>57165</v>
      </c>
      <c r="AA439" s="88">
        <f t="shared" si="13"/>
        <v>38872.200000000004</v>
      </c>
      <c r="AB439" s="81" t="s">
        <v>46</v>
      </c>
      <c r="AC439" s="81" t="s">
        <v>46</v>
      </c>
      <c r="AD439" s="81" t="s">
        <v>46</v>
      </c>
      <c r="AE439" s="89" t="s">
        <v>100</v>
      </c>
      <c r="AF439" s="93" t="s">
        <v>2598</v>
      </c>
      <c r="AG439" s="94"/>
      <c r="AH439" s="24"/>
      <c r="AI439" s="24"/>
      <c r="AJ439" s="24"/>
    </row>
    <row r="440" spans="1:36" ht="18" customHeight="1">
      <c r="A440" s="81">
        <v>430</v>
      </c>
      <c r="B440" s="82" t="s">
        <v>1259</v>
      </c>
      <c r="C440" s="83" t="s">
        <v>401</v>
      </c>
      <c r="D440" s="81" t="s">
        <v>1260</v>
      </c>
      <c r="E440" s="81" t="s">
        <v>66</v>
      </c>
      <c r="F440" s="81" t="s">
        <v>43</v>
      </c>
      <c r="G440" s="81" t="s">
        <v>403</v>
      </c>
      <c r="H440" s="81" t="s">
        <v>1104</v>
      </c>
      <c r="I440" s="92">
        <v>1</v>
      </c>
      <c r="J440" s="92">
        <v>1</v>
      </c>
      <c r="K440" s="92"/>
      <c r="L440" s="81">
        <v>2</v>
      </c>
      <c r="M440" s="81"/>
      <c r="N440" s="85">
        <v>2</v>
      </c>
      <c r="O440" s="85">
        <v>1200</v>
      </c>
      <c r="P440" s="85">
        <v>21</v>
      </c>
      <c r="Q440" s="85">
        <f t="shared" si="8"/>
        <v>25200</v>
      </c>
      <c r="R440" s="85"/>
      <c r="S440" s="85"/>
      <c r="T440" s="85">
        <f t="shared" si="14"/>
        <v>0</v>
      </c>
      <c r="U440" s="85">
        <v>145</v>
      </c>
      <c r="V440" s="85">
        <f t="shared" si="9"/>
        <v>9125</v>
      </c>
      <c r="W440" s="85">
        <f t="shared" si="10"/>
        <v>1368.75</v>
      </c>
      <c r="X440" s="86">
        <f t="shared" si="11"/>
        <v>10493.75</v>
      </c>
      <c r="Y440" s="87">
        <v>5.88</v>
      </c>
      <c r="Z440" s="85">
        <f t="shared" si="12"/>
        <v>56392.5</v>
      </c>
      <c r="AA440" s="88">
        <f t="shared" si="13"/>
        <v>38346.9</v>
      </c>
      <c r="AB440" s="81" t="s">
        <v>46</v>
      </c>
      <c r="AC440" s="81" t="s">
        <v>46</v>
      </c>
      <c r="AD440" s="81" t="s">
        <v>46</v>
      </c>
      <c r="AE440" s="89" t="s">
        <v>100</v>
      </c>
      <c r="AF440" s="93" t="s">
        <v>2586</v>
      </c>
      <c r="AG440" s="94"/>
      <c r="AH440" s="24"/>
      <c r="AI440" s="24"/>
      <c r="AJ440" s="24"/>
    </row>
    <row r="441" spans="1:36" ht="18" customHeight="1">
      <c r="A441" s="81">
        <v>431</v>
      </c>
      <c r="B441" s="82" t="s">
        <v>1261</v>
      </c>
      <c r="C441" s="83" t="s">
        <v>401</v>
      </c>
      <c r="D441" s="81" t="s">
        <v>1262</v>
      </c>
      <c r="E441" s="81" t="s">
        <v>66</v>
      </c>
      <c r="F441" s="81" t="s">
        <v>43</v>
      </c>
      <c r="G441" s="81" t="s">
        <v>403</v>
      </c>
      <c r="H441" s="81" t="s">
        <v>1104</v>
      </c>
      <c r="I441" s="92">
        <v>1</v>
      </c>
      <c r="J441" s="92">
        <v>1</v>
      </c>
      <c r="K441" s="92"/>
      <c r="L441" s="81">
        <v>4</v>
      </c>
      <c r="M441" s="81"/>
      <c r="N441" s="85">
        <v>2</v>
      </c>
      <c r="O441" s="85">
        <v>1200</v>
      </c>
      <c r="P441" s="85">
        <v>21</v>
      </c>
      <c r="Q441" s="85">
        <f t="shared" si="8"/>
        <v>25200</v>
      </c>
      <c r="R441" s="85"/>
      <c r="S441" s="85"/>
      <c r="T441" s="85">
        <f t="shared" si="14"/>
        <v>0</v>
      </c>
      <c r="U441" s="85">
        <v>170</v>
      </c>
      <c r="V441" s="85">
        <f t="shared" si="9"/>
        <v>9250</v>
      </c>
      <c r="W441" s="85">
        <f t="shared" si="10"/>
        <v>1387.5</v>
      </c>
      <c r="X441" s="86">
        <f t="shared" si="11"/>
        <v>10637.5</v>
      </c>
      <c r="Y441" s="87">
        <v>5.88</v>
      </c>
      <c r="Z441" s="85">
        <f t="shared" si="12"/>
        <v>57165</v>
      </c>
      <c r="AA441" s="88">
        <f t="shared" si="13"/>
        <v>38872.200000000004</v>
      </c>
      <c r="AB441" s="81" t="s">
        <v>46</v>
      </c>
      <c r="AC441" s="81" t="s">
        <v>46</v>
      </c>
      <c r="AD441" s="81" t="s">
        <v>46</v>
      </c>
      <c r="AE441" s="89" t="s">
        <v>100</v>
      </c>
      <c r="AF441" s="93" t="s">
        <v>2598</v>
      </c>
      <c r="AG441" s="94"/>
      <c r="AH441" s="24"/>
      <c r="AI441" s="24"/>
      <c r="AJ441" s="24"/>
    </row>
    <row r="442" spans="1:36" ht="18" customHeight="1">
      <c r="A442" s="81">
        <v>432</v>
      </c>
      <c r="B442" s="82" t="s">
        <v>1263</v>
      </c>
      <c r="C442" s="83" t="s">
        <v>401</v>
      </c>
      <c r="D442" s="81" t="s">
        <v>1264</v>
      </c>
      <c r="E442" s="81" t="s">
        <v>66</v>
      </c>
      <c r="F442" s="81" t="s">
        <v>43</v>
      </c>
      <c r="G442" s="81" t="s">
        <v>403</v>
      </c>
      <c r="H442" s="81" t="s">
        <v>1104</v>
      </c>
      <c r="I442" s="92">
        <v>1</v>
      </c>
      <c r="J442" s="92">
        <v>1</v>
      </c>
      <c r="K442" s="92"/>
      <c r="L442" s="81">
        <v>2</v>
      </c>
      <c r="M442" s="81"/>
      <c r="N442" s="85">
        <v>2</v>
      </c>
      <c r="O442" s="85">
        <v>1200</v>
      </c>
      <c r="P442" s="85">
        <v>21</v>
      </c>
      <c r="Q442" s="85">
        <f t="shared" si="8"/>
        <v>25200</v>
      </c>
      <c r="R442" s="85"/>
      <c r="S442" s="85"/>
      <c r="T442" s="85">
        <f t="shared" si="14"/>
        <v>0</v>
      </c>
      <c r="U442" s="85">
        <v>145</v>
      </c>
      <c r="V442" s="85">
        <f t="shared" si="9"/>
        <v>9125</v>
      </c>
      <c r="W442" s="85">
        <f t="shared" si="10"/>
        <v>1368.75</v>
      </c>
      <c r="X442" s="86">
        <f t="shared" si="11"/>
        <v>10493.75</v>
      </c>
      <c r="Y442" s="87">
        <v>5.88</v>
      </c>
      <c r="Z442" s="85">
        <f t="shared" si="12"/>
        <v>56392.5</v>
      </c>
      <c r="AA442" s="88">
        <f t="shared" si="13"/>
        <v>38346.9</v>
      </c>
      <c r="AB442" s="81" t="s">
        <v>46</v>
      </c>
      <c r="AC442" s="81" t="s">
        <v>46</v>
      </c>
      <c r="AD442" s="81" t="s">
        <v>46</v>
      </c>
      <c r="AE442" s="89" t="s">
        <v>100</v>
      </c>
      <c r="AF442" s="93" t="s">
        <v>2526</v>
      </c>
      <c r="AG442" s="94"/>
      <c r="AH442" s="24"/>
      <c r="AI442" s="24"/>
      <c r="AJ442" s="24"/>
    </row>
    <row r="443" spans="1:36" ht="18" customHeight="1">
      <c r="A443" s="81">
        <v>433</v>
      </c>
      <c r="B443" s="82" t="s">
        <v>1265</v>
      </c>
      <c r="C443" s="83" t="s">
        <v>182</v>
      </c>
      <c r="D443" s="81" t="s">
        <v>1266</v>
      </c>
      <c r="E443" s="81" t="s">
        <v>66</v>
      </c>
      <c r="F443" s="81" t="s">
        <v>43</v>
      </c>
      <c r="G443" s="81" t="s">
        <v>840</v>
      </c>
      <c r="H443" s="81" t="s">
        <v>1267</v>
      </c>
      <c r="I443" s="92">
        <v>1</v>
      </c>
      <c r="J443" s="92">
        <v>1</v>
      </c>
      <c r="K443" s="92"/>
      <c r="L443" s="81">
        <v>4</v>
      </c>
      <c r="M443" s="81"/>
      <c r="N443" s="85">
        <v>3</v>
      </c>
      <c r="O443" s="85">
        <v>2000</v>
      </c>
      <c r="P443" s="85">
        <v>35</v>
      </c>
      <c r="Q443" s="85">
        <f t="shared" si="8"/>
        <v>70000</v>
      </c>
      <c r="R443" s="85">
        <v>1200</v>
      </c>
      <c r="S443" s="85">
        <v>3</v>
      </c>
      <c r="T443" s="85">
        <f t="shared" si="14"/>
        <v>3600</v>
      </c>
      <c r="U443" s="85">
        <v>200</v>
      </c>
      <c r="V443" s="85">
        <f t="shared" si="9"/>
        <v>24333.333333333332</v>
      </c>
      <c r="W443" s="85">
        <f t="shared" si="10"/>
        <v>4009.9999999999995</v>
      </c>
      <c r="X443" s="86">
        <f t="shared" si="11"/>
        <v>28343.333333333332</v>
      </c>
      <c r="Y443" s="87">
        <v>5.88</v>
      </c>
      <c r="Z443" s="85">
        <f t="shared" si="12"/>
        <v>151100</v>
      </c>
      <c r="AA443" s="88">
        <f t="shared" si="13"/>
        <v>102748.00000000001</v>
      </c>
      <c r="AB443" s="81" t="s">
        <v>46</v>
      </c>
      <c r="AC443" s="81" t="s">
        <v>46</v>
      </c>
      <c r="AD443" s="81" t="s">
        <v>46</v>
      </c>
      <c r="AE443" s="89"/>
      <c r="AF443" s="93" t="s">
        <v>2523</v>
      </c>
      <c r="AG443" s="94"/>
      <c r="AH443" s="24"/>
      <c r="AI443" s="24"/>
      <c r="AJ443" s="24"/>
    </row>
    <row r="444" spans="1:36" ht="18" customHeight="1">
      <c r="A444" s="81">
        <v>434</v>
      </c>
      <c r="B444" s="82" t="s">
        <v>1268</v>
      </c>
      <c r="C444" s="83" t="s">
        <v>182</v>
      </c>
      <c r="D444" s="81" t="s">
        <v>1269</v>
      </c>
      <c r="E444" s="81" t="s">
        <v>66</v>
      </c>
      <c r="F444" s="81" t="s">
        <v>43</v>
      </c>
      <c r="G444" s="81" t="s">
        <v>840</v>
      </c>
      <c r="H444" s="81" t="s">
        <v>1267</v>
      </c>
      <c r="I444" s="92">
        <v>1</v>
      </c>
      <c r="J444" s="92">
        <v>1</v>
      </c>
      <c r="K444" s="92"/>
      <c r="L444" s="81">
        <v>6</v>
      </c>
      <c r="M444" s="81"/>
      <c r="N444" s="85">
        <v>4</v>
      </c>
      <c r="O444" s="85">
        <v>1500</v>
      </c>
      <c r="P444" s="85">
        <v>27</v>
      </c>
      <c r="Q444" s="85">
        <f t="shared" si="8"/>
        <v>40500</v>
      </c>
      <c r="R444" s="85">
        <v>1500</v>
      </c>
      <c r="S444" s="85">
        <v>3</v>
      </c>
      <c r="T444" s="85">
        <f t="shared" si="14"/>
        <v>4500</v>
      </c>
      <c r="U444" s="85">
        <v>200</v>
      </c>
      <c r="V444" s="85">
        <f t="shared" si="9"/>
        <v>14500</v>
      </c>
      <c r="W444" s="85">
        <f t="shared" si="10"/>
        <v>2625</v>
      </c>
      <c r="X444" s="86">
        <f t="shared" si="11"/>
        <v>17125</v>
      </c>
      <c r="Y444" s="87">
        <v>5.88</v>
      </c>
      <c r="Z444" s="85">
        <f t="shared" si="12"/>
        <v>90510</v>
      </c>
      <c r="AA444" s="88">
        <f t="shared" si="13"/>
        <v>61546.8</v>
      </c>
      <c r="AB444" s="81" t="s">
        <v>46</v>
      </c>
      <c r="AC444" s="81" t="s">
        <v>46</v>
      </c>
      <c r="AD444" s="81" t="s">
        <v>46</v>
      </c>
      <c r="AE444" s="89"/>
      <c r="AF444" s="93" t="s">
        <v>2530</v>
      </c>
      <c r="AG444" s="94"/>
      <c r="AH444" s="24"/>
      <c r="AI444" s="24"/>
      <c r="AJ444" s="24"/>
    </row>
    <row r="445" spans="1:36" ht="18" customHeight="1">
      <c r="A445" s="81">
        <v>435</v>
      </c>
      <c r="B445" s="82" t="s">
        <v>1270</v>
      </c>
      <c r="C445" s="83" t="s">
        <v>182</v>
      </c>
      <c r="D445" s="81" t="s">
        <v>1271</v>
      </c>
      <c r="E445" s="81" t="s">
        <v>66</v>
      </c>
      <c r="F445" s="81" t="s">
        <v>43</v>
      </c>
      <c r="G445" s="81" t="s">
        <v>840</v>
      </c>
      <c r="H445" s="81" t="s">
        <v>1267</v>
      </c>
      <c r="I445" s="92">
        <v>1</v>
      </c>
      <c r="J445" s="92">
        <v>1</v>
      </c>
      <c r="K445" s="92"/>
      <c r="L445" s="81">
        <v>10</v>
      </c>
      <c r="M445" s="81"/>
      <c r="N445" s="85">
        <v>6</v>
      </c>
      <c r="O445" s="85">
        <v>2000</v>
      </c>
      <c r="P445" s="85">
        <v>35</v>
      </c>
      <c r="Q445" s="85">
        <f t="shared" si="8"/>
        <v>70000</v>
      </c>
      <c r="R445" s="85">
        <v>2000</v>
      </c>
      <c r="S445" s="85">
        <v>3</v>
      </c>
      <c r="T445" s="85">
        <f t="shared" si="14"/>
        <v>6000</v>
      </c>
      <c r="U445" s="85">
        <v>250</v>
      </c>
      <c r="V445" s="85">
        <f t="shared" si="9"/>
        <v>24583.333333333332</v>
      </c>
      <c r="W445" s="85">
        <f t="shared" si="10"/>
        <v>4287.5</v>
      </c>
      <c r="X445" s="86">
        <f t="shared" si="11"/>
        <v>28870.833333333332</v>
      </c>
      <c r="Y445" s="87">
        <v>5.88</v>
      </c>
      <c r="Z445" s="85">
        <f t="shared" si="12"/>
        <v>153125</v>
      </c>
      <c r="AA445" s="88">
        <f t="shared" si="13"/>
        <v>104125.00000000001</v>
      </c>
      <c r="AB445" s="81" t="s">
        <v>46</v>
      </c>
      <c r="AC445" s="81" t="s">
        <v>46</v>
      </c>
      <c r="AD445" s="81" t="s">
        <v>46</v>
      </c>
      <c r="AE445" s="89"/>
      <c r="AF445" s="93" t="s">
        <v>2599</v>
      </c>
      <c r="AG445" s="94"/>
      <c r="AH445" s="24"/>
      <c r="AI445" s="24"/>
      <c r="AJ445" s="24"/>
    </row>
    <row r="446" spans="1:36" ht="18" customHeight="1">
      <c r="A446" s="81">
        <v>436</v>
      </c>
      <c r="B446" s="82" t="s">
        <v>1272</v>
      </c>
      <c r="C446" s="83" t="s">
        <v>332</v>
      </c>
      <c r="D446" s="81" t="s">
        <v>1273</v>
      </c>
      <c r="E446" s="81" t="s">
        <v>42</v>
      </c>
      <c r="F446" s="81" t="s">
        <v>43</v>
      </c>
      <c r="G446" s="81" t="s">
        <v>261</v>
      </c>
      <c r="H446" s="81" t="s">
        <v>1273</v>
      </c>
      <c r="I446" s="92">
        <v>1</v>
      </c>
      <c r="J446" s="92">
        <v>1</v>
      </c>
      <c r="K446" s="92"/>
      <c r="L446" s="81">
        <v>6</v>
      </c>
      <c r="M446" s="81"/>
      <c r="N446" s="85">
        <v>4</v>
      </c>
      <c r="O446" s="85">
        <v>1600</v>
      </c>
      <c r="P446" s="85">
        <v>10</v>
      </c>
      <c r="Q446" s="85">
        <f t="shared" si="8"/>
        <v>16000</v>
      </c>
      <c r="R446" s="85"/>
      <c r="S446" s="85"/>
      <c r="T446" s="85">
        <f t="shared" si="14"/>
        <v>0</v>
      </c>
      <c r="U446" s="85"/>
      <c r="V446" s="85">
        <f t="shared" si="9"/>
        <v>5333.333333333333</v>
      </c>
      <c r="W446" s="85">
        <f t="shared" si="10"/>
        <v>799.99999999999989</v>
      </c>
      <c r="X446" s="86">
        <f t="shared" si="11"/>
        <v>6133.333333333333</v>
      </c>
      <c r="Y446" s="87">
        <v>5.88</v>
      </c>
      <c r="Z446" s="85">
        <f t="shared" si="12"/>
        <v>32959.999999999993</v>
      </c>
      <c r="AA446" s="88">
        <f t="shared" si="13"/>
        <v>22412.799999999996</v>
      </c>
      <c r="AB446" s="81" t="s">
        <v>46</v>
      </c>
      <c r="AC446" s="81" t="s">
        <v>46</v>
      </c>
      <c r="AD446" s="81" t="s">
        <v>46</v>
      </c>
      <c r="AE446" s="89"/>
      <c r="AF446" s="93" t="s">
        <v>2475</v>
      </c>
      <c r="AG446" s="94"/>
      <c r="AH446" s="24"/>
      <c r="AI446" s="24"/>
      <c r="AJ446" s="24"/>
    </row>
    <row r="447" spans="1:36" ht="18" customHeight="1">
      <c r="A447" s="81">
        <v>437</v>
      </c>
      <c r="B447" s="82" t="s">
        <v>1274</v>
      </c>
      <c r="C447" s="83" t="s">
        <v>75</v>
      </c>
      <c r="D447" s="81" t="s">
        <v>1275</v>
      </c>
      <c r="E447" s="81" t="s">
        <v>42</v>
      </c>
      <c r="F447" s="81" t="s">
        <v>43</v>
      </c>
      <c r="G447" s="81" t="s">
        <v>44</v>
      </c>
      <c r="H447" s="81" t="s">
        <v>1276</v>
      </c>
      <c r="I447" s="92">
        <v>1</v>
      </c>
      <c r="J447" s="92">
        <v>1</v>
      </c>
      <c r="K447" s="92"/>
      <c r="L447" s="81">
        <v>6</v>
      </c>
      <c r="M447" s="81"/>
      <c r="N447" s="85">
        <v>3</v>
      </c>
      <c r="O447" s="85">
        <v>1600</v>
      </c>
      <c r="P447" s="85">
        <v>9</v>
      </c>
      <c r="Q447" s="85">
        <f t="shared" si="8"/>
        <v>14400</v>
      </c>
      <c r="R447" s="85"/>
      <c r="S447" s="85"/>
      <c r="T447" s="85">
        <f t="shared" si="14"/>
        <v>0</v>
      </c>
      <c r="U447" s="85"/>
      <c r="V447" s="85">
        <f t="shared" si="9"/>
        <v>4800</v>
      </c>
      <c r="W447" s="85">
        <f t="shared" si="10"/>
        <v>720</v>
      </c>
      <c r="X447" s="86">
        <f t="shared" si="11"/>
        <v>5520</v>
      </c>
      <c r="Y447" s="87">
        <v>5.88</v>
      </c>
      <c r="Z447" s="85">
        <f t="shared" si="12"/>
        <v>29664</v>
      </c>
      <c r="AA447" s="88">
        <f t="shared" si="13"/>
        <v>20171.52</v>
      </c>
      <c r="AB447" s="81" t="s">
        <v>46</v>
      </c>
      <c r="AC447" s="81" t="s">
        <v>46</v>
      </c>
      <c r="AD447" s="81" t="s">
        <v>46</v>
      </c>
      <c r="AE447" s="89"/>
      <c r="AF447" s="93" t="s">
        <v>2600</v>
      </c>
      <c r="AG447" s="94"/>
      <c r="AH447" s="24"/>
      <c r="AI447" s="24"/>
      <c r="AJ447" s="24"/>
    </row>
    <row r="448" spans="1:36" ht="18" customHeight="1">
      <c r="A448" s="81">
        <v>438</v>
      </c>
      <c r="B448" s="82" t="s">
        <v>1277</v>
      </c>
      <c r="C448" s="83" t="s">
        <v>40</v>
      </c>
      <c r="D448" s="81" t="s">
        <v>1278</v>
      </c>
      <c r="E448" s="81" t="s">
        <v>66</v>
      </c>
      <c r="F448" s="81" t="s">
        <v>43</v>
      </c>
      <c r="G448" s="81" t="s">
        <v>44</v>
      </c>
      <c r="H448" s="81" t="s">
        <v>1276</v>
      </c>
      <c r="I448" s="92">
        <v>1</v>
      </c>
      <c r="J448" s="92">
        <v>1</v>
      </c>
      <c r="K448" s="92"/>
      <c r="L448" s="81">
        <v>8</v>
      </c>
      <c r="M448" s="81"/>
      <c r="N448" s="85">
        <v>4</v>
      </c>
      <c r="O448" s="85">
        <v>1600</v>
      </c>
      <c r="P448" s="85">
        <v>31</v>
      </c>
      <c r="Q448" s="85">
        <f t="shared" si="8"/>
        <v>49600</v>
      </c>
      <c r="R448" s="85"/>
      <c r="S448" s="85"/>
      <c r="T448" s="85">
        <f t="shared" si="14"/>
        <v>0</v>
      </c>
      <c r="U448" s="85">
        <v>250</v>
      </c>
      <c r="V448" s="85">
        <f t="shared" si="9"/>
        <v>17783.333333333332</v>
      </c>
      <c r="W448" s="85">
        <f t="shared" si="10"/>
        <v>2667.4999999999995</v>
      </c>
      <c r="X448" s="86">
        <f t="shared" si="11"/>
        <v>20450.833333333332</v>
      </c>
      <c r="Y448" s="87">
        <v>5.88</v>
      </c>
      <c r="Z448" s="85">
        <f t="shared" si="12"/>
        <v>109900.99999999999</v>
      </c>
      <c r="AA448" s="88">
        <f t="shared" si="13"/>
        <v>74732.679999999993</v>
      </c>
      <c r="AB448" s="81" t="s">
        <v>46</v>
      </c>
      <c r="AC448" s="81" t="s">
        <v>46</v>
      </c>
      <c r="AD448" s="81" t="s">
        <v>46</v>
      </c>
      <c r="AE448" s="89"/>
      <c r="AF448" s="93" t="s">
        <v>2457</v>
      </c>
      <c r="AG448" s="94"/>
      <c r="AH448" s="24"/>
      <c r="AI448" s="24"/>
      <c r="AJ448" s="24"/>
    </row>
    <row r="449" spans="1:36" ht="18" customHeight="1">
      <c r="A449" s="81">
        <v>439</v>
      </c>
      <c r="B449" s="82" t="s">
        <v>1279</v>
      </c>
      <c r="C449" s="83" t="s">
        <v>298</v>
      </c>
      <c r="D449" s="81" t="s">
        <v>1280</v>
      </c>
      <c r="E449" s="81" t="s">
        <v>66</v>
      </c>
      <c r="F449" s="81" t="s">
        <v>43</v>
      </c>
      <c r="G449" s="81" t="s">
        <v>398</v>
      </c>
      <c r="H449" s="81" t="s">
        <v>1281</v>
      </c>
      <c r="I449" s="92">
        <v>1</v>
      </c>
      <c r="J449" s="92">
        <v>1</v>
      </c>
      <c r="K449" s="92"/>
      <c r="L449" s="81">
        <v>4</v>
      </c>
      <c r="M449" s="81"/>
      <c r="N449" s="85">
        <v>3</v>
      </c>
      <c r="O449" s="85">
        <v>2000</v>
      </c>
      <c r="P449" s="85">
        <v>25</v>
      </c>
      <c r="Q449" s="85">
        <f t="shared" si="8"/>
        <v>50000</v>
      </c>
      <c r="R449" s="85"/>
      <c r="S449" s="85"/>
      <c r="T449" s="85">
        <f t="shared" si="14"/>
        <v>0</v>
      </c>
      <c r="U449" s="85">
        <v>355</v>
      </c>
      <c r="V449" s="85">
        <f t="shared" si="9"/>
        <v>18441.666666666668</v>
      </c>
      <c r="W449" s="85">
        <f t="shared" si="10"/>
        <v>2766.25</v>
      </c>
      <c r="X449" s="86">
        <f t="shared" si="11"/>
        <v>21207.916666666668</v>
      </c>
      <c r="Y449" s="87">
        <v>5.88</v>
      </c>
      <c r="Z449" s="85">
        <f t="shared" si="12"/>
        <v>113969.5</v>
      </c>
      <c r="AA449" s="88">
        <f t="shared" si="13"/>
        <v>77499.260000000009</v>
      </c>
      <c r="AB449" s="81" t="s">
        <v>46</v>
      </c>
      <c r="AC449" s="81" t="s">
        <v>46</v>
      </c>
      <c r="AD449" s="81" t="s">
        <v>46</v>
      </c>
      <c r="AE449" s="89"/>
      <c r="AF449" s="93" t="s">
        <v>2487</v>
      </c>
      <c r="AG449" s="94"/>
      <c r="AH449" s="24"/>
      <c r="AI449" s="24"/>
      <c r="AJ449" s="24"/>
    </row>
    <row r="450" spans="1:36" ht="18" customHeight="1">
      <c r="A450" s="81">
        <v>440</v>
      </c>
      <c r="B450" s="82" t="s">
        <v>1282</v>
      </c>
      <c r="C450" s="83" t="s">
        <v>135</v>
      </c>
      <c r="D450" s="81" t="s">
        <v>1283</v>
      </c>
      <c r="E450" s="81" t="s">
        <v>42</v>
      </c>
      <c r="F450" s="81" t="s">
        <v>43</v>
      </c>
      <c r="G450" s="81" t="s">
        <v>398</v>
      </c>
      <c r="H450" s="81" t="s">
        <v>1281</v>
      </c>
      <c r="I450" s="92">
        <v>1</v>
      </c>
      <c r="J450" s="92">
        <v>1</v>
      </c>
      <c r="K450" s="92"/>
      <c r="L450" s="81">
        <v>4</v>
      </c>
      <c r="M450" s="81"/>
      <c r="N450" s="85">
        <v>2</v>
      </c>
      <c r="O450" s="85">
        <v>2000</v>
      </c>
      <c r="P450" s="85">
        <v>6</v>
      </c>
      <c r="Q450" s="85">
        <f t="shared" si="8"/>
        <v>12000</v>
      </c>
      <c r="R450" s="85"/>
      <c r="S450" s="85"/>
      <c r="T450" s="85">
        <f t="shared" si="14"/>
        <v>0</v>
      </c>
      <c r="U450" s="85"/>
      <c r="V450" s="85">
        <f t="shared" si="9"/>
        <v>4000</v>
      </c>
      <c r="W450" s="85">
        <f t="shared" si="10"/>
        <v>600</v>
      </c>
      <c r="X450" s="86">
        <f t="shared" si="11"/>
        <v>4600</v>
      </c>
      <c r="Y450" s="87">
        <v>5.88</v>
      </c>
      <c r="Z450" s="85">
        <f t="shared" si="12"/>
        <v>24720</v>
      </c>
      <c r="AA450" s="88">
        <f t="shared" si="13"/>
        <v>16809.600000000002</v>
      </c>
      <c r="AB450" s="81" t="s">
        <v>46</v>
      </c>
      <c r="AC450" s="81" t="s">
        <v>46</v>
      </c>
      <c r="AD450" s="81" t="s">
        <v>46</v>
      </c>
      <c r="AE450" s="89"/>
      <c r="AF450" s="93" t="s">
        <v>2523</v>
      </c>
      <c r="AG450" s="94"/>
      <c r="AH450" s="24"/>
      <c r="AI450" s="24"/>
      <c r="AJ450" s="24"/>
    </row>
    <row r="451" spans="1:36" ht="18" customHeight="1">
      <c r="A451" s="81">
        <v>441</v>
      </c>
      <c r="B451" s="82" t="s">
        <v>1284</v>
      </c>
      <c r="C451" s="83" t="s">
        <v>259</v>
      </c>
      <c r="D451" s="81" t="s">
        <v>1285</v>
      </c>
      <c r="E451" s="81" t="s">
        <v>66</v>
      </c>
      <c r="F451" s="81" t="s">
        <v>43</v>
      </c>
      <c r="G451" s="81" t="s">
        <v>261</v>
      </c>
      <c r="H451" s="81" t="s">
        <v>1286</v>
      </c>
      <c r="I451" s="92">
        <v>1</v>
      </c>
      <c r="J451" s="92">
        <v>1</v>
      </c>
      <c r="K451" s="92"/>
      <c r="L451" s="81">
        <v>10</v>
      </c>
      <c r="M451" s="81"/>
      <c r="N451" s="85">
        <v>4</v>
      </c>
      <c r="O451" s="85">
        <v>1000</v>
      </c>
      <c r="P451" s="85">
        <v>5</v>
      </c>
      <c r="Q451" s="85">
        <f t="shared" si="8"/>
        <v>5000</v>
      </c>
      <c r="R451" s="85"/>
      <c r="S451" s="85"/>
      <c r="T451" s="85">
        <f t="shared" si="14"/>
        <v>0</v>
      </c>
      <c r="U451" s="85">
        <v>300</v>
      </c>
      <c r="V451" s="85">
        <f t="shared" si="9"/>
        <v>3166.666666666667</v>
      </c>
      <c r="W451" s="85">
        <f t="shared" si="10"/>
        <v>475</v>
      </c>
      <c r="X451" s="86">
        <f t="shared" si="11"/>
        <v>3641.666666666667</v>
      </c>
      <c r="Y451" s="87">
        <v>5.88</v>
      </c>
      <c r="Z451" s="85">
        <f t="shared" si="12"/>
        <v>19570</v>
      </c>
      <c r="AA451" s="88">
        <f t="shared" si="13"/>
        <v>13307.6</v>
      </c>
      <c r="AB451" s="81" t="s">
        <v>46</v>
      </c>
      <c r="AC451" s="81" t="s">
        <v>46</v>
      </c>
      <c r="AD451" s="81" t="s">
        <v>46</v>
      </c>
      <c r="AE451" s="89"/>
      <c r="AF451" s="93" t="s">
        <v>2586</v>
      </c>
      <c r="AG451" s="94"/>
      <c r="AH451" s="24"/>
      <c r="AI451" s="24"/>
      <c r="AJ451" s="24"/>
    </row>
    <row r="452" spans="1:36" ht="18" customHeight="1">
      <c r="A452" s="81">
        <v>442</v>
      </c>
      <c r="B452" s="82" t="s">
        <v>1287</v>
      </c>
      <c r="C452" s="83" t="s">
        <v>259</v>
      </c>
      <c r="D452" s="81" t="s">
        <v>1288</v>
      </c>
      <c r="E452" s="81" t="s">
        <v>66</v>
      </c>
      <c r="F452" s="81" t="s">
        <v>43</v>
      </c>
      <c r="G452" s="81" t="s">
        <v>261</v>
      </c>
      <c r="H452" s="81" t="s">
        <v>1286</v>
      </c>
      <c r="I452" s="92">
        <v>1</v>
      </c>
      <c r="J452" s="92">
        <v>1</v>
      </c>
      <c r="K452" s="92"/>
      <c r="L452" s="81">
        <v>12</v>
      </c>
      <c r="M452" s="81"/>
      <c r="N452" s="85">
        <v>4</v>
      </c>
      <c r="O452" s="85">
        <v>1500</v>
      </c>
      <c r="P452" s="85">
        <v>5</v>
      </c>
      <c r="Q452" s="85">
        <f t="shared" si="8"/>
        <v>7500</v>
      </c>
      <c r="R452" s="85"/>
      <c r="S452" s="85"/>
      <c r="T452" s="85">
        <f t="shared" si="14"/>
        <v>0</v>
      </c>
      <c r="U452" s="85">
        <v>300</v>
      </c>
      <c r="V452" s="85">
        <f t="shared" si="9"/>
        <v>4000</v>
      </c>
      <c r="W452" s="85">
        <f t="shared" si="10"/>
        <v>600</v>
      </c>
      <c r="X452" s="86">
        <f t="shared" si="11"/>
        <v>4600</v>
      </c>
      <c r="Y452" s="87">
        <v>5.88</v>
      </c>
      <c r="Z452" s="85">
        <f t="shared" si="12"/>
        <v>24720</v>
      </c>
      <c r="AA452" s="88">
        <f t="shared" si="13"/>
        <v>16809.600000000002</v>
      </c>
      <c r="AB452" s="81" t="s">
        <v>46</v>
      </c>
      <c r="AC452" s="81" t="s">
        <v>46</v>
      </c>
      <c r="AD452" s="81" t="s">
        <v>46</v>
      </c>
      <c r="AE452" s="89"/>
      <c r="AF452" s="93" t="s">
        <v>2601</v>
      </c>
      <c r="AG452" s="94"/>
      <c r="AH452" s="24"/>
      <c r="AI452" s="24"/>
      <c r="AJ452" s="24"/>
    </row>
    <row r="453" spans="1:36" ht="18" customHeight="1">
      <c r="A453" s="81">
        <v>443</v>
      </c>
      <c r="B453" s="82" t="s">
        <v>1289</v>
      </c>
      <c r="C453" s="83" t="s">
        <v>202</v>
      </c>
      <c r="D453" s="81" t="s">
        <v>1290</v>
      </c>
      <c r="E453" s="81" t="s">
        <v>42</v>
      </c>
      <c r="F453" s="81" t="s">
        <v>43</v>
      </c>
      <c r="G453" s="81" t="s">
        <v>168</v>
      </c>
      <c r="H453" s="81" t="s">
        <v>1291</v>
      </c>
      <c r="I453" s="92">
        <v>1</v>
      </c>
      <c r="J453" s="92">
        <v>1</v>
      </c>
      <c r="K453" s="92"/>
      <c r="L453" s="81">
        <v>8</v>
      </c>
      <c r="M453" s="81"/>
      <c r="N453" s="85">
        <v>4</v>
      </c>
      <c r="O453" s="85">
        <v>1500</v>
      </c>
      <c r="P453" s="85">
        <v>19</v>
      </c>
      <c r="Q453" s="85">
        <f t="shared" si="8"/>
        <v>28500</v>
      </c>
      <c r="R453" s="85"/>
      <c r="S453" s="85"/>
      <c r="T453" s="85">
        <f t="shared" si="14"/>
        <v>0</v>
      </c>
      <c r="U453" s="85"/>
      <c r="V453" s="85">
        <f t="shared" si="9"/>
        <v>9500</v>
      </c>
      <c r="W453" s="85">
        <f t="shared" si="10"/>
        <v>1425</v>
      </c>
      <c r="X453" s="86">
        <f t="shared" si="11"/>
        <v>10925</v>
      </c>
      <c r="Y453" s="87">
        <v>5.88</v>
      </c>
      <c r="Z453" s="85">
        <f t="shared" si="12"/>
        <v>58710</v>
      </c>
      <c r="AA453" s="88">
        <f t="shared" si="13"/>
        <v>39922.800000000003</v>
      </c>
      <c r="AB453" s="81" t="s">
        <v>46</v>
      </c>
      <c r="AC453" s="81" t="s">
        <v>46</v>
      </c>
      <c r="AD453" s="81" t="s">
        <v>46</v>
      </c>
      <c r="AE453" s="100" t="s">
        <v>1292</v>
      </c>
      <c r="AF453" s="93" t="s">
        <v>2457</v>
      </c>
      <c r="AG453" s="94"/>
      <c r="AH453" s="24"/>
      <c r="AI453" s="24"/>
      <c r="AJ453" s="24"/>
    </row>
    <row r="454" spans="1:36" ht="18" customHeight="1">
      <c r="A454" s="81">
        <v>444</v>
      </c>
      <c r="B454" s="82" t="s">
        <v>1293</v>
      </c>
      <c r="C454" s="83" t="s">
        <v>416</v>
      </c>
      <c r="D454" s="81" t="s">
        <v>1294</v>
      </c>
      <c r="E454" s="81" t="s">
        <v>66</v>
      </c>
      <c r="F454" s="81" t="s">
        <v>43</v>
      </c>
      <c r="G454" s="81" t="s">
        <v>403</v>
      </c>
      <c r="H454" s="81" t="s">
        <v>1295</v>
      </c>
      <c r="I454" s="92">
        <v>1</v>
      </c>
      <c r="J454" s="92">
        <v>1</v>
      </c>
      <c r="K454" s="92"/>
      <c r="L454" s="81">
        <v>6</v>
      </c>
      <c r="M454" s="81"/>
      <c r="N454" s="85">
        <v>2</v>
      </c>
      <c r="O454" s="85">
        <v>1200</v>
      </c>
      <c r="P454" s="85">
        <v>19</v>
      </c>
      <c r="Q454" s="85">
        <f t="shared" si="8"/>
        <v>22800</v>
      </c>
      <c r="R454" s="85">
        <v>3000</v>
      </c>
      <c r="S454" s="85">
        <v>3</v>
      </c>
      <c r="T454" s="85">
        <f t="shared" si="14"/>
        <v>9000</v>
      </c>
      <c r="U454" s="85">
        <v>325</v>
      </c>
      <c r="V454" s="85">
        <f t="shared" si="9"/>
        <v>9225</v>
      </c>
      <c r="W454" s="85">
        <f t="shared" si="10"/>
        <v>2283.75</v>
      </c>
      <c r="X454" s="86">
        <f t="shared" si="11"/>
        <v>11508.75</v>
      </c>
      <c r="Y454" s="87">
        <v>5.88</v>
      </c>
      <c r="Z454" s="85">
        <f t="shared" si="12"/>
        <v>58810.5</v>
      </c>
      <c r="AA454" s="88">
        <f t="shared" si="13"/>
        <v>39991.14</v>
      </c>
      <c r="AB454" s="81" t="s">
        <v>46</v>
      </c>
      <c r="AC454" s="81" t="s">
        <v>46</v>
      </c>
      <c r="AD454" s="81" t="s">
        <v>46</v>
      </c>
      <c r="AE454" s="89"/>
      <c r="AF454" s="93" t="s">
        <v>2602</v>
      </c>
      <c r="AG454" s="94"/>
      <c r="AH454" s="24"/>
      <c r="AI454" s="24"/>
      <c r="AJ454" s="24"/>
    </row>
    <row r="455" spans="1:36" ht="18" customHeight="1">
      <c r="A455" s="81">
        <v>445</v>
      </c>
      <c r="B455" s="82" t="s">
        <v>1296</v>
      </c>
      <c r="C455" s="83" t="s">
        <v>171</v>
      </c>
      <c r="D455" s="81" t="s">
        <v>1297</v>
      </c>
      <c r="E455" s="81" t="s">
        <v>66</v>
      </c>
      <c r="F455" s="81" t="s">
        <v>43</v>
      </c>
      <c r="G455" s="81" t="s">
        <v>168</v>
      </c>
      <c r="H455" s="81" t="s">
        <v>1298</v>
      </c>
      <c r="I455" s="92">
        <v>1</v>
      </c>
      <c r="J455" s="92">
        <v>1</v>
      </c>
      <c r="K455" s="92"/>
      <c r="L455" s="81">
        <v>6</v>
      </c>
      <c r="M455" s="81"/>
      <c r="N455" s="85">
        <v>3</v>
      </c>
      <c r="O455" s="85">
        <v>1500</v>
      </c>
      <c r="P455" s="85">
        <v>29</v>
      </c>
      <c r="Q455" s="85">
        <f t="shared" si="8"/>
        <v>43500</v>
      </c>
      <c r="R455" s="85">
        <v>1500</v>
      </c>
      <c r="S455" s="85">
        <v>1</v>
      </c>
      <c r="T455" s="85">
        <f t="shared" si="14"/>
        <v>1500</v>
      </c>
      <c r="U455" s="85">
        <v>200</v>
      </c>
      <c r="V455" s="85">
        <f t="shared" si="9"/>
        <v>15500</v>
      </c>
      <c r="W455" s="85">
        <f t="shared" si="10"/>
        <v>2475</v>
      </c>
      <c r="X455" s="86">
        <f t="shared" si="11"/>
        <v>17975</v>
      </c>
      <c r="Y455" s="87">
        <v>5.88</v>
      </c>
      <c r="Z455" s="85">
        <f t="shared" si="12"/>
        <v>96090</v>
      </c>
      <c r="AA455" s="88">
        <f t="shared" si="13"/>
        <v>65341.200000000004</v>
      </c>
      <c r="AB455" s="81" t="s">
        <v>46</v>
      </c>
      <c r="AC455" s="81" t="s">
        <v>46</v>
      </c>
      <c r="AD455" s="81" t="s">
        <v>46</v>
      </c>
      <c r="AE455" s="89"/>
      <c r="AF455" s="93" t="s">
        <v>2453</v>
      </c>
      <c r="AG455" s="94"/>
      <c r="AH455" s="24"/>
      <c r="AI455" s="24"/>
      <c r="AJ455" s="24"/>
    </row>
    <row r="456" spans="1:36" ht="18" customHeight="1">
      <c r="A456" s="81">
        <v>446</v>
      </c>
      <c r="B456" s="82" t="s">
        <v>1299</v>
      </c>
      <c r="C456" s="83" t="s">
        <v>51</v>
      </c>
      <c r="D456" s="81" t="s">
        <v>1300</v>
      </c>
      <c r="E456" s="81" t="s">
        <v>66</v>
      </c>
      <c r="F456" s="81" t="s">
        <v>43</v>
      </c>
      <c r="G456" s="81" t="s">
        <v>621</v>
      </c>
      <c r="H456" s="81" t="s">
        <v>1301</v>
      </c>
      <c r="I456" s="92">
        <v>1</v>
      </c>
      <c r="J456" s="92">
        <v>1</v>
      </c>
      <c r="K456" s="92"/>
      <c r="L456" s="81">
        <v>4</v>
      </c>
      <c r="M456" s="81"/>
      <c r="N456" s="97">
        <v>4</v>
      </c>
      <c r="O456" s="97">
        <v>1500</v>
      </c>
      <c r="P456" s="97">
        <v>30</v>
      </c>
      <c r="Q456" s="97">
        <f t="shared" ref="Q456:Q470" si="15">P456*O456</f>
        <v>45000</v>
      </c>
      <c r="R456" s="97"/>
      <c r="S456" s="97"/>
      <c r="T456" s="85">
        <f t="shared" si="14"/>
        <v>0</v>
      </c>
      <c r="U456" s="97">
        <v>250</v>
      </c>
      <c r="V456" s="85">
        <f t="shared" si="9"/>
        <v>16250</v>
      </c>
      <c r="W456" s="85">
        <f t="shared" si="10"/>
        <v>2437.5</v>
      </c>
      <c r="X456" s="86">
        <f t="shared" si="11"/>
        <v>18687.5</v>
      </c>
      <c r="Y456" s="87">
        <v>5.88</v>
      </c>
      <c r="Z456" s="85">
        <f t="shared" si="12"/>
        <v>100425</v>
      </c>
      <c r="AA456" s="88">
        <f t="shared" si="13"/>
        <v>68289</v>
      </c>
      <c r="AB456" s="81" t="s">
        <v>46</v>
      </c>
      <c r="AC456" s="81" t="s">
        <v>46</v>
      </c>
      <c r="AD456" s="81" t="s">
        <v>46</v>
      </c>
      <c r="AE456" s="89"/>
      <c r="AF456" s="93" t="s">
        <v>2453</v>
      </c>
      <c r="AG456" s="94"/>
      <c r="AH456" s="24"/>
      <c r="AI456" s="24"/>
      <c r="AJ456" s="24"/>
    </row>
    <row r="457" spans="1:36" ht="18" customHeight="1">
      <c r="A457" s="81">
        <v>447</v>
      </c>
      <c r="B457" s="82" t="s">
        <v>1302</v>
      </c>
      <c r="C457" s="83" t="s">
        <v>51</v>
      </c>
      <c r="D457" s="81" t="s">
        <v>1303</v>
      </c>
      <c r="E457" s="81" t="s">
        <v>66</v>
      </c>
      <c r="F457" s="81" t="s">
        <v>43</v>
      </c>
      <c r="G457" s="81" t="s">
        <v>621</v>
      </c>
      <c r="H457" s="81" t="s">
        <v>1301</v>
      </c>
      <c r="I457" s="92">
        <v>1</v>
      </c>
      <c r="J457" s="92">
        <v>1</v>
      </c>
      <c r="K457" s="92"/>
      <c r="L457" s="81">
        <v>4</v>
      </c>
      <c r="M457" s="81"/>
      <c r="N457" s="97">
        <v>2</v>
      </c>
      <c r="O457" s="97">
        <v>1500</v>
      </c>
      <c r="P457" s="97">
        <v>30</v>
      </c>
      <c r="Q457" s="97">
        <f t="shared" si="15"/>
        <v>45000</v>
      </c>
      <c r="R457" s="97"/>
      <c r="S457" s="97"/>
      <c r="T457" s="85">
        <f t="shared" si="14"/>
        <v>0</v>
      </c>
      <c r="U457" s="97">
        <v>170</v>
      </c>
      <c r="V457" s="85">
        <f t="shared" si="9"/>
        <v>15850</v>
      </c>
      <c r="W457" s="85">
        <f t="shared" si="10"/>
        <v>2377.5</v>
      </c>
      <c r="X457" s="86">
        <f t="shared" si="11"/>
        <v>18227.5</v>
      </c>
      <c r="Y457" s="87">
        <v>5.88</v>
      </c>
      <c r="Z457" s="85">
        <f t="shared" si="12"/>
        <v>97953</v>
      </c>
      <c r="AA457" s="88">
        <f t="shared" si="13"/>
        <v>66608.040000000008</v>
      </c>
      <c r="AB457" s="81" t="s">
        <v>46</v>
      </c>
      <c r="AC457" s="81" t="s">
        <v>46</v>
      </c>
      <c r="AD457" s="81" t="s">
        <v>46</v>
      </c>
      <c r="AE457" s="89"/>
      <c r="AF457" s="93" t="s">
        <v>2453</v>
      </c>
      <c r="AG457" s="94"/>
      <c r="AH457" s="24"/>
      <c r="AI457" s="24"/>
      <c r="AJ457" s="24"/>
    </row>
    <row r="458" spans="1:36" ht="18" customHeight="1">
      <c r="A458" s="81">
        <v>448</v>
      </c>
      <c r="B458" s="82" t="s">
        <v>1304</v>
      </c>
      <c r="C458" s="83" t="s">
        <v>51</v>
      </c>
      <c r="D458" s="81" t="s">
        <v>1305</v>
      </c>
      <c r="E458" s="81" t="s">
        <v>66</v>
      </c>
      <c r="F458" s="81" t="s">
        <v>43</v>
      </c>
      <c r="G458" s="81" t="s">
        <v>621</v>
      </c>
      <c r="H458" s="81" t="s">
        <v>1301</v>
      </c>
      <c r="I458" s="92">
        <v>1</v>
      </c>
      <c r="J458" s="92">
        <v>1</v>
      </c>
      <c r="K458" s="92"/>
      <c r="L458" s="81">
        <v>4</v>
      </c>
      <c r="M458" s="81"/>
      <c r="N458" s="97">
        <v>2</v>
      </c>
      <c r="O458" s="97">
        <v>1500</v>
      </c>
      <c r="P458" s="97">
        <v>30</v>
      </c>
      <c r="Q458" s="97">
        <f t="shared" si="15"/>
        <v>45000</v>
      </c>
      <c r="R458" s="97"/>
      <c r="S458" s="97"/>
      <c r="T458" s="58"/>
      <c r="U458" s="97">
        <v>170</v>
      </c>
      <c r="V458" s="85">
        <f t="shared" si="9"/>
        <v>15850</v>
      </c>
      <c r="W458" s="85">
        <f t="shared" si="10"/>
        <v>2377.5</v>
      </c>
      <c r="X458" s="86">
        <f t="shared" si="11"/>
        <v>18227.5</v>
      </c>
      <c r="Y458" s="87">
        <v>5.88</v>
      </c>
      <c r="Z458" s="85">
        <f t="shared" si="12"/>
        <v>97953</v>
      </c>
      <c r="AA458" s="88">
        <f t="shared" si="13"/>
        <v>66608.040000000008</v>
      </c>
      <c r="AB458" s="81" t="s">
        <v>46</v>
      </c>
      <c r="AC458" s="81" t="s">
        <v>46</v>
      </c>
      <c r="AD458" s="81" t="s">
        <v>46</v>
      </c>
      <c r="AE458" s="89"/>
      <c r="AF458" s="93" t="s">
        <v>2453</v>
      </c>
      <c r="AG458" s="94"/>
      <c r="AH458" s="24"/>
      <c r="AI458" s="24"/>
      <c r="AJ458" s="24"/>
    </row>
    <row r="459" spans="1:36" ht="18" customHeight="1">
      <c r="A459" s="81">
        <v>449</v>
      </c>
      <c r="B459" s="82" t="s">
        <v>1306</v>
      </c>
      <c r="C459" s="83" t="s">
        <v>51</v>
      </c>
      <c r="D459" s="81" t="s">
        <v>1307</v>
      </c>
      <c r="E459" s="81" t="s">
        <v>66</v>
      </c>
      <c r="F459" s="81" t="s">
        <v>43</v>
      </c>
      <c r="G459" s="81" t="s">
        <v>621</v>
      </c>
      <c r="H459" s="81" t="s">
        <v>1301</v>
      </c>
      <c r="I459" s="92">
        <v>1</v>
      </c>
      <c r="J459" s="92">
        <v>1</v>
      </c>
      <c r="K459" s="92"/>
      <c r="L459" s="81">
        <v>4</v>
      </c>
      <c r="M459" s="81"/>
      <c r="N459" s="97">
        <v>2</v>
      </c>
      <c r="O459" s="97">
        <v>1500</v>
      </c>
      <c r="P459" s="97">
        <v>30</v>
      </c>
      <c r="Q459" s="97">
        <f t="shared" si="15"/>
        <v>45000</v>
      </c>
      <c r="R459" s="97"/>
      <c r="S459" s="97"/>
      <c r="T459" s="58"/>
      <c r="U459" s="97">
        <v>170</v>
      </c>
      <c r="V459" s="85">
        <f t="shared" si="9"/>
        <v>15850</v>
      </c>
      <c r="W459" s="85">
        <f t="shared" si="10"/>
        <v>2377.5</v>
      </c>
      <c r="X459" s="86">
        <f t="shared" si="11"/>
        <v>18227.5</v>
      </c>
      <c r="Y459" s="87">
        <v>5.88</v>
      </c>
      <c r="Z459" s="85">
        <f t="shared" si="12"/>
        <v>97953</v>
      </c>
      <c r="AA459" s="88">
        <f t="shared" si="13"/>
        <v>66608.040000000008</v>
      </c>
      <c r="AB459" s="81" t="s">
        <v>46</v>
      </c>
      <c r="AC459" s="81" t="s">
        <v>46</v>
      </c>
      <c r="AD459" s="81" t="s">
        <v>46</v>
      </c>
      <c r="AE459" s="89"/>
      <c r="AF459" s="93" t="s">
        <v>2453</v>
      </c>
      <c r="AG459" s="94"/>
      <c r="AH459" s="24"/>
      <c r="AI459" s="24"/>
      <c r="AJ459" s="24"/>
    </row>
    <row r="460" spans="1:36" ht="18" customHeight="1">
      <c r="A460" s="81">
        <v>450</v>
      </c>
      <c r="B460" s="82" t="s">
        <v>1313</v>
      </c>
      <c r="C460" s="83" t="s">
        <v>352</v>
      </c>
      <c r="D460" s="81" t="s">
        <v>1314</v>
      </c>
      <c r="E460" s="81" t="s">
        <v>66</v>
      </c>
      <c r="F460" s="81" t="s">
        <v>43</v>
      </c>
      <c r="G460" s="81" t="s">
        <v>44</v>
      </c>
      <c r="H460" s="81" t="s">
        <v>1315</v>
      </c>
      <c r="I460" s="92">
        <v>1</v>
      </c>
      <c r="J460" s="92">
        <v>1</v>
      </c>
      <c r="K460" s="92"/>
      <c r="L460" s="81">
        <v>2</v>
      </c>
      <c r="M460" s="81"/>
      <c r="N460" s="97">
        <v>1</v>
      </c>
      <c r="O460" s="97">
        <v>800</v>
      </c>
      <c r="P460" s="97">
        <v>11</v>
      </c>
      <c r="Q460" s="97">
        <f t="shared" si="15"/>
        <v>8800</v>
      </c>
      <c r="R460" s="97"/>
      <c r="S460" s="97"/>
      <c r="T460" s="98"/>
      <c r="U460" s="97">
        <v>185</v>
      </c>
      <c r="V460" s="85">
        <f t="shared" si="9"/>
        <v>3858.3333333333335</v>
      </c>
      <c r="W460" s="85">
        <f t="shared" si="10"/>
        <v>578.75</v>
      </c>
      <c r="X460" s="86">
        <f t="shared" si="11"/>
        <v>4437.0833333333339</v>
      </c>
      <c r="Y460" s="87">
        <v>5.88</v>
      </c>
      <c r="Z460" s="85">
        <f t="shared" si="12"/>
        <v>23844.5</v>
      </c>
      <c r="AA460" s="88">
        <f t="shared" si="13"/>
        <v>16214.260000000002</v>
      </c>
      <c r="AB460" s="81" t="s">
        <v>46</v>
      </c>
      <c r="AC460" s="81" t="s">
        <v>46</v>
      </c>
      <c r="AD460" s="81" t="s">
        <v>46</v>
      </c>
      <c r="AE460" s="89"/>
      <c r="AF460" s="93" t="s">
        <v>2486</v>
      </c>
      <c r="AG460" s="94"/>
      <c r="AH460" s="24"/>
      <c r="AI460" s="24"/>
      <c r="AJ460" s="24"/>
    </row>
    <row r="461" spans="1:36" ht="18" customHeight="1">
      <c r="A461" s="81">
        <v>451</v>
      </c>
      <c r="B461" s="82" t="s">
        <v>1316</v>
      </c>
      <c r="C461" s="83" t="s">
        <v>352</v>
      </c>
      <c r="D461" s="81" t="s">
        <v>1317</v>
      </c>
      <c r="E461" s="81" t="s">
        <v>66</v>
      </c>
      <c r="F461" s="81" t="s">
        <v>43</v>
      </c>
      <c r="G461" s="81" t="s">
        <v>44</v>
      </c>
      <c r="H461" s="81" t="s">
        <v>1315</v>
      </c>
      <c r="I461" s="92">
        <v>1</v>
      </c>
      <c r="J461" s="92">
        <v>1</v>
      </c>
      <c r="K461" s="92"/>
      <c r="L461" s="81">
        <v>2</v>
      </c>
      <c r="M461" s="81"/>
      <c r="N461" s="97">
        <v>1</v>
      </c>
      <c r="O461" s="97">
        <v>800</v>
      </c>
      <c r="P461" s="97">
        <v>11</v>
      </c>
      <c r="Q461" s="97">
        <f t="shared" si="15"/>
        <v>8800</v>
      </c>
      <c r="R461" s="97"/>
      <c r="S461" s="97"/>
      <c r="T461" s="98"/>
      <c r="U461" s="97">
        <v>185</v>
      </c>
      <c r="V461" s="85">
        <f t="shared" si="9"/>
        <v>3858.3333333333335</v>
      </c>
      <c r="W461" s="85">
        <f t="shared" si="10"/>
        <v>578.75</v>
      </c>
      <c r="X461" s="86">
        <f t="shared" si="11"/>
        <v>4437.0833333333339</v>
      </c>
      <c r="Y461" s="87">
        <v>5.88</v>
      </c>
      <c r="Z461" s="85">
        <f t="shared" si="12"/>
        <v>23844.5</v>
      </c>
      <c r="AA461" s="88">
        <f t="shared" si="13"/>
        <v>16214.260000000002</v>
      </c>
      <c r="AB461" s="81" t="s">
        <v>46</v>
      </c>
      <c r="AC461" s="81" t="s">
        <v>46</v>
      </c>
      <c r="AD461" s="81" t="s">
        <v>46</v>
      </c>
      <c r="AE461" s="89"/>
      <c r="AF461" s="93" t="s">
        <v>2506</v>
      </c>
      <c r="AG461" s="94"/>
      <c r="AH461" s="24"/>
      <c r="AI461" s="24"/>
      <c r="AJ461" s="24"/>
    </row>
    <row r="462" spans="1:36" ht="18" customHeight="1">
      <c r="A462" s="81">
        <v>452</v>
      </c>
      <c r="B462" s="82" t="s">
        <v>1318</v>
      </c>
      <c r="C462" s="83" t="s">
        <v>537</v>
      </c>
      <c r="D462" s="81" t="s">
        <v>1319</v>
      </c>
      <c r="E462" s="81" t="s">
        <v>42</v>
      </c>
      <c r="F462" s="81" t="s">
        <v>43</v>
      </c>
      <c r="G462" s="81" t="s">
        <v>556</v>
      </c>
      <c r="H462" s="81" t="s">
        <v>1320</v>
      </c>
      <c r="I462" s="92">
        <v>1</v>
      </c>
      <c r="J462" s="92">
        <v>1</v>
      </c>
      <c r="K462" s="92"/>
      <c r="L462" s="81">
        <v>6</v>
      </c>
      <c r="M462" s="81"/>
      <c r="N462" s="97">
        <v>3</v>
      </c>
      <c r="O462" s="97">
        <v>800</v>
      </c>
      <c r="P462" s="97">
        <v>9</v>
      </c>
      <c r="Q462" s="97">
        <f t="shared" si="15"/>
        <v>7200</v>
      </c>
      <c r="R462" s="97"/>
      <c r="S462" s="97"/>
      <c r="T462" s="98"/>
      <c r="U462" s="97"/>
      <c r="V462" s="85">
        <f t="shared" si="9"/>
        <v>2400</v>
      </c>
      <c r="W462" s="85">
        <f t="shared" si="10"/>
        <v>360</v>
      </c>
      <c r="X462" s="86">
        <f t="shared" si="11"/>
        <v>2760</v>
      </c>
      <c r="Y462" s="87">
        <v>5.88</v>
      </c>
      <c r="Z462" s="85">
        <f t="shared" si="12"/>
        <v>14832</v>
      </c>
      <c r="AA462" s="88">
        <f t="shared" si="13"/>
        <v>10085.76</v>
      </c>
      <c r="AB462" s="81" t="s">
        <v>46</v>
      </c>
      <c r="AC462" s="81" t="s">
        <v>46</v>
      </c>
      <c r="AD462" s="81" t="s">
        <v>46</v>
      </c>
      <c r="AE462" s="89"/>
      <c r="AF462" s="93" t="s">
        <v>2527</v>
      </c>
      <c r="AG462" s="94"/>
      <c r="AH462" s="24"/>
      <c r="AI462" s="24"/>
      <c r="AJ462" s="24"/>
    </row>
    <row r="463" spans="1:36" ht="18" customHeight="1">
      <c r="A463" s="81">
        <v>453</v>
      </c>
      <c r="B463" s="82" t="s">
        <v>1321</v>
      </c>
      <c r="C463" s="83" t="s">
        <v>505</v>
      </c>
      <c r="D463" s="81" t="s">
        <v>1322</v>
      </c>
      <c r="E463" s="81" t="s">
        <v>66</v>
      </c>
      <c r="F463" s="81" t="s">
        <v>43</v>
      </c>
      <c r="G463" s="81" t="s">
        <v>621</v>
      </c>
      <c r="H463" s="81" t="s">
        <v>1323</v>
      </c>
      <c r="I463" s="92">
        <v>1</v>
      </c>
      <c r="J463" s="92">
        <v>1</v>
      </c>
      <c r="K463" s="92"/>
      <c r="L463" s="81">
        <v>4</v>
      </c>
      <c r="M463" s="81"/>
      <c r="N463" s="97">
        <v>4</v>
      </c>
      <c r="O463" s="97">
        <v>2500</v>
      </c>
      <c r="P463" s="97">
        <v>15</v>
      </c>
      <c r="Q463" s="97">
        <f t="shared" si="15"/>
        <v>37500</v>
      </c>
      <c r="R463" s="97"/>
      <c r="S463" s="97"/>
      <c r="T463" s="98"/>
      <c r="U463" s="97">
        <v>190</v>
      </c>
      <c r="V463" s="85">
        <f t="shared" si="9"/>
        <v>13450</v>
      </c>
      <c r="W463" s="85">
        <f t="shared" si="10"/>
        <v>2017.5</v>
      </c>
      <c r="X463" s="86">
        <f t="shared" si="11"/>
        <v>15467.5</v>
      </c>
      <c r="Y463" s="87">
        <v>5.88</v>
      </c>
      <c r="Z463" s="85">
        <f t="shared" si="12"/>
        <v>83121</v>
      </c>
      <c r="AA463" s="88">
        <f t="shared" si="13"/>
        <v>56522.280000000006</v>
      </c>
      <c r="AB463" s="81" t="s">
        <v>46</v>
      </c>
      <c r="AC463" s="81" t="s">
        <v>46</v>
      </c>
      <c r="AD463" s="81" t="s">
        <v>46</v>
      </c>
      <c r="AE463" s="89"/>
      <c r="AF463" s="93" t="s">
        <v>2532</v>
      </c>
      <c r="AG463" s="94"/>
      <c r="AH463" s="24"/>
      <c r="AI463" s="24"/>
      <c r="AJ463" s="24"/>
    </row>
    <row r="464" spans="1:36" ht="18" customHeight="1">
      <c r="A464" s="81">
        <v>454</v>
      </c>
      <c r="B464" s="82" t="s">
        <v>1324</v>
      </c>
      <c r="C464" s="83" t="s">
        <v>505</v>
      </c>
      <c r="D464" s="81" t="s">
        <v>1325</v>
      </c>
      <c r="E464" s="81" t="s">
        <v>66</v>
      </c>
      <c r="F464" s="81" t="s">
        <v>43</v>
      </c>
      <c r="G464" s="81" t="s">
        <v>621</v>
      </c>
      <c r="H464" s="81" t="s">
        <v>1323</v>
      </c>
      <c r="I464" s="92">
        <v>1</v>
      </c>
      <c r="J464" s="92">
        <v>1</v>
      </c>
      <c r="K464" s="92"/>
      <c r="L464" s="81">
        <v>4</v>
      </c>
      <c r="M464" s="81"/>
      <c r="N464" s="97">
        <v>4</v>
      </c>
      <c r="O464" s="97">
        <v>2500</v>
      </c>
      <c r="P464" s="97">
        <v>15</v>
      </c>
      <c r="Q464" s="97">
        <f t="shared" si="15"/>
        <v>37500</v>
      </c>
      <c r="R464" s="97"/>
      <c r="S464" s="97"/>
      <c r="T464" s="98"/>
      <c r="U464" s="97">
        <v>190</v>
      </c>
      <c r="V464" s="85">
        <f t="shared" si="9"/>
        <v>13450</v>
      </c>
      <c r="W464" s="85">
        <f t="shared" si="10"/>
        <v>2017.5</v>
      </c>
      <c r="X464" s="86">
        <f t="shared" si="11"/>
        <v>15467.5</v>
      </c>
      <c r="Y464" s="87">
        <v>5.88</v>
      </c>
      <c r="Z464" s="85">
        <f t="shared" si="12"/>
        <v>83121</v>
      </c>
      <c r="AA464" s="88">
        <f t="shared" si="13"/>
        <v>56522.280000000006</v>
      </c>
      <c r="AB464" s="81" t="s">
        <v>46</v>
      </c>
      <c r="AC464" s="81" t="s">
        <v>46</v>
      </c>
      <c r="AD464" s="81" t="s">
        <v>46</v>
      </c>
      <c r="AE464" s="89"/>
      <c r="AF464" s="93" t="s">
        <v>2532</v>
      </c>
      <c r="AG464" s="94"/>
      <c r="AH464" s="24"/>
      <c r="AI464" s="24"/>
      <c r="AJ464" s="24"/>
    </row>
    <row r="465" spans="1:36" ht="18" customHeight="1">
      <c r="A465" s="81">
        <v>455</v>
      </c>
      <c r="B465" s="82" t="s">
        <v>1326</v>
      </c>
      <c r="C465" s="83" t="s">
        <v>182</v>
      </c>
      <c r="D465" s="81" t="s">
        <v>1327</v>
      </c>
      <c r="E465" s="81" t="s">
        <v>66</v>
      </c>
      <c r="F465" s="81" t="s">
        <v>43</v>
      </c>
      <c r="G465" s="81" t="s">
        <v>840</v>
      </c>
      <c r="H465" s="81" t="s">
        <v>1328</v>
      </c>
      <c r="I465" s="92">
        <v>1</v>
      </c>
      <c r="J465" s="92">
        <v>1</v>
      </c>
      <c r="K465" s="92"/>
      <c r="L465" s="81">
        <v>8</v>
      </c>
      <c r="M465" s="81"/>
      <c r="N465" s="97">
        <v>4</v>
      </c>
      <c r="O465" s="97">
        <v>2000</v>
      </c>
      <c r="P465" s="97">
        <v>37</v>
      </c>
      <c r="Q465" s="97">
        <f t="shared" si="15"/>
        <v>74000</v>
      </c>
      <c r="R465" s="97"/>
      <c r="S465" s="97"/>
      <c r="T465" s="98"/>
      <c r="U465" s="97">
        <v>450</v>
      </c>
      <c r="V465" s="85">
        <f t="shared" si="9"/>
        <v>26916.666666666668</v>
      </c>
      <c r="W465" s="85">
        <f t="shared" si="10"/>
        <v>4037.5</v>
      </c>
      <c r="X465" s="86">
        <f t="shared" si="11"/>
        <v>30954.166666666668</v>
      </c>
      <c r="Y465" s="87">
        <v>5.88</v>
      </c>
      <c r="Z465" s="85">
        <f t="shared" si="12"/>
        <v>166345</v>
      </c>
      <c r="AA465" s="88">
        <f t="shared" si="13"/>
        <v>113114.6</v>
      </c>
      <c r="AB465" s="81" t="s">
        <v>46</v>
      </c>
      <c r="AC465" s="81" t="s">
        <v>46</v>
      </c>
      <c r="AD465" s="81" t="s">
        <v>46</v>
      </c>
      <c r="AE465" s="89"/>
      <c r="AF465" s="93" t="s">
        <v>2473</v>
      </c>
      <c r="AG465" s="94"/>
      <c r="AH465" s="24"/>
      <c r="AI465" s="24"/>
      <c r="AJ465" s="24"/>
    </row>
    <row r="466" spans="1:36" ht="18" customHeight="1">
      <c r="A466" s="81">
        <v>456</v>
      </c>
      <c r="B466" s="82" t="s">
        <v>1329</v>
      </c>
      <c r="C466" s="83" t="s">
        <v>182</v>
      </c>
      <c r="D466" s="81" t="s">
        <v>1330</v>
      </c>
      <c r="E466" s="81" t="s">
        <v>66</v>
      </c>
      <c r="F466" s="81" t="s">
        <v>43</v>
      </c>
      <c r="G466" s="81" t="s">
        <v>840</v>
      </c>
      <c r="H466" s="81" t="s">
        <v>1328</v>
      </c>
      <c r="I466" s="92">
        <v>1</v>
      </c>
      <c r="J466" s="92">
        <v>1</v>
      </c>
      <c r="K466" s="92"/>
      <c r="L466" s="81">
        <v>8</v>
      </c>
      <c r="M466" s="81"/>
      <c r="N466" s="97">
        <v>4</v>
      </c>
      <c r="O466" s="97">
        <v>2000</v>
      </c>
      <c r="P466" s="97">
        <v>37</v>
      </c>
      <c r="Q466" s="97">
        <f t="shared" si="15"/>
        <v>74000</v>
      </c>
      <c r="R466" s="97"/>
      <c r="S466" s="97"/>
      <c r="T466" s="98"/>
      <c r="U466" s="97">
        <v>450</v>
      </c>
      <c r="V466" s="85">
        <f t="shared" si="9"/>
        <v>26916.666666666668</v>
      </c>
      <c r="W466" s="85">
        <f t="shared" si="10"/>
        <v>4037.5</v>
      </c>
      <c r="X466" s="86">
        <f t="shared" si="11"/>
        <v>30954.166666666668</v>
      </c>
      <c r="Y466" s="87">
        <v>5.88</v>
      </c>
      <c r="Z466" s="85">
        <f t="shared" si="12"/>
        <v>166345</v>
      </c>
      <c r="AA466" s="88">
        <f t="shared" si="13"/>
        <v>113114.6</v>
      </c>
      <c r="AB466" s="81" t="s">
        <v>46</v>
      </c>
      <c r="AC466" s="81" t="s">
        <v>46</v>
      </c>
      <c r="AD466" s="81" t="s">
        <v>46</v>
      </c>
      <c r="AE466" s="89"/>
      <c r="AF466" s="93" t="s">
        <v>2473</v>
      </c>
      <c r="AG466" s="94"/>
      <c r="AH466" s="24"/>
      <c r="AI466" s="24"/>
      <c r="AJ466" s="24"/>
    </row>
    <row r="467" spans="1:36" ht="18" customHeight="1">
      <c r="A467" s="81">
        <v>457</v>
      </c>
      <c r="B467" s="82" t="s">
        <v>1331</v>
      </c>
      <c r="C467" s="83" t="s">
        <v>182</v>
      </c>
      <c r="D467" s="81" t="s">
        <v>1332</v>
      </c>
      <c r="E467" s="81" t="s">
        <v>66</v>
      </c>
      <c r="F467" s="81" t="s">
        <v>43</v>
      </c>
      <c r="G467" s="81" t="s">
        <v>840</v>
      </c>
      <c r="H467" s="81" t="s">
        <v>1328</v>
      </c>
      <c r="I467" s="92">
        <v>1</v>
      </c>
      <c r="J467" s="92">
        <v>1</v>
      </c>
      <c r="K467" s="92"/>
      <c r="L467" s="81">
        <v>8</v>
      </c>
      <c r="M467" s="81"/>
      <c r="N467" s="97">
        <v>4</v>
      </c>
      <c r="O467" s="97">
        <v>2000</v>
      </c>
      <c r="P467" s="97">
        <v>37</v>
      </c>
      <c r="Q467" s="97">
        <f t="shared" si="15"/>
        <v>74000</v>
      </c>
      <c r="R467" s="97"/>
      <c r="S467" s="97"/>
      <c r="T467" s="98"/>
      <c r="U467" s="97">
        <v>450</v>
      </c>
      <c r="V467" s="85">
        <f t="shared" si="9"/>
        <v>26916.666666666668</v>
      </c>
      <c r="W467" s="85">
        <f t="shared" si="10"/>
        <v>4037.5</v>
      </c>
      <c r="X467" s="86">
        <f t="shared" si="11"/>
        <v>30954.166666666668</v>
      </c>
      <c r="Y467" s="87">
        <v>5.88</v>
      </c>
      <c r="Z467" s="85">
        <f t="shared" si="12"/>
        <v>166345</v>
      </c>
      <c r="AA467" s="88">
        <f t="shared" si="13"/>
        <v>113114.6</v>
      </c>
      <c r="AB467" s="81" t="s">
        <v>46</v>
      </c>
      <c r="AC467" s="81" t="s">
        <v>46</v>
      </c>
      <c r="AD467" s="81" t="s">
        <v>46</v>
      </c>
      <c r="AE467" s="89"/>
      <c r="AF467" s="93" t="s">
        <v>2473</v>
      </c>
      <c r="AG467" s="94"/>
      <c r="AH467" s="24"/>
      <c r="AI467" s="24"/>
      <c r="AJ467" s="24"/>
    </row>
    <row r="468" spans="1:36" ht="18" customHeight="1">
      <c r="A468" s="81">
        <v>458</v>
      </c>
      <c r="B468" s="82" t="s">
        <v>1333</v>
      </c>
      <c r="C468" s="83" t="s">
        <v>182</v>
      </c>
      <c r="D468" s="81" t="s">
        <v>1334</v>
      </c>
      <c r="E468" s="81" t="s">
        <v>66</v>
      </c>
      <c r="F468" s="81" t="s">
        <v>43</v>
      </c>
      <c r="G468" s="81" t="s">
        <v>840</v>
      </c>
      <c r="H468" s="81" t="s">
        <v>1328</v>
      </c>
      <c r="I468" s="92">
        <v>1</v>
      </c>
      <c r="J468" s="92">
        <v>1</v>
      </c>
      <c r="K468" s="92"/>
      <c r="L468" s="81">
        <v>8</v>
      </c>
      <c r="M468" s="81"/>
      <c r="N468" s="97">
        <v>4</v>
      </c>
      <c r="O468" s="97">
        <v>2000</v>
      </c>
      <c r="P468" s="97">
        <v>37</v>
      </c>
      <c r="Q468" s="97">
        <f t="shared" si="15"/>
        <v>74000</v>
      </c>
      <c r="R468" s="97"/>
      <c r="S468" s="97"/>
      <c r="T468" s="98"/>
      <c r="U468" s="97">
        <v>450</v>
      </c>
      <c r="V468" s="85">
        <f t="shared" si="9"/>
        <v>26916.666666666668</v>
      </c>
      <c r="W468" s="85">
        <f t="shared" si="10"/>
        <v>4037.5</v>
      </c>
      <c r="X468" s="86">
        <f t="shared" si="11"/>
        <v>30954.166666666668</v>
      </c>
      <c r="Y468" s="87">
        <v>5.88</v>
      </c>
      <c r="Z468" s="85">
        <f t="shared" si="12"/>
        <v>166345</v>
      </c>
      <c r="AA468" s="88">
        <f t="shared" si="13"/>
        <v>113114.6</v>
      </c>
      <c r="AB468" s="81" t="s">
        <v>46</v>
      </c>
      <c r="AC468" s="81" t="s">
        <v>46</v>
      </c>
      <c r="AD468" s="81" t="s">
        <v>46</v>
      </c>
      <c r="AE468" s="89"/>
      <c r="AF468" s="93" t="s">
        <v>2485</v>
      </c>
      <c r="AG468" s="94"/>
      <c r="AH468" s="24"/>
      <c r="AI468" s="24"/>
      <c r="AJ468" s="24"/>
    </row>
    <row r="469" spans="1:36" ht="18" customHeight="1">
      <c r="A469" s="81">
        <v>459</v>
      </c>
      <c r="B469" s="82" t="s">
        <v>1335</v>
      </c>
      <c r="C469" s="83" t="s">
        <v>56</v>
      </c>
      <c r="D469" s="81" t="s">
        <v>1336</v>
      </c>
      <c r="E469" s="81" t="s">
        <v>66</v>
      </c>
      <c r="F469" s="81" t="s">
        <v>43</v>
      </c>
      <c r="G469" s="81" t="s">
        <v>58</v>
      </c>
      <c r="H469" s="81" t="s">
        <v>1337</v>
      </c>
      <c r="I469" s="92">
        <v>1</v>
      </c>
      <c r="J469" s="92">
        <v>1</v>
      </c>
      <c r="K469" s="92"/>
      <c r="L469" s="81">
        <v>6</v>
      </c>
      <c r="M469" s="81"/>
      <c r="N469" s="97">
        <v>4</v>
      </c>
      <c r="O469" s="97">
        <v>1000</v>
      </c>
      <c r="P469" s="97">
        <v>27</v>
      </c>
      <c r="Q469" s="97">
        <f t="shared" si="15"/>
        <v>27000</v>
      </c>
      <c r="R469" s="97">
        <v>1800</v>
      </c>
      <c r="S469" s="97">
        <v>3</v>
      </c>
      <c r="T469" s="98"/>
      <c r="U469" s="97">
        <v>342</v>
      </c>
      <c r="V469" s="85">
        <f t="shared" si="9"/>
        <v>10710</v>
      </c>
      <c r="W469" s="85">
        <f t="shared" si="10"/>
        <v>1606.5</v>
      </c>
      <c r="X469" s="86">
        <f t="shared" si="11"/>
        <v>12316.5</v>
      </c>
      <c r="Y469" s="87">
        <v>5.88</v>
      </c>
      <c r="Z469" s="85">
        <f t="shared" si="12"/>
        <v>66187.799999999988</v>
      </c>
      <c r="AA469" s="88">
        <f t="shared" si="13"/>
        <v>45007.703999999998</v>
      </c>
      <c r="AB469" s="81" t="s">
        <v>46</v>
      </c>
      <c r="AC469" s="81" t="s">
        <v>46</v>
      </c>
      <c r="AD469" s="81" t="s">
        <v>46</v>
      </c>
      <c r="AE469" s="89"/>
      <c r="AF469" s="93" t="s">
        <v>2460</v>
      </c>
      <c r="AG469" s="94"/>
      <c r="AH469" s="24"/>
      <c r="AI469" s="24"/>
      <c r="AJ469" s="24"/>
    </row>
    <row r="470" spans="1:36" ht="18" customHeight="1">
      <c r="A470" s="81">
        <v>460</v>
      </c>
      <c r="B470" s="82" t="s">
        <v>1338</v>
      </c>
      <c r="C470" s="83" t="s">
        <v>56</v>
      </c>
      <c r="D470" s="81" t="s">
        <v>1339</v>
      </c>
      <c r="E470" s="81" t="s">
        <v>66</v>
      </c>
      <c r="F470" s="81" t="s">
        <v>43</v>
      </c>
      <c r="G470" s="81" t="s">
        <v>58</v>
      </c>
      <c r="H470" s="81" t="s">
        <v>1337</v>
      </c>
      <c r="I470" s="92">
        <v>1</v>
      </c>
      <c r="J470" s="92">
        <v>1</v>
      </c>
      <c r="K470" s="92"/>
      <c r="L470" s="81">
        <v>6</v>
      </c>
      <c r="M470" s="81"/>
      <c r="N470" s="97">
        <v>4</v>
      </c>
      <c r="O470" s="97">
        <v>1000</v>
      </c>
      <c r="P470" s="97">
        <v>27</v>
      </c>
      <c r="Q470" s="97">
        <f t="shared" si="15"/>
        <v>27000</v>
      </c>
      <c r="R470" s="97">
        <v>1800</v>
      </c>
      <c r="S470" s="97">
        <v>3</v>
      </c>
      <c r="T470" s="98"/>
      <c r="U470" s="97">
        <v>342</v>
      </c>
      <c r="V470" s="85">
        <f t="shared" si="9"/>
        <v>10710</v>
      </c>
      <c r="W470" s="85">
        <f t="shared" si="10"/>
        <v>1606.5</v>
      </c>
      <c r="X470" s="86">
        <f t="shared" si="11"/>
        <v>12316.5</v>
      </c>
      <c r="Y470" s="87">
        <v>5.88</v>
      </c>
      <c r="Z470" s="85">
        <f t="shared" si="12"/>
        <v>66187.799999999988</v>
      </c>
      <c r="AA470" s="88">
        <f t="shared" si="13"/>
        <v>45007.703999999998</v>
      </c>
      <c r="AB470" s="81" t="s">
        <v>46</v>
      </c>
      <c r="AC470" s="81" t="s">
        <v>46</v>
      </c>
      <c r="AD470" s="81" t="s">
        <v>46</v>
      </c>
      <c r="AE470" s="89"/>
      <c r="AF470" s="93" t="s">
        <v>2460</v>
      </c>
      <c r="AG470" s="94"/>
      <c r="AH470" s="24"/>
      <c r="AI470" s="24"/>
      <c r="AJ470" s="24"/>
    </row>
    <row r="471" spans="1:36" ht="18" customHeight="1">
      <c r="A471" s="81">
        <v>461</v>
      </c>
      <c r="B471" s="82" t="s">
        <v>1340</v>
      </c>
      <c r="C471" s="83" t="s">
        <v>218</v>
      </c>
      <c r="D471" s="81" t="s">
        <v>1341</v>
      </c>
      <c r="E471" s="81" t="s">
        <v>42</v>
      </c>
      <c r="F471" s="81" t="s">
        <v>43</v>
      </c>
      <c r="G471" s="81" t="s">
        <v>261</v>
      </c>
      <c r="H471" s="81" t="s">
        <v>1342</v>
      </c>
      <c r="I471" s="92">
        <v>1</v>
      </c>
      <c r="J471" s="92">
        <v>1</v>
      </c>
      <c r="K471" s="92"/>
      <c r="L471" s="81">
        <v>6</v>
      </c>
      <c r="M471" s="81"/>
      <c r="N471" s="97">
        <v>3</v>
      </c>
      <c r="O471" s="97">
        <v>700</v>
      </c>
      <c r="P471" s="97">
        <v>16</v>
      </c>
      <c r="Q471" s="97">
        <v>11200</v>
      </c>
      <c r="R471" s="97"/>
      <c r="S471" s="97"/>
      <c r="T471" s="98"/>
      <c r="U471" s="97"/>
      <c r="V471" s="85">
        <f t="shared" si="9"/>
        <v>3733.3333333333335</v>
      </c>
      <c r="W471" s="85">
        <f t="shared" si="10"/>
        <v>560</v>
      </c>
      <c r="X471" s="86">
        <f t="shared" si="11"/>
        <v>4293.3333333333339</v>
      </c>
      <c r="Y471" s="87">
        <v>5.88</v>
      </c>
      <c r="Z471" s="85">
        <f t="shared" si="12"/>
        <v>23072</v>
      </c>
      <c r="AA471" s="88">
        <f t="shared" si="13"/>
        <v>15688.960000000001</v>
      </c>
      <c r="AB471" s="81" t="s">
        <v>46</v>
      </c>
      <c r="AC471" s="81" t="s">
        <v>46</v>
      </c>
      <c r="AD471" s="81" t="s">
        <v>46</v>
      </c>
      <c r="AE471" s="89"/>
      <c r="AF471" s="93" t="s">
        <v>2603</v>
      </c>
      <c r="AG471" s="94"/>
      <c r="AH471" s="24"/>
      <c r="AI471" s="24"/>
      <c r="AJ471" s="24"/>
    </row>
    <row r="472" spans="1:36" ht="18" customHeight="1">
      <c r="A472" s="81">
        <v>462</v>
      </c>
      <c r="B472" s="82" t="s">
        <v>1343</v>
      </c>
      <c r="C472" s="83" t="s">
        <v>505</v>
      </c>
      <c r="D472" s="81" t="s">
        <v>1344</v>
      </c>
      <c r="E472" s="81" t="s">
        <v>66</v>
      </c>
      <c r="F472" s="81" t="s">
        <v>43</v>
      </c>
      <c r="G472" s="81" t="s">
        <v>621</v>
      </c>
      <c r="H472" s="81" t="s">
        <v>1345</v>
      </c>
      <c r="I472" s="92">
        <v>1</v>
      </c>
      <c r="J472" s="92">
        <v>1</v>
      </c>
      <c r="K472" s="92"/>
      <c r="L472" s="81">
        <v>8</v>
      </c>
      <c r="M472" s="81"/>
      <c r="N472" s="97">
        <v>4</v>
      </c>
      <c r="O472" s="97">
        <v>2500</v>
      </c>
      <c r="P472" s="97">
        <v>30</v>
      </c>
      <c r="Q472" s="97"/>
      <c r="R472" s="97">
        <v>2000</v>
      </c>
      <c r="S472" s="97">
        <v>3</v>
      </c>
      <c r="T472" s="98"/>
      <c r="U472" s="97">
        <v>290</v>
      </c>
      <c r="V472" s="85">
        <f t="shared" si="9"/>
        <v>1450</v>
      </c>
      <c r="W472" s="85">
        <f t="shared" si="10"/>
        <v>217.5</v>
      </c>
      <c r="X472" s="86">
        <f t="shared" si="11"/>
        <v>1667.5</v>
      </c>
      <c r="Y472" s="87">
        <v>5.88</v>
      </c>
      <c r="Z472" s="85">
        <f t="shared" si="12"/>
        <v>8961</v>
      </c>
      <c r="AA472" s="88">
        <f t="shared" si="13"/>
        <v>6093.4800000000005</v>
      </c>
      <c r="AB472" s="81" t="s">
        <v>46</v>
      </c>
      <c r="AC472" s="81" t="s">
        <v>46</v>
      </c>
      <c r="AD472" s="81" t="s">
        <v>46</v>
      </c>
      <c r="AE472" s="89" t="s">
        <v>100</v>
      </c>
      <c r="AF472" s="93" t="s">
        <v>2530</v>
      </c>
      <c r="AG472" s="94"/>
      <c r="AH472" s="24"/>
      <c r="AI472" s="24"/>
      <c r="AJ472" s="24"/>
    </row>
    <row r="473" spans="1:36" ht="18" customHeight="1">
      <c r="A473" s="81">
        <v>463</v>
      </c>
      <c r="B473" s="82" t="s">
        <v>1346</v>
      </c>
      <c r="C473" s="83" t="s">
        <v>505</v>
      </c>
      <c r="D473" s="81" t="s">
        <v>1347</v>
      </c>
      <c r="E473" s="81" t="s">
        <v>66</v>
      </c>
      <c r="F473" s="81" t="s">
        <v>43</v>
      </c>
      <c r="G473" s="81" t="s">
        <v>621</v>
      </c>
      <c r="H473" s="81" t="s">
        <v>1345</v>
      </c>
      <c r="I473" s="92">
        <v>1</v>
      </c>
      <c r="J473" s="92">
        <v>1</v>
      </c>
      <c r="K473" s="92"/>
      <c r="L473" s="81">
        <v>8</v>
      </c>
      <c r="M473" s="81"/>
      <c r="N473" s="97">
        <v>4</v>
      </c>
      <c r="O473" s="97">
        <v>2500</v>
      </c>
      <c r="P473" s="97">
        <v>29</v>
      </c>
      <c r="Q473" s="97">
        <v>7500</v>
      </c>
      <c r="R473" s="97">
        <v>2500</v>
      </c>
      <c r="S473" s="97">
        <v>3</v>
      </c>
      <c r="T473" s="98"/>
      <c r="U473" s="97">
        <v>275</v>
      </c>
      <c r="V473" s="85">
        <f t="shared" si="9"/>
        <v>3875</v>
      </c>
      <c r="W473" s="85">
        <f t="shared" si="10"/>
        <v>581.25</v>
      </c>
      <c r="X473" s="86">
        <f t="shared" si="11"/>
        <v>4456.25</v>
      </c>
      <c r="Y473" s="87">
        <v>5.88</v>
      </c>
      <c r="Z473" s="85">
        <f t="shared" si="12"/>
        <v>23947.5</v>
      </c>
      <c r="AA473" s="88">
        <f t="shared" si="13"/>
        <v>16284.300000000001</v>
      </c>
      <c r="AB473" s="81" t="s">
        <v>46</v>
      </c>
      <c r="AC473" s="81" t="s">
        <v>46</v>
      </c>
      <c r="AD473" s="81" t="s">
        <v>46</v>
      </c>
      <c r="AE473" s="89" t="s">
        <v>100</v>
      </c>
      <c r="AF473" s="93" t="s">
        <v>2530</v>
      </c>
      <c r="AG473" s="94"/>
      <c r="AH473" s="24"/>
      <c r="AI473" s="24"/>
      <c r="AJ473" s="24"/>
    </row>
    <row r="474" spans="1:36" ht="18" customHeight="1">
      <c r="A474" s="81">
        <v>464</v>
      </c>
      <c r="B474" s="82" t="s">
        <v>1348</v>
      </c>
      <c r="C474" s="83" t="s">
        <v>505</v>
      </c>
      <c r="D474" s="81" t="s">
        <v>1349</v>
      </c>
      <c r="E474" s="81" t="s">
        <v>66</v>
      </c>
      <c r="F474" s="81" t="s">
        <v>43</v>
      </c>
      <c r="G474" s="81" t="s">
        <v>621</v>
      </c>
      <c r="H474" s="81" t="s">
        <v>1345</v>
      </c>
      <c r="I474" s="92">
        <v>1</v>
      </c>
      <c r="J474" s="92">
        <v>1</v>
      </c>
      <c r="K474" s="92"/>
      <c r="L474" s="81">
        <v>8</v>
      </c>
      <c r="M474" s="81"/>
      <c r="N474" s="97">
        <v>4</v>
      </c>
      <c r="O474" s="97">
        <v>2500</v>
      </c>
      <c r="P474" s="97">
        <v>29</v>
      </c>
      <c r="Q474" s="97"/>
      <c r="R474" s="97">
        <v>2000</v>
      </c>
      <c r="S474" s="97">
        <v>3</v>
      </c>
      <c r="T474" s="98"/>
      <c r="U474" s="97">
        <v>290</v>
      </c>
      <c r="V474" s="85">
        <f t="shared" si="9"/>
        <v>1450</v>
      </c>
      <c r="W474" s="85">
        <f t="shared" si="10"/>
        <v>217.5</v>
      </c>
      <c r="X474" s="86">
        <f t="shared" si="11"/>
        <v>1667.5</v>
      </c>
      <c r="Y474" s="87">
        <v>5.88</v>
      </c>
      <c r="Z474" s="85">
        <f t="shared" si="12"/>
        <v>8961</v>
      </c>
      <c r="AA474" s="88">
        <f t="shared" si="13"/>
        <v>6093.4800000000005</v>
      </c>
      <c r="AB474" s="81" t="s">
        <v>46</v>
      </c>
      <c r="AC474" s="81" t="s">
        <v>46</v>
      </c>
      <c r="AD474" s="81" t="s">
        <v>46</v>
      </c>
      <c r="AE474" s="89" t="s">
        <v>100</v>
      </c>
      <c r="AF474" s="93" t="s">
        <v>2530</v>
      </c>
      <c r="AG474" s="94"/>
      <c r="AH474" s="24"/>
      <c r="AI474" s="24"/>
      <c r="AJ474" s="24"/>
    </row>
    <row r="475" spans="1:36" ht="18" customHeight="1">
      <c r="A475" s="81">
        <v>465</v>
      </c>
      <c r="B475" s="82" t="s">
        <v>1352</v>
      </c>
      <c r="C475" s="83" t="s">
        <v>352</v>
      </c>
      <c r="D475" s="81" t="s">
        <v>1353</v>
      </c>
      <c r="E475" s="81" t="s">
        <v>42</v>
      </c>
      <c r="F475" s="81" t="s">
        <v>43</v>
      </c>
      <c r="G475" s="81" t="s">
        <v>44</v>
      </c>
      <c r="H475" s="81" t="s">
        <v>1354</v>
      </c>
      <c r="I475" s="92">
        <v>1</v>
      </c>
      <c r="J475" s="92">
        <v>1</v>
      </c>
      <c r="K475" s="92"/>
      <c r="L475" s="81">
        <v>8</v>
      </c>
      <c r="M475" s="81"/>
      <c r="N475" s="97">
        <v>4</v>
      </c>
      <c r="O475" s="97">
        <v>1000</v>
      </c>
      <c r="P475" s="97">
        <v>23</v>
      </c>
      <c r="Q475" s="97">
        <v>23000</v>
      </c>
      <c r="R475" s="97"/>
      <c r="S475" s="97"/>
      <c r="T475" s="98"/>
      <c r="U475" s="97"/>
      <c r="V475" s="85">
        <f t="shared" si="9"/>
        <v>7666.666666666667</v>
      </c>
      <c r="W475" s="85">
        <f t="shared" si="10"/>
        <v>1150</v>
      </c>
      <c r="X475" s="86">
        <f t="shared" si="11"/>
        <v>8816.6666666666679</v>
      </c>
      <c r="Y475" s="87">
        <v>5.88</v>
      </c>
      <c r="Z475" s="85">
        <f t="shared" si="12"/>
        <v>47380</v>
      </c>
      <c r="AA475" s="88">
        <f t="shared" si="13"/>
        <v>32218.400000000001</v>
      </c>
      <c r="AB475" s="81" t="s">
        <v>46</v>
      </c>
      <c r="AC475" s="81" t="s">
        <v>46</v>
      </c>
      <c r="AD475" s="81" t="s">
        <v>46</v>
      </c>
      <c r="AE475" s="89"/>
      <c r="AF475" s="93" t="s">
        <v>2598</v>
      </c>
      <c r="AG475" s="94"/>
      <c r="AH475" s="24"/>
      <c r="AI475" s="24"/>
      <c r="AJ475" s="24"/>
    </row>
    <row r="476" spans="1:36" ht="18" customHeight="1">
      <c r="A476" s="81">
        <v>466</v>
      </c>
      <c r="B476" s="82" t="s">
        <v>1355</v>
      </c>
      <c r="C476" s="83" t="s">
        <v>352</v>
      </c>
      <c r="D476" s="81" t="s">
        <v>1356</v>
      </c>
      <c r="E476" s="81" t="s">
        <v>42</v>
      </c>
      <c r="F476" s="81" t="s">
        <v>43</v>
      </c>
      <c r="G476" s="81" t="s">
        <v>44</v>
      </c>
      <c r="H476" s="81" t="s">
        <v>1354</v>
      </c>
      <c r="I476" s="92">
        <v>1</v>
      </c>
      <c r="J476" s="92">
        <v>1</v>
      </c>
      <c r="K476" s="92"/>
      <c r="L476" s="81">
        <v>6</v>
      </c>
      <c r="M476" s="81"/>
      <c r="N476" s="97">
        <v>4</v>
      </c>
      <c r="O476" s="97">
        <v>1000</v>
      </c>
      <c r="P476" s="97">
        <v>23</v>
      </c>
      <c r="Q476" s="97">
        <v>23000</v>
      </c>
      <c r="R476" s="97"/>
      <c r="S476" s="97"/>
      <c r="T476" s="98"/>
      <c r="U476" s="97"/>
      <c r="V476" s="85">
        <f t="shared" si="9"/>
        <v>7666.666666666667</v>
      </c>
      <c r="W476" s="85">
        <f t="shared" si="10"/>
        <v>1150</v>
      </c>
      <c r="X476" s="86">
        <f t="shared" si="11"/>
        <v>8816.6666666666679</v>
      </c>
      <c r="Y476" s="87">
        <v>5.88</v>
      </c>
      <c r="Z476" s="85">
        <f t="shared" si="12"/>
        <v>47380</v>
      </c>
      <c r="AA476" s="88">
        <f t="shared" si="13"/>
        <v>32218.400000000001</v>
      </c>
      <c r="AB476" s="81" t="s">
        <v>46</v>
      </c>
      <c r="AC476" s="81" t="s">
        <v>46</v>
      </c>
      <c r="AD476" s="81" t="s">
        <v>46</v>
      </c>
      <c r="AE476" s="89"/>
      <c r="AF476" s="93" t="s">
        <v>2490</v>
      </c>
      <c r="AG476" s="94"/>
      <c r="AH476" s="24"/>
      <c r="AI476" s="24"/>
      <c r="AJ476" s="24"/>
    </row>
    <row r="477" spans="1:36" ht="18" customHeight="1">
      <c r="A477" s="81">
        <v>467</v>
      </c>
      <c r="B477" s="82" t="s">
        <v>1357</v>
      </c>
      <c r="C477" s="83" t="s">
        <v>352</v>
      </c>
      <c r="D477" s="81" t="s">
        <v>1358</v>
      </c>
      <c r="E477" s="81" t="s">
        <v>42</v>
      </c>
      <c r="F477" s="81" t="s">
        <v>43</v>
      </c>
      <c r="G477" s="81" t="s">
        <v>44</v>
      </c>
      <c r="H477" s="81" t="s">
        <v>1354</v>
      </c>
      <c r="I477" s="92">
        <v>1</v>
      </c>
      <c r="J477" s="92">
        <v>1</v>
      </c>
      <c r="K477" s="92"/>
      <c r="L477" s="81">
        <v>4</v>
      </c>
      <c r="M477" s="81"/>
      <c r="N477" s="97">
        <v>4</v>
      </c>
      <c r="O477" s="97">
        <v>1000</v>
      </c>
      <c r="P477" s="97">
        <v>23</v>
      </c>
      <c r="Q477" s="97">
        <v>23000</v>
      </c>
      <c r="R477" s="97"/>
      <c r="S477" s="97"/>
      <c r="T477" s="98"/>
      <c r="U477" s="97"/>
      <c r="V477" s="85">
        <f t="shared" si="9"/>
        <v>7666.666666666667</v>
      </c>
      <c r="W477" s="85">
        <f t="shared" si="10"/>
        <v>1150</v>
      </c>
      <c r="X477" s="86">
        <f t="shared" si="11"/>
        <v>8816.6666666666679</v>
      </c>
      <c r="Y477" s="87">
        <v>5.88</v>
      </c>
      <c r="Z477" s="85">
        <f t="shared" si="12"/>
        <v>47380</v>
      </c>
      <c r="AA477" s="88">
        <f t="shared" si="13"/>
        <v>32218.400000000001</v>
      </c>
      <c r="AB477" s="81" t="s">
        <v>46</v>
      </c>
      <c r="AC477" s="81" t="s">
        <v>46</v>
      </c>
      <c r="AD477" s="81" t="s">
        <v>46</v>
      </c>
      <c r="AE477" s="89"/>
      <c r="AF477" s="93" t="s">
        <v>2489</v>
      </c>
      <c r="AG477" s="94"/>
      <c r="AH477" s="24"/>
      <c r="AI477" s="24"/>
      <c r="AJ477" s="24"/>
    </row>
    <row r="478" spans="1:36" ht="18" customHeight="1">
      <c r="A478" s="81">
        <v>468</v>
      </c>
      <c r="B478" s="82" t="s">
        <v>1359</v>
      </c>
      <c r="C478" s="83" t="s">
        <v>352</v>
      </c>
      <c r="D478" s="81" t="s">
        <v>1360</v>
      </c>
      <c r="E478" s="81" t="s">
        <v>42</v>
      </c>
      <c r="F478" s="81" t="s">
        <v>43</v>
      </c>
      <c r="G478" s="81" t="s">
        <v>44</v>
      </c>
      <c r="H478" s="81" t="s">
        <v>1354</v>
      </c>
      <c r="I478" s="92">
        <v>1</v>
      </c>
      <c r="J478" s="92">
        <v>1</v>
      </c>
      <c r="K478" s="92"/>
      <c r="L478" s="81">
        <v>4</v>
      </c>
      <c r="M478" s="81"/>
      <c r="N478" s="97">
        <v>4</v>
      </c>
      <c r="O478" s="97">
        <v>1000</v>
      </c>
      <c r="P478" s="97">
        <v>23</v>
      </c>
      <c r="Q478" s="97">
        <v>23000</v>
      </c>
      <c r="R478" s="97"/>
      <c r="S478" s="97"/>
      <c r="T478" s="98"/>
      <c r="U478" s="97"/>
      <c r="V478" s="85">
        <f t="shared" si="9"/>
        <v>7666.666666666667</v>
      </c>
      <c r="W478" s="85">
        <f t="shared" si="10"/>
        <v>1150</v>
      </c>
      <c r="X478" s="86">
        <f t="shared" si="11"/>
        <v>8816.6666666666679</v>
      </c>
      <c r="Y478" s="87">
        <v>5.88</v>
      </c>
      <c r="Z478" s="85">
        <f t="shared" si="12"/>
        <v>47380</v>
      </c>
      <c r="AA478" s="88">
        <f t="shared" si="13"/>
        <v>32218.400000000001</v>
      </c>
      <c r="AB478" s="81" t="s">
        <v>46</v>
      </c>
      <c r="AC478" s="81" t="s">
        <v>46</v>
      </c>
      <c r="AD478" s="81" t="s">
        <v>46</v>
      </c>
      <c r="AE478" s="89"/>
      <c r="AF478" s="93" t="s">
        <v>2489</v>
      </c>
      <c r="AG478" s="94"/>
      <c r="AH478" s="24"/>
      <c r="AI478" s="24"/>
      <c r="AJ478" s="24"/>
    </row>
    <row r="479" spans="1:36" ht="18" customHeight="1">
      <c r="A479" s="81">
        <v>469</v>
      </c>
      <c r="B479" s="82" t="s">
        <v>1361</v>
      </c>
      <c r="C479" s="83" t="s">
        <v>135</v>
      </c>
      <c r="D479" s="81" t="s">
        <v>1362</v>
      </c>
      <c r="E479" s="81" t="s">
        <v>42</v>
      </c>
      <c r="F479" s="81" t="s">
        <v>43</v>
      </c>
      <c r="G479" s="81" t="s">
        <v>398</v>
      </c>
      <c r="H479" s="81" t="s">
        <v>980</v>
      </c>
      <c r="I479" s="92">
        <v>1</v>
      </c>
      <c r="J479" s="92">
        <v>1</v>
      </c>
      <c r="K479" s="92"/>
      <c r="L479" s="81">
        <v>14</v>
      </c>
      <c r="M479" s="81"/>
      <c r="N479" s="97">
        <v>8</v>
      </c>
      <c r="O479" s="97">
        <v>1200</v>
      </c>
      <c r="P479" s="97">
        <v>33</v>
      </c>
      <c r="Q479" s="97">
        <v>39600</v>
      </c>
      <c r="R479" s="97">
        <v>1000</v>
      </c>
      <c r="S479" s="97">
        <v>5</v>
      </c>
      <c r="T479" s="98"/>
      <c r="U479" s="97"/>
      <c r="V479" s="85">
        <f t="shared" si="9"/>
        <v>13200</v>
      </c>
      <c r="W479" s="85">
        <f t="shared" si="10"/>
        <v>1980</v>
      </c>
      <c r="X479" s="86">
        <f t="shared" si="11"/>
        <v>15180</v>
      </c>
      <c r="Y479" s="87">
        <v>5.88</v>
      </c>
      <c r="Z479" s="85">
        <f t="shared" si="12"/>
        <v>81576</v>
      </c>
      <c r="AA479" s="88">
        <f t="shared" si="13"/>
        <v>55471.680000000008</v>
      </c>
      <c r="AB479" s="81" t="s">
        <v>46</v>
      </c>
      <c r="AC479" s="81" t="s">
        <v>46</v>
      </c>
      <c r="AD479" s="81" t="s">
        <v>46</v>
      </c>
      <c r="AE479" s="89" t="s">
        <v>100</v>
      </c>
      <c r="AF479" s="93" t="s">
        <v>2604</v>
      </c>
      <c r="AG479" s="94"/>
      <c r="AH479" s="24"/>
      <c r="AI479" s="24"/>
      <c r="AJ479" s="24"/>
    </row>
    <row r="480" spans="1:36" ht="18" customHeight="1">
      <c r="A480" s="81">
        <v>470</v>
      </c>
      <c r="B480" s="82" t="s">
        <v>1363</v>
      </c>
      <c r="C480" s="83" t="s">
        <v>332</v>
      </c>
      <c r="D480" s="81" t="s">
        <v>1364</v>
      </c>
      <c r="E480" s="81" t="s">
        <v>42</v>
      </c>
      <c r="F480" s="81" t="s">
        <v>43</v>
      </c>
      <c r="G480" s="81" t="s">
        <v>44</v>
      </c>
      <c r="H480" s="81" t="s">
        <v>1365</v>
      </c>
      <c r="I480" s="92">
        <v>1</v>
      </c>
      <c r="J480" s="92">
        <v>1</v>
      </c>
      <c r="K480" s="92"/>
      <c r="L480" s="81">
        <v>4</v>
      </c>
      <c r="M480" s="81"/>
      <c r="N480" s="97">
        <v>2</v>
      </c>
      <c r="O480" s="97">
        <v>700</v>
      </c>
      <c r="P480" s="97">
        <v>11</v>
      </c>
      <c r="Q480" s="97">
        <v>7700</v>
      </c>
      <c r="R480" s="97"/>
      <c r="S480" s="97"/>
      <c r="T480" s="98"/>
      <c r="U480" s="97"/>
      <c r="V480" s="85">
        <f t="shared" si="9"/>
        <v>2566.6666666666665</v>
      </c>
      <c r="W480" s="85">
        <f t="shared" si="10"/>
        <v>384.99999999999994</v>
      </c>
      <c r="X480" s="86">
        <f t="shared" si="11"/>
        <v>2951.6666666666665</v>
      </c>
      <c r="Y480" s="87">
        <v>5.88</v>
      </c>
      <c r="Z480" s="85">
        <f t="shared" si="12"/>
        <v>15861.999999999998</v>
      </c>
      <c r="AA480" s="88">
        <f t="shared" si="13"/>
        <v>10786.16</v>
      </c>
      <c r="AB480" s="81" t="s">
        <v>46</v>
      </c>
      <c r="AC480" s="81" t="s">
        <v>46</v>
      </c>
      <c r="AD480" s="81" t="s">
        <v>46</v>
      </c>
      <c r="AE480" s="89"/>
      <c r="AF480" s="93" t="s">
        <v>2464</v>
      </c>
      <c r="AG480" s="94"/>
      <c r="AH480" s="24"/>
      <c r="AI480" s="24"/>
      <c r="AJ480" s="24"/>
    </row>
    <row r="481" spans="1:36" ht="18" customHeight="1">
      <c r="A481" s="81">
        <v>471</v>
      </c>
      <c r="B481" s="82" t="s">
        <v>1366</v>
      </c>
      <c r="C481" s="83" t="s">
        <v>496</v>
      </c>
      <c r="D481" s="81" t="s">
        <v>1367</v>
      </c>
      <c r="E481" s="81" t="s">
        <v>66</v>
      </c>
      <c r="F481" s="81" t="s">
        <v>43</v>
      </c>
      <c r="G481" s="81" t="s">
        <v>621</v>
      </c>
      <c r="H481" s="81" t="s">
        <v>1368</v>
      </c>
      <c r="I481" s="92">
        <v>1</v>
      </c>
      <c r="J481" s="92">
        <v>1</v>
      </c>
      <c r="K481" s="92"/>
      <c r="L481" s="81">
        <v>10</v>
      </c>
      <c r="M481" s="81"/>
      <c r="N481" s="97">
        <v>6</v>
      </c>
      <c r="O481" s="97">
        <v>1200</v>
      </c>
      <c r="P481" s="97">
        <v>34</v>
      </c>
      <c r="Q481" s="97"/>
      <c r="R481" s="97">
        <v>4000</v>
      </c>
      <c r="S481" s="97">
        <v>2</v>
      </c>
      <c r="T481" s="98"/>
      <c r="U481" s="97">
        <v>360</v>
      </c>
      <c r="V481" s="85">
        <f t="shared" ref="V481:V728" si="16">IF(Y481=5.88,Q481/3+U481*5,U481*5)</f>
        <v>1800</v>
      </c>
      <c r="W481" s="85">
        <f t="shared" ref="W481:W728" si="17">T481/10+V481*15%</f>
        <v>270</v>
      </c>
      <c r="X481" s="86">
        <f t="shared" ref="X481:X728" si="18">V481+W481</f>
        <v>2070</v>
      </c>
      <c r="Y481" s="87">
        <v>5.88</v>
      </c>
      <c r="Z481" s="85">
        <f t="shared" ref="Z481:Z728" si="19">V481*Y481+W481*2</f>
        <v>11124</v>
      </c>
      <c r="AA481" s="88">
        <f t="shared" ref="AA481:AA728" si="20">Z481*68%</f>
        <v>7564.3200000000006</v>
      </c>
      <c r="AB481" s="81" t="s">
        <v>46</v>
      </c>
      <c r="AC481" s="81" t="s">
        <v>46</v>
      </c>
      <c r="AD481" s="81" t="s">
        <v>46</v>
      </c>
      <c r="AE481" s="89"/>
      <c r="AF481" s="93" t="s">
        <v>2537</v>
      </c>
      <c r="AG481" s="94"/>
      <c r="AH481" s="24"/>
      <c r="AI481" s="24"/>
      <c r="AJ481" s="24"/>
    </row>
    <row r="482" spans="1:36" ht="18" customHeight="1">
      <c r="A482" s="81">
        <v>472</v>
      </c>
      <c r="B482" s="82" t="s">
        <v>1369</v>
      </c>
      <c r="C482" s="83" t="s">
        <v>182</v>
      </c>
      <c r="D482" s="81" t="s">
        <v>1370</v>
      </c>
      <c r="E482" s="81" t="s">
        <v>66</v>
      </c>
      <c r="F482" s="81" t="s">
        <v>43</v>
      </c>
      <c r="G482" s="81" t="s">
        <v>840</v>
      </c>
      <c r="H482" s="81" t="s">
        <v>1371</v>
      </c>
      <c r="I482" s="92">
        <v>1</v>
      </c>
      <c r="J482" s="92">
        <v>1</v>
      </c>
      <c r="K482" s="92"/>
      <c r="L482" s="81">
        <v>8</v>
      </c>
      <c r="M482" s="81"/>
      <c r="N482" s="97">
        <v>3</v>
      </c>
      <c r="O482" s="97">
        <v>1000</v>
      </c>
      <c r="P482" s="97">
        <v>27</v>
      </c>
      <c r="Q482" s="97">
        <v>4000</v>
      </c>
      <c r="R482" s="97">
        <v>1000</v>
      </c>
      <c r="S482" s="97">
        <v>1</v>
      </c>
      <c r="T482" s="98"/>
      <c r="U482" s="97">
        <v>224</v>
      </c>
      <c r="V482" s="85">
        <f t="shared" si="16"/>
        <v>2453.333333333333</v>
      </c>
      <c r="W482" s="85">
        <f t="shared" si="17"/>
        <v>367.99999999999994</v>
      </c>
      <c r="X482" s="86">
        <f t="shared" si="18"/>
        <v>2821.333333333333</v>
      </c>
      <c r="Y482" s="87">
        <v>5.88</v>
      </c>
      <c r="Z482" s="85">
        <f t="shared" si="19"/>
        <v>15161.599999999999</v>
      </c>
      <c r="AA482" s="88">
        <f t="shared" si="20"/>
        <v>10309.887999999999</v>
      </c>
      <c r="AB482" s="81" t="s">
        <v>46</v>
      </c>
      <c r="AC482" s="81" t="s">
        <v>46</v>
      </c>
      <c r="AD482" s="81" t="s">
        <v>46</v>
      </c>
      <c r="AE482" s="89" t="s">
        <v>100</v>
      </c>
      <c r="AF482" s="93" t="s">
        <v>2473</v>
      </c>
      <c r="AG482" s="94"/>
      <c r="AH482" s="24"/>
      <c r="AI482" s="24"/>
      <c r="AJ482" s="24"/>
    </row>
    <row r="483" spans="1:36" ht="18" customHeight="1">
      <c r="A483" s="81">
        <v>473</v>
      </c>
      <c r="B483" s="82" t="s">
        <v>1372</v>
      </c>
      <c r="C483" s="83" t="s">
        <v>61</v>
      </c>
      <c r="D483" s="81" t="s">
        <v>1373</v>
      </c>
      <c r="E483" s="81" t="s">
        <v>66</v>
      </c>
      <c r="F483" s="81" t="s">
        <v>43</v>
      </c>
      <c r="G483" s="81" t="s">
        <v>750</v>
      </c>
      <c r="H483" s="81" t="s">
        <v>1374</v>
      </c>
      <c r="I483" s="92">
        <v>1</v>
      </c>
      <c r="J483" s="92">
        <v>1</v>
      </c>
      <c r="K483" s="92"/>
      <c r="L483" s="81">
        <v>10</v>
      </c>
      <c r="M483" s="81"/>
      <c r="N483" s="97">
        <v>5</v>
      </c>
      <c r="O483" s="97">
        <v>1000</v>
      </c>
      <c r="P483" s="97">
        <v>24</v>
      </c>
      <c r="Q483" s="97">
        <v>0</v>
      </c>
      <c r="R483" s="97"/>
      <c r="S483" s="97"/>
      <c r="T483" s="98"/>
      <c r="U483" s="97">
        <v>325</v>
      </c>
      <c r="V483" s="85">
        <f t="shared" si="16"/>
        <v>1625</v>
      </c>
      <c r="W483" s="85">
        <f t="shared" si="17"/>
        <v>243.75</v>
      </c>
      <c r="X483" s="86">
        <f t="shared" si="18"/>
        <v>1868.75</v>
      </c>
      <c r="Y483" s="87">
        <v>5.88</v>
      </c>
      <c r="Z483" s="85">
        <f t="shared" si="19"/>
        <v>10042.5</v>
      </c>
      <c r="AA483" s="88">
        <f t="shared" si="20"/>
        <v>6828.9000000000005</v>
      </c>
      <c r="AB483" s="81" t="s">
        <v>46</v>
      </c>
      <c r="AC483" s="81" t="s">
        <v>46</v>
      </c>
      <c r="AD483" s="81" t="s">
        <v>46</v>
      </c>
      <c r="AE483" s="89"/>
      <c r="AF483" s="93" t="s">
        <v>2485</v>
      </c>
      <c r="AG483" s="94"/>
      <c r="AH483" s="24"/>
      <c r="AI483" s="24"/>
      <c r="AJ483" s="24"/>
    </row>
    <row r="484" spans="1:36" ht="18" customHeight="1">
      <c r="A484" s="81">
        <v>474</v>
      </c>
      <c r="B484" s="82" t="s">
        <v>1375</v>
      </c>
      <c r="C484" s="83" t="s">
        <v>202</v>
      </c>
      <c r="D484" s="81" t="s">
        <v>1376</v>
      </c>
      <c r="E484" s="81" t="s">
        <v>66</v>
      </c>
      <c r="F484" s="81" t="s">
        <v>43</v>
      </c>
      <c r="G484" s="81" t="s">
        <v>168</v>
      </c>
      <c r="H484" s="81" t="s">
        <v>1377</v>
      </c>
      <c r="I484" s="92">
        <v>1</v>
      </c>
      <c r="J484" s="92">
        <v>1</v>
      </c>
      <c r="K484" s="92"/>
      <c r="L484" s="81">
        <v>4</v>
      </c>
      <c r="M484" s="81"/>
      <c r="N484" s="97">
        <v>2</v>
      </c>
      <c r="O484" s="97">
        <v>1000</v>
      </c>
      <c r="P484" s="97">
        <v>17</v>
      </c>
      <c r="Q484" s="97"/>
      <c r="R484" s="97">
        <v>1000</v>
      </c>
      <c r="S484" s="97">
        <v>2</v>
      </c>
      <c r="T484" s="98"/>
      <c r="U484" s="97">
        <v>250</v>
      </c>
      <c r="V484" s="85">
        <f t="shared" si="16"/>
        <v>1250</v>
      </c>
      <c r="W484" s="85">
        <f t="shared" si="17"/>
        <v>187.5</v>
      </c>
      <c r="X484" s="86">
        <f t="shared" si="18"/>
        <v>1437.5</v>
      </c>
      <c r="Y484" s="87">
        <v>5.88</v>
      </c>
      <c r="Z484" s="85">
        <f t="shared" si="19"/>
        <v>7725</v>
      </c>
      <c r="AA484" s="88">
        <f t="shared" si="20"/>
        <v>5253</v>
      </c>
      <c r="AB484" s="81" t="s">
        <v>46</v>
      </c>
      <c r="AC484" s="81" t="s">
        <v>46</v>
      </c>
      <c r="AD484" s="81" t="s">
        <v>46</v>
      </c>
      <c r="AE484" s="89"/>
      <c r="AF484" s="93" t="s">
        <v>2591</v>
      </c>
      <c r="AG484" s="94"/>
      <c r="AH484" s="24"/>
      <c r="AI484" s="24"/>
      <c r="AJ484" s="24"/>
    </row>
    <row r="485" spans="1:36" ht="18" customHeight="1">
      <c r="A485" s="81">
        <v>475</v>
      </c>
      <c r="B485" s="82" t="s">
        <v>1378</v>
      </c>
      <c r="C485" s="83" t="s">
        <v>202</v>
      </c>
      <c r="D485" s="81" t="s">
        <v>1379</v>
      </c>
      <c r="E485" s="81" t="s">
        <v>66</v>
      </c>
      <c r="F485" s="81" t="s">
        <v>43</v>
      </c>
      <c r="G485" s="81" t="s">
        <v>168</v>
      </c>
      <c r="H485" s="81" t="s">
        <v>1377</v>
      </c>
      <c r="I485" s="92">
        <v>1</v>
      </c>
      <c r="J485" s="92">
        <v>1</v>
      </c>
      <c r="K485" s="92"/>
      <c r="L485" s="81">
        <v>4</v>
      </c>
      <c r="M485" s="81"/>
      <c r="N485" s="97">
        <v>2</v>
      </c>
      <c r="O485" s="97">
        <v>1500</v>
      </c>
      <c r="P485" s="97">
        <v>17</v>
      </c>
      <c r="Q485" s="97">
        <v>4500</v>
      </c>
      <c r="R485" s="97"/>
      <c r="S485" s="97"/>
      <c r="T485" s="98"/>
      <c r="U485" s="97">
        <v>155</v>
      </c>
      <c r="V485" s="85">
        <f t="shared" si="16"/>
        <v>2275</v>
      </c>
      <c r="W485" s="85">
        <f t="shared" si="17"/>
        <v>341.25</v>
      </c>
      <c r="X485" s="86">
        <f t="shared" si="18"/>
        <v>2616.25</v>
      </c>
      <c r="Y485" s="87">
        <v>5.88</v>
      </c>
      <c r="Z485" s="85">
        <f t="shared" si="19"/>
        <v>14059.5</v>
      </c>
      <c r="AA485" s="88">
        <f t="shared" si="20"/>
        <v>9560.4600000000009</v>
      </c>
      <c r="AB485" s="81" t="s">
        <v>46</v>
      </c>
      <c r="AC485" s="81" t="s">
        <v>46</v>
      </c>
      <c r="AD485" s="81" t="s">
        <v>46</v>
      </c>
      <c r="AE485" s="89"/>
      <c r="AF485" s="93" t="s">
        <v>2591</v>
      </c>
      <c r="AG485" s="94"/>
      <c r="AH485" s="24"/>
      <c r="AI485" s="24"/>
      <c r="AJ485" s="24"/>
    </row>
    <row r="486" spans="1:36" ht="18" customHeight="1">
      <c r="A486" s="81">
        <v>476</v>
      </c>
      <c r="B486" s="82" t="s">
        <v>1380</v>
      </c>
      <c r="C486" s="83" t="s">
        <v>202</v>
      </c>
      <c r="D486" s="81" t="s">
        <v>1381</v>
      </c>
      <c r="E486" s="81" t="s">
        <v>66</v>
      </c>
      <c r="F486" s="81" t="s">
        <v>43</v>
      </c>
      <c r="G486" s="81" t="s">
        <v>168</v>
      </c>
      <c r="H486" s="81" t="s">
        <v>1377</v>
      </c>
      <c r="I486" s="92">
        <v>1</v>
      </c>
      <c r="J486" s="92">
        <v>1</v>
      </c>
      <c r="K486" s="92"/>
      <c r="L486" s="81">
        <v>4</v>
      </c>
      <c r="M486" s="81"/>
      <c r="N486" s="97">
        <v>2</v>
      </c>
      <c r="O486" s="97">
        <v>1500</v>
      </c>
      <c r="P486" s="97">
        <v>17</v>
      </c>
      <c r="Q486" s="97">
        <v>4500</v>
      </c>
      <c r="R486" s="97"/>
      <c r="S486" s="97"/>
      <c r="T486" s="98"/>
      <c r="U486" s="97">
        <v>155</v>
      </c>
      <c r="V486" s="85">
        <f t="shared" si="16"/>
        <v>2275</v>
      </c>
      <c r="W486" s="85">
        <f t="shared" si="17"/>
        <v>341.25</v>
      </c>
      <c r="X486" s="86">
        <f t="shared" si="18"/>
        <v>2616.25</v>
      </c>
      <c r="Y486" s="87">
        <v>5.88</v>
      </c>
      <c r="Z486" s="85">
        <f t="shared" si="19"/>
        <v>14059.5</v>
      </c>
      <c r="AA486" s="88">
        <f t="shared" si="20"/>
        <v>9560.4600000000009</v>
      </c>
      <c r="AB486" s="81" t="s">
        <v>46</v>
      </c>
      <c r="AC486" s="81" t="s">
        <v>46</v>
      </c>
      <c r="AD486" s="81" t="s">
        <v>46</v>
      </c>
      <c r="AE486" s="89"/>
      <c r="AF486" s="93" t="s">
        <v>2605</v>
      </c>
      <c r="AG486" s="94"/>
      <c r="AH486" s="24"/>
      <c r="AI486" s="24"/>
      <c r="AJ486" s="24"/>
    </row>
    <row r="487" spans="1:36" ht="18" customHeight="1">
      <c r="A487" s="81">
        <v>477</v>
      </c>
      <c r="B487" s="82" t="s">
        <v>1382</v>
      </c>
      <c r="C487" s="83" t="s">
        <v>182</v>
      </c>
      <c r="D487" s="81" t="s">
        <v>1383</v>
      </c>
      <c r="E487" s="81" t="s">
        <v>66</v>
      </c>
      <c r="F487" s="81" t="s">
        <v>43</v>
      </c>
      <c r="G487" s="81" t="s">
        <v>840</v>
      </c>
      <c r="H487" s="81" t="s">
        <v>1384</v>
      </c>
      <c r="I487" s="92">
        <v>1</v>
      </c>
      <c r="J487" s="92">
        <v>1</v>
      </c>
      <c r="K487" s="92"/>
      <c r="L487" s="81">
        <v>4</v>
      </c>
      <c r="M487" s="81"/>
      <c r="N487" s="97">
        <v>2</v>
      </c>
      <c r="O487" s="97">
        <v>1500</v>
      </c>
      <c r="P487" s="97">
        <v>23</v>
      </c>
      <c r="Q487" s="97"/>
      <c r="R487" s="97">
        <v>1200</v>
      </c>
      <c r="S487" s="97">
        <v>3</v>
      </c>
      <c r="T487" s="98"/>
      <c r="U487" s="97">
        <v>250</v>
      </c>
      <c r="V487" s="85">
        <f t="shared" si="16"/>
        <v>1250</v>
      </c>
      <c r="W487" s="85">
        <f t="shared" si="17"/>
        <v>187.5</v>
      </c>
      <c r="X487" s="86">
        <f t="shared" si="18"/>
        <v>1437.5</v>
      </c>
      <c r="Y487" s="87">
        <v>5.88</v>
      </c>
      <c r="Z487" s="85">
        <f t="shared" si="19"/>
        <v>7725</v>
      </c>
      <c r="AA487" s="88">
        <f t="shared" si="20"/>
        <v>5253</v>
      </c>
      <c r="AB487" s="81" t="s">
        <v>46</v>
      </c>
      <c r="AC487" s="81" t="s">
        <v>46</v>
      </c>
      <c r="AD487" s="81" t="s">
        <v>46</v>
      </c>
      <c r="AE487" s="89" t="s">
        <v>100</v>
      </c>
      <c r="AF487" s="93" t="s">
        <v>2473</v>
      </c>
      <c r="AG487" s="94"/>
      <c r="AH487" s="24"/>
      <c r="AI487" s="24"/>
      <c r="AJ487" s="24"/>
    </row>
    <row r="488" spans="1:36" ht="18" customHeight="1">
      <c r="A488" s="81">
        <v>478</v>
      </c>
      <c r="B488" s="82" t="s">
        <v>1385</v>
      </c>
      <c r="C488" s="83" t="s">
        <v>182</v>
      </c>
      <c r="D488" s="81" t="s">
        <v>1386</v>
      </c>
      <c r="E488" s="81" t="s">
        <v>66</v>
      </c>
      <c r="F488" s="81" t="s">
        <v>43</v>
      </c>
      <c r="G488" s="81" t="s">
        <v>840</v>
      </c>
      <c r="H488" s="81" t="s">
        <v>1384</v>
      </c>
      <c r="I488" s="92">
        <v>1</v>
      </c>
      <c r="J488" s="92">
        <v>1</v>
      </c>
      <c r="K488" s="92"/>
      <c r="L488" s="81">
        <v>4</v>
      </c>
      <c r="M488" s="81"/>
      <c r="N488" s="97">
        <v>2</v>
      </c>
      <c r="O488" s="97">
        <v>1500</v>
      </c>
      <c r="P488" s="97">
        <v>23</v>
      </c>
      <c r="Q488" s="97"/>
      <c r="R488" s="97">
        <v>1200</v>
      </c>
      <c r="S488" s="97">
        <v>3</v>
      </c>
      <c r="T488" s="98"/>
      <c r="U488" s="97">
        <v>250</v>
      </c>
      <c r="V488" s="85">
        <f t="shared" si="16"/>
        <v>1250</v>
      </c>
      <c r="W488" s="85">
        <f t="shared" si="17"/>
        <v>187.5</v>
      </c>
      <c r="X488" s="86">
        <f t="shared" si="18"/>
        <v>1437.5</v>
      </c>
      <c r="Y488" s="87">
        <v>5.88</v>
      </c>
      <c r="Z488" s="85">
        <f t="shared" si="19"/>
        <v>7725</v>
      </c>
      <c r="AA488" s="88">
        <f t="shared" si="20"/>
        <v>5253</v>
      </c>
      <c r="AB488" s="81" t="s">
        <v>46</v>
      </c>
      <c r="AC488" s="81" t="s">
        <v>46</v>
      </c>
      <c r="AD488" s="81" t="s">
        <v>46</v>
      </c>
      <c r="AE488" s="89" t="s">
        <v>100</v>
      </c>
      <c r="AF488" s="93" t="s">
        <v>2473</v>
      </c>
      <c r="AG488" s="94"/>
      <c r="AH488" s="24"/>
      <c r="AI488" s="24"/>
      <c r="AJ488" s="24"/>
    </row>
    <row r="489" spans="1:36" ht="18" customHeight="1">
      <c r="A489" s="81">
        <v>479</v>
      </c>
      <c r="B489" s="82" t="s">
        <v>1387</v>
      </c>
      <c r="C489" s="83" t="s">
        <v>182</v>
      </c>
      <c r="D489" s="81" t="s">
        <v>1388</v>
      </c>
      <c r="E489" s="81" t="s">
        <v>66</v>
      </c>
      <c r="F489" s="81" t="s">
        <v>43</v>
      </c>
      <c r="G489" s="81" t="s">
        <v>840</v>
      </c>
      <c r="H489" s="81" t="s">
        <v>1384</v>
      </c>
      <c r="I489" s="92">
        <v>1</v>
      </c>
      <c r="J489" s="92">
        <v>1</v>
      </c>
      <c r="K489" s="92"/>
      <c r="L489" s="81">
        <v>4</v>
      </c>
      <c r="M489" s="81"/>
      <c r="N489" s="97">
        <v>2</v>
      </c>
      <c r="O489" s="97">
        <v>1500</v>
      </c>
      <c r="P489" s="97">
        <v>20</v>
      </c>
      <c r="Q489" s="97"/>
      <c r="R489" s="97">
        <v>1200</v>
      </c>
      <c r="S489" s="97">
        <v>3</v>
      </c>
      <c r="T489" s="98"/>
      <c r="U489" s="97">
        <v>225</v>
      </c>
      <c r="V489" s="85">
        <f t="shared" si="16"/>
        <v>1125</v>
      </c>
      <c r="W489" s="85">
        <f t="shared" si="17"/>
        <v>168.75</v>
      </c>
      <c r="X489" s="86">
        <f t="shared" si="18"/>
        <v>1293.75</v>
      </c>
      <c r="Y489" s="87">
        <v>5.88</v>
      </c>
      <c r="Z489" s="85">
        <f t="shared" si="19"/>
        <v>6952.5</v>
      </c>
      <c r="AA489" s="88">
        <f t="shared" si="20"/>
        <v>4727.7000000000007</v>
      </c>
      <c r="AB489" s="81" t="s">
        <v>46</v>
      </c>
      <c r="AC489" s="81" t="s">
        <v>46</v>
      </c>
      <c r="AD489" s="81" t="s">
        <v>46</v>
      </c>
      <c r="AE489" s="89" t="s">
        <v>100</v>
      </c>
      <c r="AF489" s="93" t="s">
        <v>2473</v>
      </c>
      <c r="AG489" s="94"/>
      <c r="AH489" s="24"/>
      <c r="AI489" s="24"/>
      <c r="AJ489" s="24"/>
    </row>
    <row r="490" spans="1:36" ht="18" customHeight="1">
      <c r="A490" s="81">
        <v>480</v>
      </c>
      <c r="B490" s="82" t="s">
        <v>1389</v>
      </c>
      <c r="C490" s="83" t="s">
        <v>182</v>
      </c>
      <c r="D490" s="81" t="s">
        <v>1390</v>
      </c>
      <c r="E490" s="81" t="s">
        <v>66</v>
      </c>
      <c r="F490" s="81" t="s">
        <v>43</v>
      </c>
      <c r="G490" s="81" t="s">
        <v>840</v>
      </c>
      <c r="H490" s="81" t="s">
        <v>1384</v>
      </c>
      <c r="I490" s="92">
        <v>1</v>
      </c>
      <c r="J490" s="92">
        <v>1</v>
      </c>
      <c r="K490" s="92"/>
      <c r="L490" s="81">
        <v>4</v>
      </c>
      <c r="M490" s="81"/>
      <c r="N490" s="97">
        <v>2</v>
      </c>
      <c r="O490" s="97">
        <v>1500</v>
      </c>
      <c r="P490" s="97">
        <v>20</v>
      </c>
      <c r="Q490" s="97"/>
      <c r="R490" s="97">
        <v>1200</v>
      </c>
      <c r="S490" s="97">
        <v>3</v>
      </c>
      <c r="T490" s="98"/>
      <c r="U490" s="97">
        <v>225</v>
      </c>
      <c r="V490" s="85">
        <f t="shared" si="16"/>
        <v>1125</v>
      </c>
      <c r="W490" s="85">
        <f t="shared" si="17"/>
        <v>168.75</v>
      </c>
      <c r="X490" s="86">
        <f t="shared" si="18"/>
        <v>1293.75</v>
      </c>
      <c r="Y490" s="87">
        <v>5.88</v>
      </c>
      <c r="Z490" s="85">
        <f t="shared" si="19"/>
        <v>6952.5</v>
      </c>
      <c r="AA490" s="88">
        <f t="shared" si="20"/>
        <v>4727.7000000000007</v>
      </c>
      <c r="AB490" s="81" t="s">
        <v>46</v>
      </c>
      <c r="AC490" s="81" t="s">
        <v>46</v>
      </c>
      <c r="AD490" s="81" t="s">
        <v>46</v>
      </c>
      <c r="AE490" s="89" t="s">
        <v>100</v>
      </c>
      <c r="AF490" s="93" t="s">
        <v>2473</v>
      </c>
      <c r="AG490" s="94"/>
      <c r="AH490" s="24"/>
      <c r="AI490" s="24"/>
      <c r="AJ490" s="24"/>
    </row>
    <row r="491" spans="1:36" ht="18" customHeight="1">
      <c r="A491" s="81">
        <v>481</v>
      </c>
      <c r="B491" s="82" t="s">
        <v>1391</v>
      </c>
      <c r="C491" s="83" t="s">
        <v>182</v>
      </c>
      <c r="D491" s="81" t="s">
        <v>1392</v>
      </c>
      <c r="E491" s="81" t="s">
        <v>66</v>
      </c>
      <c r="F491" s="81" t="s">
        <v>43</v>
      </c>
      <c r="G491" s="81" t="s">
        <v>840</v>
      </c>
      <c r="H491" s="81" t="s">
        <v>1384</v>
      </c>
      <c r="I491" s="92">
        <v>1</v>
      </c>
      <c r="J491" s="92">
        <v>1</v>
      </c>
      <c r="K491" s="92"/>
      <c r="L491" s="81">
        <v>4</v>
      </c>
      <c r="M491" s="81"/>
      <c r="N491" s="97">
        <v>2</v>
      </c>
      <c r="O491" s="97">
        <v>1500</v>
      </c>
      <c r="P491" s="97">
        <v>17</v>
      </c>
      <c r="Q491" s="97"/>
      <c r="R491" s="97">
        <v>1200</v>
      </c>
      <c r="S491" s="97">
        <v>3</v>
      </c>
      <c r="T491" s="98"/>
      <c r="U491" s="97">
        <v>200</v>
      </c>
      <c r="V491" s="85">
        <f t="shared" si="16"/>
        <v>1000</v>
      </c>
      <c r="W491" s="85">
        <f t="shared" si="17"/>
        <v>150</v>
      </c>
      <c r="X491" s="86">
        <f t="shared" si="18"/>
        <v>1150</v>
      </c>
      <c r="Y491" s="87">
        <v>5.88</v>
      </c>
      <c r="Z491" s="85">
        <f t="shared" si="19"/>
        <v>6180</v>
      </c>
      <c r="AA491" s="88">
        <f t="shared" si="20"/>
        <v>4202.4000000000005</v>
      </c>
      <c r="AB491" s="81" t="s">
        <v>46</v>
      </c>
      <c r="AC491" s="81" t="s">
        <v>46</v>
      </c>
      <c r="AD491" s="81" t="s">
        <v>46</v>
      </c>
      <c r="AE491" s="89" t="s">
        <v>100</v>
      </c>
      <c r="AF491" s="93" t="s">
        <v>2473</v>
      </c>
      <c r="AG491" s="94"/>
      <c r="AH491" s="24"/>
      <c r="AI491" s="24"/>
      <c r="AJ491" s="24"/>
    </row>
    <row r="492" spans="1:36" ht="18" customHeight="1">
      <c r="A492" s="81">
        <v>482</v>
      </c>
      <c r="B492" s="82" t="s">
        <v>1393</v>
      </c>
      <c r="C492" s="83" t="s">
        <v>182</v>
      </c>
      <c r="D492" s="81" t="s">
        <v>1394</v>
      </c>
      <c r="E492" s="81" t="s">
        <v>66</v>
      </c>
      <c r="F492" s="81" t="s">
        <v>43</v>
      </c>
      <c r="G492" s="81" t="s">
        <v>840</v>
      </c>
      <c r="H492" s="81" t="s">
        <v>1384</v>
      </c>
      <c r="I492" s="92">
        <v>1</v>
      </c>
      <c r="J492" s="92">
        <v>1</v>
      </c>
      <c r="K492" s="92"/>
      <c r="L492" s="81">
        <v>4</v>
      </c>
      <c r="M492" s="81"/>
      <c r="N492" s="97">
        <v>2</v>
      </c>
      <c r="O492" s="97">
        <v>1500</v>
      </c>
      <c r="P492" s="97">
        <v>17</v>
      </c>
      <c r="Q492" s="97"/>
      <c r="R492" s="97">
        <v>1200</v>
      </c>
      <c r="S492" s="97">
        <v>3</v>
      </c>
      <c r="T492" s="98"/>
      <c r="U492" s="97">
        <v>200</v>
      </c>
      <c r="V492" s="85">
        <f t="shared" si="16"/>
        <v>1000</v>
      </c>
      <c r="W492" s="85">
        <f t="shared" si="17"/>
        <v>150</v>
      </c>
      <c r="X492" s="86">
        <f t="shared" si="18"/>
        <v>1150</v>
      </c>
      <c r="Y492" s="87">
        <v>5.88</v>
      </c>
      <c r="Z492" s="85">
        <f t="shared" si="19"/>
        <v>6180</v>
      </c>
      <c r="AA492" s="88">
        <f t="shared" si="20"/>
        <v>4202.4000000000005</v>
      </c>
      <c r="AB492" s="81" t="s">
        <v>46</v>
      </c>
      <c r="AC492" s="81" t="s">
        <v>46</v>
      </c>
      <c r="AD492" s="81" t="s">
        <v>46</v>
      </c>
      <c r="AE492" s="89" t="s">
        <v>100</v>
      </c>
      <c r="AF492" s="93" t="s">
        <v>2461</v>
      </c>
      <c r="AG492" s="94"/>
      <c r="AH492" s="24"/>
      <c r="AI492" s="24"/>
      <c r="AJ492" s="24"/>
    </row>
    <row r="493" spans="1:36" ht="18" customHeight="1">
      <c r="A493" s="81">
        <v>483</v>
      </c>
      <c r="B493" s="82" t="s">
        <v>1395</v>
      </c>
      <c r="C493" s="83" t="s">
        <v>202</v>
      </c>
      <c r="D493" s="81" t="s">
        <v>1396</v>
      </c>
      <c r="E493" s="81" t="s">
        <v>66</v>
      </c>
      <c r="F493" s="81" t="s">
        <v>43</v>
      </c>
      <c r="G493" s="81" t="s">
        <v>168</v>
      </c>
      <c r="H493" s="81" t="s">
        <v>1397</v>
      </c>
      <c r="I493" s="92">
        <v>1</v>
      </c>
      <c r="J493" s="92">
        <v>1</v>
      </c>
      <c r="K493" s="92"/>
      <c r="L493" s="81">
        <v>2</v>
      </c>
      <c r="M493" s="81"/>
      <c r="N493" s="97">
        <v>2</v>
      </c>
      <c r="O493" s="97">
        <v>2000</v>
      </c>
      <c r="P493" s="97">
        <v>10</v>
      </c>
      <c r="Q493" s="97">
        <v>4000</v>
      </c>
      <c r="R493" s="97"/>
      <c r="S493" s="97"/>
      <c r="T493" s="98"/>
      <c r="U493" s="97">
        <v>350</v>
      </c>
      <c r="V493" s="85">
        <f t="shared" si="16"/>
        <v>3083.333333333333</v>
      </c>
      <c r="W493" s="85">
        <f t="shared" si="17"/>
        <v>462.49999999999994</v>
      </c>
      <c r="X493" s="86">
        <f t="shared" si="18"/>
        <v>3545.833333333333</v>
      </c>
      <c r="Y493" s="87">
        <v>5.88</v>
      </c>
      <c r="Z493" s="85">
        <f t="shared" si="19"/>
        <v>19054.999999999996</v>
      </c>
      <c r="AA493" s="88">
        <f t="shared" si="20"/>
        <v>12957.399999999998</v>
      </c>
      <c r="AB493" s="81" t="s">
        <v>46</v>
      </c>
      <c r="AC493" s="81" t="s">
        <v>46</v>
      </c>
      <c r="AD493" s="81" t="s">
        <v>46</v>
      </c>
      <c r="AE493" s="89"/>
      <c r="AF493" s="93" t="s">
        <v>2453</v>
      </c>
      <c r="AG493" s="94"/>
      <c r="AH493" s="24"/>
      <c r="AI493" s="24"/>
      <c r="AJ493" s="24"/>
    </row>
    <row r="494" spans="1:36" ht="18" customHeight="1">
      <c r="A494" s="81">
        <v>484</v>
      </c>
      <c r="B494" s="82" t="s">
        <v>1398</v>
      </c>
      <c r="C494" s="83" t="s">
        <v>406</v>
      </c>
      <c r="D494" s="81" t="s">
        <v>1399</v>
      </c>
      <c r="E494" s="81" t="s">
        <v>66</v>
      </c>
      <c r="F494" s="81" t="s">
        <v>43</v>
      </c>
      <c r="G494" s="81" t="s">
        <v>403</v>
      </c>
      <c r="H494" s="81" t="s">
        <v>1400</v>
      </c>
      <c r="I494" s="92">
        <v>1</v>
      </c>
      <c r="J494" s="92">
        <v>1</v>
      </c>
      <c r="K494" s="92"/>
      <c r="L494" s="81">
        <v>6</v>
      </c>
      <c r="M494" s="81"/>
      <c r="N494" s="97">
        <v>3</v>
      </c>
      <c r="O494" s="97">
        <v>1500</v>
      </c>
      <c r="P494" s="97">
        <v>18</v>
      </c>
      <c r="Q494" s="97"/>
      <c r="R494" s="97">
        <v>1000</v>
      </c>
      <c r="S494" s="97">
        <v>2</v>
      </c>
      <c r="T494" s="98"/>
      <c r="U494" s="97">
        <v>250</v>
      </c>
      <c r="V494" s="85">
        <f t="shared" si="16"/>
        <v>1250</v>
      </c>
      <c r="W494" s="85">
        <f t="shared" si="17"/>
        <v>187.5</v>
      </c>
      <c r="X494" s="86">
        <f t="shared" si="18"/>
        <v>1437.5</v>
      </c>
      <c r="Y494" s="87">
        <v>5.88</v>
      </c>
      <c r="Z494" s="85">
        <f t="shared" si="19"/>
        <v>7725</v>
      </c>
      <c r="AA494" s="88">
        <f t="shared" si="20"/>
        <v>5253</v>
      </c>
      <c r="AB494" s="81" t="s">
        <v>46</v>
      </c>
      <c r="AC494" s="81" t="s">
        <v>46</v>
      </c>
      <c r="AD494" s="81" t="s">
        <v>46</v>
      </c>
      <c r="AE494" s="89"/>
      <c r="AF494" s="93" t="s">
        <v>2606</v>
      </c>
      <c r="AG494" s="94"/>
      <c r="AH494" s="24"/>
      <c r="AI494" s="24"/>
      <c r="AJ494" s="24"/>
    </row>
    <row r="495" spans="1:36" ht="18" customHeight="1">
      <c r="A495" s="81">
        <v>485</v>
      </c>
      <c r="B495" s="82" t="s">
        <v>1404</v>
      </c>
      <c r="C495" s="83" t="s">
        <v>202</v>
      </c>
      <c r="D495" s="81" t="s">
        <v>1405</v>
      </c>
      <c r="E495" s="81" t="s">
        <v>66</v>
      </c>
      <c r="F495" s="81" t="s">
        <v>43</v>
      </c>
      <c r="G495" s="81" t="s">
        <v>168</v>
      </c>
      <c r="H495" s="81" t="s">
        <v>1377</v>
      </c>
      <c r="I495" s="92">
        <v>1</v>
      </c>
      <c r="J495" s="92">
        <v>1</v>
      </c>
      <c r="K495" s="92"/>
      <c r="L495" s="81">
        <v>4</v>
      </c>
      <c r="M495" s="81"/>
      <c r="N495" s="97">
        <v>2</v>
      </c>
      <c r="O495" s="97">
        <v>900</v>
      </c>
      <c r="P495" s="97">
        <v>13</v>
      </c>
      <c r="Q495" s="97"/>
      <c r="R495" s="97"/>
      <c r="S495" s="97"/>
      <c r="T495" s="98"/>
      <c r="U495" s="97">
        <v>250</v>
      </c>
      <c r="V495" s="85">
        <f t="shared" si="16"/>
        <v>1250</v>
      </c>
      <c r="W495" s="85">
        <f t="shared" si="17"/>
        <v>187.5</v>
      </c>
      <c r="X495" s="86">
        <f t="shared" si="18"/>
        <v>1437.5</v>
      </c>
      <c r="Y495" s="87">
        <v>5.88</v>
      </c>
      <c r="Z495" s="85">
        <f t="shared" si="19"/>
        <v>7725</v>
      </c>
      <c r="AA495" s="88">
        <f t="shared" si="20"/>
        <v>5253</v>
      </c>
      <c r="AB495" s="81" t="s">
        <v>46</v>
      </c>
      <c r="AC495" s="81" t="s">
        <v>46</v>
      </c>
      <c r="AD495" s="81" t="s">
        <v>46</v>
      </c>
      <c r="AE495" s="89"/>
      <c r="AF495" s="93" t="s">
        <v>2591</v>
      </c>
      <c r="AG495" s="94"/>
      <c r="AH495" s="24"/>
      <c r="AI495" s="24"/>
      <c r="AJ495" s="24"/>
    </row>
    <row r="496" spans="1:36" ht="18" customHeight="1">
      <c r="A496" s="81">
        <v>486</v>
      </c>
      <c r="B496" s="82" t="s">
        <v>1406</v>
      </c>
      <c r="C496" s="83" t="s">
        <v>202</v>
      </c>
      <c r="D496" s="81" t="s">
        <v>1407</v>
      </c>
      <c r="E496" s="81" t="s">
        <v>66</v>
      </c>
      <c r="F496" s="81" t="s">
        <v>43</v>
      </c>
      <c r="G496" s="81" t="s">
        <v>168</v>
      </c>
      <c r="H496" s="81" t="s">
        <v>1377</v>
      </c>
      <c r="I496" s="92">
        <v>1</v>
      </c>
      <c r="J496" s="92">
        <v>1</v>
      </c>
      <c r="K496" s="92"/>
      <c r="L496" s="81">
        <v>4</v>
      </c>
      <c r="M496" s="81"/>
      <c r="N496" s="97">
        <v>2</v>
      </c>
      <c r="O496" s="97">
        <v>900</v>
      </c>
      <c r="P496" s="97">
        <v>13</v>
      </c>
      <c r="Q496" s="97"/>
      <c r="R496" s="97"/>
      <c r="S496" s="97"/>
      <c r="T496" s="98"/>
      <c r="U496" s="97">
        <v>250</v>
      </c>
      <c r="V496" s="85">
        <f t="shared" si="16"/>
        <v>1250</v>
      </c>
      <c r="W496" s="85">
        <f t="shared" si="17"/>
        <v>187.5</v>
      </c>
      <c r="X496" s="86">
        <f t="shared" si="18"/>
        <v>1437.5</v>
      </c>
      <c r="Y496" s="87">
        <v>5.88</v>
      </c>
      <c r="Z496" s="85">
        <f t="shared" si="19"/>
        <v>7725</v>
      </c>
      <c r="AA496" s="88">
        <f t="shared" si="20"/>
        <v>5253</v>
      </c>
      <c r="AB496" s="81" t="s">
        <v>46</v>
      </c>
      <c r="AC496" s="81" t="s">
        <v>46</v>
      </c>
      <c r="AD496" s="81" t="s">
        <v>46</v>
      </c>
      <c r="AE496" s="89"/>
      <c r="AF496" s="93" t="s">
        <v>2591</v>
      </c>
      <c r="AG496" s="94"/>
      <c r="AH496" s="24"/>
      <c r="AI496" s="24"/>
      <c r="AJ496" s="24"/>
    </row>
    <row r="497" spans="1:36" ht="18" customHeight="1">
      <c r="A497" s="81">
        <v>487</v>
      </c>
      <c r="B497" s="82" t="s">
        <v>1408</v>
      </c>
      <c r="C497" s="83" t="s">
        <v>332</v>
      </c>
      <c r="D497" s="81" t="s">
        <v>1409</v>
      </c>
      <c r="E497" s="81" t="s">
        <v>66</v>
      </c>
      <c r="F497" s="81" t="s">
        <v>43</v>
      </c>
      <c r="G497" s="81" t="s">
        <v>621</v>
      </c>
      <c r="H497" s="81" t="s">
        <v>1410</v>
      </c>
      <c r="I497" s="92">
        <v>1</v>
      </c>
      <c r="J497" s="92">
        <v>1</v>
      </c>
      <c r="K497" s="92"/>
      <c r="L497" s="81">
        <v>8</v>
      </c>
      <c r="M497" s="81"/>
      <c r="N497" s="97">
        <v>5</v>
      </c>
      <c r="O497" s="97">
        <v>1500</v>
      </c>
      <c r="P497" s="97">
        <v>26</v>
      </c>
      <c r="Q497" s="97"/>
      <c r="R497" s="97">
        <v>1500</v>
      </c>
      <c r="S497" s="97">
        <v>2</v>
      </c>
      <c r="T497" s="98"/>
      <c r="U497" s="97">
        <v>250</v>
      </c>
      <c r="V497" s="85">
        <f t="shared" si="16"/>
        <v>1250</v>
      </c>
      <c r="W497" s="85">
        <f t="shared" si="17"/>
        <v>187.5</v>
      </c>
      <c r="X497" s="86">
        <f t="shared" si="18"/>
        <v>1437.5</v>
      </c>
      <c r="Y497" s="87">
        <v>5.88</v>
      </c>
      <c r="Z497" s="85">
        <f t="shared" si="19"/>
        <v>7725</v>
      </c>
      <c r="AA497" s="88">
        <f t="shared" si="20"/>
        <v>5253</v>
      </c>
      <c r="AB497" s="81" t="s">
        <v>46</v>
      </c>
      <c r="AC497" s="81" t="s">
        <v>46</v>
      </c>
      <c r="AD497" s="81" t="s">
        <v>46</v>
      </c>
      <c r="AE497" s="89"/>
      <c r="AF497" s="93" t="s">
        <v>2607</v>
      </c>
      <c r="AG497" s="94"/>
      <c r="AH497" s="24"/>
      <c r="AI497" s="24"/>
      <c r="AJ497" s="24"/>
    </row>
    <row r="498" spans="1:36" ht="18" customHeight="1">
      <c r="A498" s="81">
        <v>488</v>
      </c>
      <c r="B498" s="82" t="s">
        <v>1411</v>
      </c>
      <c r="C498" s="83" t="s">
        <v>332</v>
      </c>
      <c r="D498" s="81" t="s">
        <v>1412</v>
      </c>
      <c r="E498" s="81" t="s">
        <v>66</v>
      </c>
      <c r="F498" s="81" t="s">
        <v>43</v>
      </c>
      <c r="G498" s="81" t="s">
        <v>621</v>
      </c>
      <c r="H498" s="81" t="s">
        <v>1410</v>
      </c>
      <c r="I498" s="92">
        <v>1</v>
      </c>
      <c r="J498" s="92">
        <v>1</v>
      </c>
      <c r="K498" s="92"/>
      <c r="L498" s="81">
        <v>8</v>
      </c>
      <c r="M498" s="81"/>
      <c r="N498" s="97">
        <v>5</v>
      </c>
      <c r="O498" s="97">
        <v>1500</v>
      </c>
      <c r="P498" s="97">
        <v>26</v>
      </c>
      <c r="Q498" s="97"/>
      <c r="R498" s="97">
        <v>1500</v>
      </c>
      <c r="S498" s="97">
        <v>2</v>
      </c>
      <c r="T498" s="98"/>
      <c r="U498" s="97">
        <v>250</v>
      </c>
      <c r="V498" s="85">
        <f t="shared" si="16"/>
        <v>1250</v>
      </c>
      <c r="W498" s="85">
        <f t="shared" si="17"/>
        <v>187.5</v>
      </c>
      <c r="X498" s="86">
        <f t="shared" si="18"/>
        <v>1437.5</v>
      </c>
      <c r="Y498" s="87">
        <v>5.88</v>
      </c>
      <c r="Z498" s="85">
        <f t="shared" si="19"/>
        <v>7725</v>
      </c>
      <c r="AA498" s="88">
        <f t="shared" si="20"/>
        <v>5253</v>
      </c>
      <c r="AB498" s="81" t="s">
        <v>46</v>
      </c>
      <c r="AC498" s="81" t="s">
        <v>46</v>
      </c>
      <c r="AD498" s="81" t="s">
        <v>46</v>
      </c>
      <c r="AE498" s="89"/>
      <c r="AF498" s="93" t="s">
        <v>2608</v>
      </c>
      <c r="AG498" s="94"/>
      <c r="AH498" s="24"/>
      <c r="AI498" s="24"/>
      <c r="AJ498" s="24"/>
    </row>
    <row r="499" spans="1:36" ht="18" customHeight="1">
      <c r="A499" s="81">
        <v>489</v>
      </c>
      <c r="B499" s="82" t="s">
        <v>1413</v>
      </c>
      <c r="C499" s="83" t="s">
        <v>332</v>
      </c>
      <c r="D499" s="81" t="s">
        <v>1414</v>
      </c>
      <c r="E499" s="81" t="s">
        <v>66</v>
      </c>
      <c r="F499" s="81" t="s">
        <v>43</v>
      </c>
      <c r="G499" s="81" t="s">
        <v>621</v>
      </c>
      <c r="H499" s="81" t="s">
        <v>1410</v>
      </c>
      <c r="I499" s="92">
        <v>1</v>
      </c>
      <c r="J499" s="92">
        <v>1</v>
      </c>
      <c r="K499" s="92"/>
      <c r="L499" s="81">
        <v>8</v>
      </c>
      <c r="M499" s="81"/>
      <c r="N499" s="97">
        <v>5</v>
      </c>
      <c r="O499" s="97">
        <v>1500</v>
      </c>
      <c r="P499" s="97">
        <v>26</v>
      </c>
      <c r="Q499" s="97"/>
      <c r="R499" s="97">
        <v>1500</v>
      </c>
      <c r="S499" s="97">
        <v>2</v>
      </c>
      <c r="T499" s="98"/>
      <c r="U499" s="97">
        <v>250</v>
      </c>
      <c r="V499" s="85">
        <f t="shared" si="16"/>
        <v>1250</v>
      </c>
      <c r="W499" s="85">
        <f t="shared" si="17"/>
        <v>187.5</v>
      </c>
      <c r="X499" s="86">
        <f t="shared" si="18"/>
        <v>1437.5</v>
      </c>
      <c r="Y499" s="87">
        <v>5.88</v>
      </c>
      <c r="Z499" s="85">
        <f t="shared" si="19"/>
        <v>7725</v>
      </c>
      <c r="AA499" s="88">
        <f t="shared" si="20"/>
        <v>5253</v>
      </c>
      <c r="AB499" s="81" t="s">
        <v>46</v>
      </c>
      <c r="AC499" s="81" t="s">
        <v>46</v>
      </c>
      <c r="AD499" s="81" t="s">
        <v>46</v>
      </c>
      <c r="AE499" s="89"/>
      <c r="AF499" s="93" t="s">
        <v>2607</v>
      </c>
      <c r="AG499" s="94"/>
      <c r="AH499" s="24"/>
      <c r="AI499" s="24"/>
      <c r="AJ499" s="24"/>
    </row>
    <row r="500" spans="1:36" ht="18" customHeight="1">
      <c r="A500" s="81">
        <v>490</v>
      </c>
      <c r="B500" s="82" t="s">
        <v>1415</v>
      </c>
      <c r="C500" s="83" t="s">
        <v>332</v>
      </c>
      <c r="D500" s="81" t="s">
        <v>1416</v>
      </c>
      <c r="E500" s="81" t="s">
        <v>42</v>
      </c>
      <c r="F500" s="81" t="s">
        <v>43</v>
      </c>
      <c r="G500" s="81" t="s">
        <v>621</v>
      </c>
      <c r="H500" s="81" t="s">
        <v>1410</v>
      </c>
      <c r="I500" s="92">
        <v>1</v>
      </c>
      <c r="J500" s="92">
        <v>1</v>
      </c>
      <c r="K500" s="92"/>
      <c r="L500" s="81">
        <v>8</v>
      </c>
      <c r="M500" s="81"/>
      <c r="N500" s="97">
        <v>5</v>
      </c>
      <c r="O500" s="97">
        <v>1500</v>
      </c>
      <c r="P500" s="97">
        <v>26</v>
      </c>
      <c r="Q500" s="97">
        <v>4500</v>
      </c>
      <c r="R500" s="97"/>
      <c r="S500" s="97"/>
      <c r="T500" s="98"/>
      <c r="U500" s="97"/>
      <c r="V500" s="85">
        <f t="shared" si="16"/>
        <v>1500</v>
      </c>
      <c r="W500" s="85">
        <f t="shared" si="17"/>
        <v>225</v>
      </c>
      <c r="X500" s="86">
        <f t="shared" si="18"/>
        <v>1725</v>
      </c>
      <c r="Y500" s="87">
        <v>5.88</v>
      </c>
      <c r="Z500" s="85">
        <f t="shared" si="19"/>
        <v>9270</v>
      </c>
      <c r="AA500" s="88">
        <f t="shared" si="20"/>
        <v>6303.6</v>
      </c>
      <c r="AB500" s="81" t="s">
        <v>46</v>
      </c>
      <c r="AC500" s="81" t="s">
        <v>46</v>
      </c>
      <c r="AD500" s="81" t="s">
        <v>46</v>
      </c>
      <c r="AE500" s="89"/>
      <c r="AF500" s="93" t="s">
        <v>2607</v>
      </c>
      <c r="AG500" s="94"/>
      <c r="AH500" s="24"/>
      <c r="AI500" s="24"/>
      <c r="AJ500" s="24"/>
    </row>
    <row r="501" spans="1:36" ht="18" customHeight="1">
      <c r="A501" s="81">
        <v>491</v>
      </c>
      <c r="B501" s="82" t="s">
        <v>1417</v>
      </c>
      <c r="C501" s="83" t="s">
        <v>406</v>
      </c>
      <c r="D501" s="81" t="s">
        <v>1418</v>
      </c>
      <c r="E501" s="81" t="s">
        <v>176</v>
      </c>
      <c r="F501" s="81" t="s">
        <v>43</v>
      </c>
      <c r="G501" s="81" t="s">
        <v>621</v>
      </c>
      <c r="H501" s="81" t="s">
        <v>1419</v>
      </c>
      <c r="I501" s="92">
        <v>1</v>
      </c>
      <c r="J501" s="92">
        <v>1</v>
      </c>
      <c r="K501" s="92"/>
      <c r="L501" s="81">
        <v>2</v>
      </c>
      <c r="M501" s="81"/>
      <c r="N501" s="97">
        <v>2</v>
      </c>
      <c r="O501" s="97">
        <v>1600</v>
      </c>
      <c r="P501" s="97">
        <v>3</v>
      </c>
      <c r="Q501" s="97">
        <v>4800</v>
      </c>
      <c r="R501" s="97">
        <v>1600</v>
      </c>
      <c r="S501" s="97">
        <v>2</v>
      </c>
      <c r="T501" s="98"/>
      <c r="U501" s="97"/>
      <c r="V501" s="85">
        <f t="shared" si="16"/>
        <v>1600</v>
      </c>
      <c r="W501" s="85">
        <f t="shared" si="17"/>
        <v>240</v>
      </c>
      <c r="X501" s="86">
        <f t="shared" si="18"/>
        <v>1840</v>
      </c>
      <c r="Y501" s="87">
        <v>5.88</v>
      </c>
      <c r="Z501" s="85">
        <f t="shared" si="19"/>
        <v>9888</v>
      </c>
      <c r="AA501" s="88">
        <f t="shared" si="20"/>
        <v>6723.84</v>
      </c>
      <c r="AB501" s="81" t="s">
        <v>46</v>
      </c>
      <c r="AC501" s="81" t="s">
        <v>46</v>
      </c>
      <c r="AD501" s="81" t="s">
        <v>46</v>
      </c>
      <c r="AE501" s="89"/>
      <c r="AF501" s="93" t="s">
        <v>2595</v>
      </c>
      <c r="AG501" s="94"/>
      <c r="AH501" s="24"/>
      <c r="AI501" s="24"/>
      <c r="AJ501" s="24"/>
    </row>
    <row r="502" spans="1:36" ht="18" customHeight="1">
      <c r="A502" s="81">
        <v>492</v>
      </c>
      <c r="B502" s="82" t="s">
        <v>1420</v>
      </c>
      <c r="C502" s="83" t="s">
        <v>406</v>
      </c>
      <c r="D502" s="81" t="s">
        <v>1421</v>
      </c>
      <c r="E502" s="81" t="s">
        <v>66</v>
      </c>
      <c r="F502" s="81" t="s">
        <v>43</v>
      </c>
      <c r="G502" s="81" t="s">
        <v>621</v>
      </c>
      <c r="H502" s="81" t="s">
        <v>1419</v>
      </c>
      <c r="I502" s="92">
        <v>1</v>
      </c>
      <c r="J502" s="92">
        <v>1</v>
      </c>
      <c r="K502" s="92"/>
      <c r="L502" s="81">
        <v>6</v>
      </c>
      <c r="M502" s="81"/>
      <c r="N502" s="97">
        <v>2</v>
      </c>
      <c r="O502" s="97">
        <v>1500</v>
      </c>
      <c r="P502" s="97">
        <v>26</v>
      </c>
      <c r="Q502" s="97">
        <v>0</v>
      </c>
      <c r="R502" s="97"/>
      <c r="S502" s="97"/>
      <c r="T502" s="98"/>
      <c r="U502" s="97">
        <v>220</v>
      </c>
      <c r="V502" s="85">
        <f t="shared" si="16"/>
        <v>1100</v>
      </c>
      <c r="W502" s="85">
        <f t="shared" si="17"/>
        <v>165</v>
      </c>
      <c r="X502" s="86">
        <f t="shared" si="18"/>
        <v>1265</v>
      </c>
      <c r="Y502" s="87">
        <v>5.88</v>
      </c>
      <c r="Z502" s="85">
        <f t="shared" si="19"/>
        <v>6798</v>
      </c>
      <c r="AA502" s="88">
        <f t="shared" si="20"/>
        <v>4622.6400000000003</v>
      </c>
      <c r="AB502" s="81" t="s">
        <v>46</v>
      </c>
      <c r="AC502" s="81" t="s">
        <v>46</v>
      </c>
      <c r="AD502" s="81" t="s">
        <v>46</v>
      </c>
      <c r="AE502" s="89"/>
      <c r="AF502" s="93" t="s">
        <v>2606</v>
      </c>
      <c r="AG502" s="94"/>
      <c r="AH502" s="24"/>
      <c r="AI502" s="24"/>
      <c r="AJ502" s="24"/>
    </row>
    <row r="503" spans="1:36" ht="18" customHeight="1">
      <c r="A503" s="81">
        <v>493</v>
      </c>
      <c r="B503" s="82" t="s">
        <v>1422</v>
      </c>
      <c r="C503" s="83" t="s">
        <v>406</v>
      </c>
      <c r="D503" s="81" t="s">
        <v>1423</v>
      </c>
      <c r="E503" s="81" t="s">
        <v>66</v>
      </c>
      <c r="F503" s="81" t="s">
        <v>43</v>
      </c>
      <c r="G503" s="81" t="s">
        <v>621</v>
      </c>
      <c r="H503" s="81" t="s">
        <v>1419</v>
      </c>
      <c r="I503" s="92">
        <v>1</v>
      </c>
      <c r="J503" s="92">
        <v>1</v>
      </c>
      <c r="K503" s="92"/>
      <c r="L503" s="81">
        <v>4</v>
      </c>
      <c r="M503" s="81"/>
      <c r="N503" s="97">
        <v>3</v>
      </c>
      <c r="O503" s="97">
        <v>1500</v>
      </c>
      <c r="P503" s="97">
        <v>26</v>
      </c>
      <c r="Q503" s="97">
        <v>0</v>
      </c>
      <c r="R503" s="97"/>
      <c r="S503" s="97"/>
      <c r="T503" s="98"/>
      <c r="U503" s="97">
        <v>221</v>
      </c>
      <c r="V503" s="85">
        <f t="shared" si="16"/>
        <v>1105</v>
      </c>
      <c r="W503" s="85">
        <f t="shared" si="17"/>
        <v>165.75</v>
      </c>
      <c r="X503" s="86">
        <f t="shared" si="18"/>
        <v>1270.75</v>
      </c>
      <c r="Y503" s="87">
        <v>5.88</v>
      </c>
      <c r="Z503" s="85">
        <f t="shared" si="19"/>
        <v>6828.9</v>
      </c>
      <c r="AA503" s="88">
        <f t="shared" si="20"/>
        <v>4643.652</v>
      </c>
      <c r="AB503" s="81" t="s">
        <v>46</v>
      </c>
      <c r="AC503" s="81" t="s">
        <v>46</v>
      </c>
      <c r="AD503" s="81" t="s">
        <v>46</v>
      </c>
      <c r="AE503" s="89"/>
      <c r="AF503" s="93" t="s">
        <v>2606</v>
      </c>
      <c r="AG503" s="94"/>
      <c r="AH503" s="24"/>
      <c r="AI503" s="24"/>
      <c r="AJ503" s="24"/>
    </row>
    <row r="504" spans="1:36" ht="18" customHeight="1">
      <c r="A504" s="81">
        <v>494</v>
      </c>
      <c r="B504" s="82" t="s">
        <v>1424</v>
      </c>
      <c r="C504" s="83" t="s">
        <v>406</v>
      </c>
      <c r="D504" s="81" t="s">
        <v>1425</v>
      </c>
      <c r="E504" s="81" t="s">
        <v>66</v>
      </c>
      <c r="F504" s="81" t="s">
        <v>43</v>
      </c>
      <c r="G504" s="81" t="s">
        <v>403</v>
      </c>
      <c r="H504" s="81" t="s">
        <v>1426</v>
      </c>
      <c r="I504" s="92">
        <v>1</v>
      </c>
      <c r="J504" s="92">
        <v>1</v>
      </c>
      <c r="K504" s="92"/>
      <c r="L504" s="81">
        <v>4</v>
      </c>
      <c r="M504" s="81"/>
      <c r="N504" s="97">
        <v>3</v>
      </c>
      <c r="O504" s="97">
        <v>1600</v>
      </c>
      <c r="P504" s="97">
        <v>25</v>
      </c>
      <c r="Q504" s="97">
        <v>0</v>
      </c>
      <c r="R504" s="97">
        <v>1200</v>
      </c>
      <c r="S504" s="97">
        <v>1</v>
      </c>
      <c r="T504" s="98"/>
      <c r="U504" s="97">
        <v>250</v>
      </c>
      <c r="V504" s="85">
        <f t="shared" si="16"/>
        <v>1250</v>
      </c>
      <c r="W504" s="85">
        <f t="shared" si="17"/>
        <v>187.5</v>
      </c>
      <c r="X504" s="86">
        <f t="shared" si="18"/>
        <v>1437.5</v>
      </c>
      <c r="Y504" s="87">
        <v>5.88</v>
      </c>
      <c r="Z504" s="85">
        <f t="shared" si="19"/>
        <v>7725</v>
      </c>
      <c r="AA504" s="88">
        <f t="shared" si="20"/>
        <v>5253</v>
      </c>
      <c r="AB504" s="81" t="s">
        <v>46</v>
      </c>
      <c r="AC504" s="81" t="s">
        <v>46</v>
      </c>
      <c r="AD504" s="81" t="s">
        <v>46</v>
      </c>
      <c r="AE504" s="89"/>
      <c r="AF504" s="93" t="s">
        <v>2458</v>
      </c>
      <c r="AG504" s="94"/>
      <c r="AH504" s="24"/>
      <c r="AI504" s="24"/>
      <c r="AJ504" s="24"/>
    </row>
    <row r="505" spans="1:36" ht="18" customHeight="1">
      <c r="A505" s="81">
        <v>495</v>
      </c>
      <c r="B505" s="82" t="s">
        <v>1427</v>
      </c>
      <c r="C505" s="83" t="s">
        <v>406</v>
      </c>
      <c r="D505" s="81" t="s">
        <v>1428</v>
      </c>
      <c r="E505" s="81" t="s">
        <v>66</v>
      </c>
      <c r="F505" s="81" t="s">
        <v>43</v>
      </c>
      <c r="G505" s="81" t="s">
        <v>403</v>
      </c>
      <c r="H505" s="81" t="s">
        <v>1426</v>
      </c>
      <c r="I505" s="92">
        <v>1</v>
      </c>
      <c r="J505" s="92">
        <v>1</v>
      </c>
      <c r="K505" s="92"/>
      <c r="L505" s="81">
        <v>4</v>
      </c>
      <c r="M505" s="81"/>
      <c r="N505" s="97">
        <v>3</v>
      </c>
      <c r="O505" s="97">
        <v>1600</v>
      </c>
      <c r="P505" s="97">
        <v>25</v>
      </c>
      <c r="Q505" s="97">
        <v>88000</v>
      </c>
      <c r="R505" s="97">
        <v>1200</v>
      </c>
      <c r="S505" s="97">
        <v>1</v>
      </c>
      <c r="T505" s="98"/>
      <c r="U505" s="97">
        <v>250</v>
      </c>
      <c r="V505" s="85">
        <f t="shared" si="16"/>
        <v>30583.333333333332</v>
      </c>
      <c r="W505" s="85">
        <f t="shared" si="17"/>
        <v>4587.5</v>
      </c>
      <c r="X505" s="86">
        <f t="shared" si="18"/>
        <v>35170.833333333328</v>
      </c>
      <c r="Y505" s="87">
        <v>5.88</v>
      </c>
      <c r="Z505" s="85">
        <f t="shared" si="19"/>
        <v>189005</v>
      </c>
      <c r="AA505" s="88">
        <f t="shared" si="20"/>
        <v>128523.40000000001</v>
      </c>
      <c r="AB505" s="81" t="s">
        <v>46</v>
      </c>
      <c r="AC505" s="81" t="s">
        <v>46</v>
      </c>
      <c r="AD505" s="81" t="s">
        <v>46</v>
      </c>
      <c r="AE505" s="89"/>
      <c r="AF505" s="93" t="s">
        <v>2458</v>
      </c>
      <c r="AG505" s="94"/>
      <c r="AH505" s="24"/>
      <c r="AI505" s="24"/>
      <c r="AJ505" s="24"/>
    </row>
    <row r="506" spans="1:36" ht="18" customHeight="1">
      <c r="A506" s="81">
        <v>496</v>
      </c>
      <c r="B506" s="82" t="s">
        <v>1429</v>
      </c>
      <c r="C506" s="83" t="s">
        <v>406</v>
      </c>
      <c r="D506" s="81" t="s">
        <v>1430</v>
      </c>
      <c r="E506" s="81" t="s">
        <v>66</v>
      </c>
      <c r="F506" s="81" t="s">
        <v>43</v>
      </c>
      <c r="G506" s="81" t="s">
        <v>403</v>
      </c>
      <c r="H506" s="81" t="s">
        <v>1426</v>
      </c>
      <c r="I506" s="92">
        <v>1</v>
      </c>
      <c r="J506" s="92">
        <v>1</v>
      </c>
      <c r="K506" s="92"/>
      <c r="L506" s="81">
        <v>6</v>
      </c>
      <c r="M506" s="81"/>
      <c r="N506" s="97">
        <v>3</v>
      </c>
      <c r="O506" s="97">
        <v>1600</v>
      </c>
      <c r="P506" s="97">
        <v>25</v>
      </c>
      <c r="Q506" s="97">
        <v>88000</v>
      </c>
      <c r="R506" s="97">
        <v>1250</v>
      </c>
      <c r="S506" s="97">
        <v>1</v>
      </c>
      <c r="T506" s="98"/>
      <c r="U506" s="97">
        <v>250</v>
      </c>
      <c r="V506" s="85">
        <f t="shared" si="16"/>
        <v>30583.333333333332</v>
      </c>
      <c r="W506" s="85">
        <f t="shared" si="17"/>
        <v>4587.5</v>
      </c>
      <c r="X506" s="86">
        <f t="shared" si="18"/>
        <v>35170.833333333328</v>
      </c>
      <c r="Y506" s="87">
        <v>5.88</v>
      </c>
      <c r="Z506" s="85">
        <f t="shared" si="19"/>
        <v>189005</v>
      </c>
      <c r="AA506" s="88">
        <f t="shared" si="20"/>
        <v>128523.40000000001</v>
      </c>
      <c r="AB506" s="81" t="s">
        <v>46</v>
      </c>
      <c r="AC506" s="81" t="s">
        <v>46</v>
      </c>
      <c r="AD506" s="81" t="s">
        <v>46</v>
      </c>
      <c r="AE506" s="89"/>
      <c r="AF506" s="93" t="s">
        <v>2493</v>
      </c>
      <c r="AG506" s="94"/>
      <c r="AH506" s="24"/>
      <c r="AI506" s="24"/>
      <c r="AJ506" s="24"/>
    </row>
    <row r="507" spans="1:36" ht="18" customHeight="1">
      <c r="A507" s="81">
        <v>497</v>
      </c>
      <c r="B507" s="82" t="s">
        <v>1431</v>
      </c>
      <c r="C507" s="83" t="s">
        <v>406</v>
      </c>
      <c r="D507" s="81" t="s">
        <v>1432</v>
      </c>
      <c r="E507" s="81" t="s">
        <v>66</v>
      </c>
      <c r="F507" s="81" t="s">
        <v>43</v>
      </c>
      <c r="G507" s="81" t="s">
        <v>403</v>
      </c>
      <c r="H507" s="81" t="s">
        <v>1426</v>
      </c>
      <c r="I507" s="92">
        <v>1</v>
      </c>
      <c r="J507" s="92">
        <v>1</v>
      </c>
      <c r="K507" s="92"/>
      <c r="L507" s="81">
        <v>6</v>
      </c>
      <c r="M507" s="81"/>
      <c r="N507" s="97">
        <v>3</v>
      </c>
      <c r="O507" s="97">
        <v>1600</v>
      </c>
      <c r="P507" s="97">
        <v>25</v>
      </c>
      <c r="Q507" s="97">
        <v>88000</v>
      </c>
      <c r="R507" s="97">
        <v>1250</v>
      </c>
      <c r="S507" s="97">
        <v>1</v>
      </c>
      <c r="T507" s="98"/>
      <c r="U507" s="97">
        <v>250</v>
      </c>
      <c r="V507" s="85">
        <f t="shared" si="16"/>
        <v>30583.333333333332</v>
      </c>
      <c r="W507" s="85">
        <f t="shared" si="17"/>
        <v>4587.5</v>
      </c>
      <c r="X507" s="86">
        <f t="shared" si="18"/>
        <v>35170.833333333328</v>
      </c>
      <c r="Y507" s="87">
        <v>5.88</v>
      </c>
      <c r="Z507" s="85">
        <f t="shared" si="19"/>
        <v>189005</v>
      </c>
      <c r="AA507" s="88">
        <f t="shared" si="20"/>
        <v>128523.40000000001</v>
      </c>
      <c r="AB507" s="81" t="s">
        <v>46</v>
      </c>
      <c r="AC507" s="81" t="s">
        <v>46</v>
      </c>
      <c r="AD507" s="81" t="s">
        <v>46</v>
      </c>
      <c r="AE507" s="89"/>
      <c r="AF507" s="93" t="s">
        <v>2493</v>
      </c>
      <c r="AG507" s="94"/>
      <c r="AH507" s="24"/>
      <c r="AI507" s="24"/>
      <c r="AJ507" s="24"/>
    </row>
    <row r="508" spans="1:36" ht="18" customHeight="1">
      <c r="A508" s="81">
        <v>498</v>
      </c>
      <c r="B508" s="82" t="s">
        <v>1433</v>
      </c>
      <c r="C508" s="83" t="s">
        <v>401</v>
      </c>
      <c r="D508" s="81" t="s">
        <v>1434</v>
      </c>
      <c r="E508" s="81" t="s">
        <v>42</v>
      </c>
      <c r="F508" s="81" t="s">
        <v>43</v>
      </c>
      <c r="G508" s="81" t="s">
        <v>403</v>
      </c>
      <c r="H508" s="81" t="s">
        <v>1435</v>
      </c>
      <c r="I508" s="92">
        <v>1</v>
      </c>
      <c r="J508" s="92">
        <v>1</v>
      </c>
      <c r="K508" s="92"/>
      <c r="L508" s="81">
        <v>4</v>
      </c>
      <c r="M508" s="81"/>
      <c r="N508" s="97">
        <v>2</v>
      </c>
      <c r="O508" s="97">
        <v>1500</v>
      </c>
      <c r="P508" s="97">
        <v>5</v>
      </c>
      <c r="Q508" s="97">
        <v>7500</v>
      </c>
      <c r="R508" s="97"/>
      <c r="S508" s="97"/>
      <c r="T508" s="98"/>
      <c r="U508" s="97"/>
      <c r="V508" s="85">
        <f t="shared" si="16"/>
        <v>2500</v>
      </c>
      <c r="W508" s="85">
        <f t="shared" si="17"/>
        <v>375</v>
      </c>
      <c r="X508" s="86">
        <f t="shared" si="18"/>
        <v>2875</v>
      </c>
      <c r="Y508" s="87">
        <v>5.88</v>
      </c>
      <c r="Z508" s="85">
        <f t="shared" si="19"/>
        <v>15450</v>
      </c>
      <c r="AA508" s="88">
        <f t="shared" si="20"/>
        <v>10506</v>
      </c>
      <c r="AB508" s="81" t="s">
        <v>46</v>
      </c>
      <c r="AC508" s="81" t="s">
        <v>46</v>
      </c>
      <c r="AD508" s="81" t="s">
        <v>46</v>
      </c>
      <c r="AE508" s="89"/>
      <c r="AF508" s="93" t="s">
        <v>2609</v>
      </c>
      <c r="AG508" s="94"/>
      <c r="AH508" s="24"/>
      <c r="AI508" s="24"/>
      <c r="AJ508" s="24"/>
    </row>
    <row r="509" spans="1:36" ht="18" customHeight="1">
      <c r="A509" s="81">
        <v>499</v>
      </c>
      <c r="B509" s="82" t="s">
        <v>1436</v>
      </c>
      <c r="C509" s="83" t="s">
        <v>401</v>
      </c>
      <c r="D509" s="81" t="s">
        <v>1437</v>
      </c>
      <c r="E509" s="81" t="s">
        <v>66</v>
      </c>
      <c r="F509" s="81" t="s">
        <v>43</v>
      </c>
      <c r="G509" s="81" t="s">
        <v>403</v>
      </c>
      <c r="H509" s="81" t="s">
        <v>1435</v>
      </c>
      <c r="I509" s="92">
        <v>1</v>
      </c>
      <c r="J509" s="92">
        <v>1</v>
      </c>
      <c r="K509" s="92"/>
      <c r="L509" s="81">
        <v>10</v>
      </c>
      <c r="M509" s="81"/>
      <c r="N509" s="97">
        <v>7</v>
      </c>
      <c r="O509" s="97">
        <v>2000</v>
      </c>
      <c r="P509" s="97">
        <v>45</v>
      </c>
      <c r="Q509" s="97">
        <v>0</v>
      </c>
      <c r="R509" s="97">
        <v>1500</v>
      </c>
      <c r="S509" s="97">
        <v>2</v>
      </c>
      <c r="T509" s="98"/>
      <c r="U509" s="97">
        <v>250</v>
      </c>
      <c r="V509" s="85">
        <f t="shared" si="16"/>
        <v>1250</v>
      </c>
      <c r="W509" s="85">
        <f t="shared" si="17"/>
        <v>187.5</v>
      </c>
      <c r="X509" s="86">
        <f t="shared" si="18"/>
        <v>1437.5</v>
      </c>
      <c r="Y509" s="87">
        <v>5.88</v>
      </c>
      <c r="Z509" s="85">
        <f t="shared" si="19"/>
        <v>7725</v>
      </c>
      <c r="AA509" s="88">
        <f t="shared" si="20"/>
        <v>5253</v>
      </c>
      <c r="AB509" s="81" t="s">
        <v>46</v>
      </c>
      <c r="AC509" s="81" t="s">
        <v>46</v>
      </c>
      <c r="AD509" s="81" t="s">
        <v>46</v>
      </c>
      <c r="AE509" s="89"/>
      <c r="AF509" s="93" t="s">
        <v>2610</v>
      </c>
      <c r="AG509" s="94"/>
      <c r="AH509" s="24"/>
      <c r="AI509" s="24"/>
      <c r="AJ509" s="24"/>
    </row>
    <row r="510" spans="1:36" ht="18" customHeight="1">
      <c r="A510" s="81">
        <v>500</v>
      </c>
      <c r="B510" s="82" t="s">
        <v>1438</v>
      </c>
      <c r="C510" s="83" t="s">
        <v>56</v>
      </c>
      <c r="D510" s="81" t="s">
        <v>1439</v>
      </c>
      <c r="E510" s="81" t="s">
        <v>66</v>
      </c>
      <c r="F510" s="81" t="s">
        <v>43</v>
      </c>
      <c r="G510" s="81" t="s">
        <v>58</v>
      </c>
      <c r="H510" s="81" t="s">
        <v>1440</v>
      </c>
      <c r="I510" s="92">
        <v>1</v>
      </c>
      <c r="J510" s="92">
        <v>1</v>
      </c>
      <c r="K510" s="92"/>
      <c r="L510" s="81">
        <v>4</v>
      </c>
      <c r="M510" s="81"/>
      <c r="N510" s="97">
        <v>3</v>
      </c>
      <c r="O510" s="97">
        <v>1350</v>
      </c>
      <c r="P510" s="97">
        <v>25</v>
      </c>
      <c r="Q510" s="97"/>
      <c r="R510" s="97">
        <v>1350</v>
      </c>
      <c r="S510" s="97">
        <v>2</v>
      </c>
      <c r="T510" s="98"/>
      <c r="U510" s="97">
        <v>250</v>
      </c>
      <c r="V510" s="85">
        <f t="shared" si="16"/>
        <v>1250</v>
      </c>
      <c r="W510" s="85">
        <f t="shared" si="17"/>
        <v>187.5</v>
      </c>
      <c r="X510" s="86">
        <f t="shared" si="18"/>
        <v>1437.5</v>
      </c>
      <c r="Y510" s="87">
        <v>5.88</v>
      </c>
      <c r="Z510" s="85">
        <f t="shared" si="19"/>
        <v>7725</v>
      </c>
      <c r="AA510" s="88">
        <f t="shared" si="20"/>
        <v>5253</v>
      </c>
      <c r="AB510" s="81" t="s">
        <v>46</v>
      </c>
      <c r="AC510" s="81" t="s">
        <v>46</v>
      </c>
      <c r="AD510" s="81" t="s">
        <v>46</v>
      </c>
      <c r="AE510" s="89"/>
      <c r="AF510" s="93" t="s">
        <v>2459</v>
      </c>
      <c r="AG510" s="94"/>
      <c r="AH510" s="24"/>
      <c r="AI510" s="24"/>
      <c r="AJ510" s="24"/>
    </row>
    <row r="511" spans="1:36" ht="18" customHeight="1">
      <c r="A511" s="81">
        <v>501</v>
      </c>
      <c r="B511" s="82" t="s">
        <v>1441</v>
      </c>
      <c r="C511" s="83" t="s">
        <v>56</v>
      </c>
      <c r="D511" s="81" t="s">
        <v>1442</v>
      </c>
      <c r="E511" s="81" t="s">
        <v>42</v>
      </c>
      <c r="F511" s="81" t="s">
        <v>43</v>
      </c>
      <c r="G511" s="81" t="s">
        <v>58</v>
      </c>
      <c r="H511" s="81" t="s">
        <v>1440</v>
      </c>
      <c r="I511" s="92">
        <v>1</v>
      </c>
      <c r="J511" s="92">
        <v>1</v>
      </c>
      <c r="K511" s="92"/>
      <c r="L511" s="81">
        <v>4</v>
      </c>
      <c r="M511" s="81"/>
      <c r="N511" s="97">
        <v>2</v>
      </c>
      <c r="O511" s="97">
        <v>1350</v>
      </c>
      <c r="P511" s="97">
        <v>10</v>
      </c>
      <c r="Q511" s="97">
        <v>13500</v>
      </c>
      <c r="R511" s="97"/>
      <c r="S511" s="97"/>
      <c r="T511" s="98"/>
      <c r="U511" s="97"/>
      <c r="V511" s="85">
        <f t="shared" si="16"/>
        <v>4500</v>
      </c>
      <c r="W511" s="85">
        <f t="shared" si="17"/>
        <v>675</v>
      </c>
      <c r="X511" s="86">
        <f t="shared" si="18"/>
        <v>5175</v>
      </c>
      <c r="Y511" s="87">
        <v>5.88</v>
      </c>
      <c r="Z511" s="85">
        <f t="shared" si="19"/>
        <v>27810</v>
      </c>
      <c r="AA511" s="88">
        <f t="shared" si="20"/>
        <v>18910.800000000003</v>
      </c>
      <c r="AB511" s="81" t="s">
        <v>46</v>
      </c>
      <c r="AC511" s="81" t="s">
        <v>46</v>
      </c>
      <c r="AD511" s="81" t="s">
        <v>46</v>
      </c>
      <c r="AE511" s="89"/>
      <c r="AF511" s="93" t="s">
        <v>2459</v>
      </c>
      <c r="AG511" s="94"/>
      <c r="AH511" s="24"/>
      <c r="AI511" s="24"/>
      <c r="AJ511" s="24"/>
    </row>
    <row r="512" spans="1:36" ht="18" customHeight="1">
      <c r="A512" s="81">
        <v>502</v>
      </c>
      <c r="B512" s="82" t="s">
        <v>1443</v>
      </c>
      <c r="C512" s="83" t="s">
        <v>135</v>
      </c>
      <c r="D512" s="81" t="s">
        <v>1444</v>
      </c>
      <c r="E512" s="81" t="s">
        <v>66</v>
      </c>
      <c r="F512" s="81" t="s">
        <v>43</v>
      </c>
      <c r="G512" s="81" t="s">
        <v>398</v>
      </c>
      <c r="H512" s="81" t="s">
        <v>1445</v>
      </c>
      <c r="I512" s="92">
        <v>1</v>
      </c>
      <c r="J512" s="92">
        <v>1</v>
      </c>
      <c r="K512" s="92"/>
      <c r="L512" s="81">
        <v>2</v>
      </c>
      <c r="M512" s="81"/>
      <c r="N512" s="97">
        <v>2</v>
      </c>
      <c r="O512" s="97">
        <v>1500</v>
      </c>
      <c r="P512" s="97">
        <v>25</v>
      </c>
      <c r="Q512" s="97"/>
      <c r="R512" s="97"/>
      <c r="S512" s="97"/>
      <c r="T512" s="98"/>
      <c r="U512" s="97">
        <v>250</v>
      </c>
      <c r="V512" s="85">
        <f t="shared" si="16"/>
        <v>1250</v>
      </c>
      <c r="W512" s="85">
        <f t="shared" si="17"/>
        <v>187.5</v>
      </c>
      <c r="X512" s="86">
        <f t="shared" si="18"/>
        <v>1437.5</v>
      </c>
      <c r="Y512" s="87">
        <v>5.88</v>
      </c>
      <c r="Z512" s="85">
        <f t="shared" si="19"/>
        <v>7725</v>
      </c>
      <c r="AA512" s="88">
        <f t="shared" si="20"/>
        <v>5253</v>
      </c>
      <c r="AB512" s="81" t="s">
        <v>46</v>
      </c>
      <c r="AC512" s="81" t="s">
        <v>46</v>
      </c>
      <c r="AD512" s="81" t="s">
        <v>46</v>
      </c>
      <c r="AE512" s="89"/>
      <c r="AF512" s="93" t="s">
        <v>2611</v>
      </c>
      <c r="AG512" s="94"/>
      <c r="AH512" s="24"/>
      <c r="AI512" s="24"/>
      <c r="AJ512" s="24"/>
    </row>
    <row r="513" spans="1:36" ht="18" customHeight="1">
      <c r="A513" s="81">
        <v>503</v>
      </c>
      <c r="B513" s="82" t="s">
        <v>1446</v>
      </c>
      <c r="C513" s="83" t="s">
        <v>135</v>
      </c>
      <c r="D513" s="81" t="s">
        <v>1447</v>
      </c>
      <c r="E513" s="81" t="s">
        <v>66</v>
      </c>
      <c r="F513" s="81" t="s">
        <v>43</v>
      </c>
      <c r="G513" s="81" t="s">
        <v>398</v>
      </c>
      <c r="H513" s="81" t="s">
        <v>1445</v>
      </c>
      <c r="I513" s="92">
        <v>1</v>
      </c>
      <c r="J513" s="92">
        <v>1</v>
      </c>
      <c r="K513" s="92"/>
      <c r="L513" s="81">
        <v>2</v>
      </c>
      <c r="M513" s="81"/>
      <c r="N513" s="97">
        <v>2</v>
      </c>
      <c r="O513" s="97">
        <v>1500</v>
      </c>
      <c r="P513" s="97">
        <v>25</v>
      </c>
      <c r="Q513" s="97"/>
      <c r="R513" s="97"/>
      <c r="S513" s="97"/>
      <c r="T513" s="98"/>
      <c r="U513" s="97">
        <v>250</v>
      </c>
      <c r="V513" s="85">
        <f t="shared" si="16"/>
        <v>1250</v>
      </c>
      <c r="W513" s="85">
        <f t="shared" si="17"/>
        <v>187.5</v>
      </c>
      <c r="X513" s="86">
        <f t="shared" si="18"/>
        <v>1437.5</v>
      </c>
      <c r="Y513" s="87">
        <v>5.88</v>
      </c>
      <c r="Z513" s="85">
        <f t="shared" si="19"/>
        <v>7725</v>
      </c>
      <c r="AA513" s="88">
        <f t="shared" si="20"/>
        <v>5253</v>
      </c>
      <c r="AB513" s="81" t="s">
        <v>46</v>
      </c>
      <c r="AC513" s="81" t="s">
        <v>46</v>
      </c>
      <c r="AD513" s="81" t="s">
        <v>46</v>
      </c>
      <c r="AE513" s="89"/>
      <c r="AF513" s="93" t="s">
        <v>2612</v>
      </c>
      <c r="AG513" s="94"/>
      <c r="AH513" s="24"/>
      <c r="AI513" s="24"/>
      <c r="AJ513" s="24"/>
    </row>
    <row r="514" spans="1:36" ht="18" customHeight="1">
      <c r="A514" s="81">
        <v>504</v>
      </c>
      <c r="B514" s="82" t="s">
        <v>1448</v>
      </c>
      <c r="C514" s="83" t="s">
        <v>135</v>
      </c>
      <c r="D514" s="81" t="s">
        <v>1449</v>
      </c>
      <c r="E514" s="81" t="s">
        <v>66</v>
      </c>
      <c r="F514" s="81" t="s">
        <v>43</v>
      </c>
      <c r="G514" s="81" t="s">
        <v>398</v>
      </c>
      <c r="H514" s="81" t="s">
        <v>1445</v>
      </c>
      <c r="I514" s="92">
        <v>1</v>
      </c>
      <c r="J514" s="92">
        <v>1</v>
      </c>
      <c r="K514" s="92"/>
      <c r="L514" s="81">
        <v>6</v>
      </c>
      <c r="M514" s="81"/>
      <c r="N514" s="97">
        <v>5</v>
      </c>
      <c r="O514" s="97">
        <v>1500</v>
      </c>
      <c r="P514" s="97">
        <v>27</v>
      </c>
      <c r="Q514" s="97"/>
      <c r="R514" s="97"/>
      <c r="S514" s="97"/>
      <c r="T514" s="98"/>
      <c r="U514" s="97">
        <v>250</v>
      </c>
      <c r="V514" s="85">
        <f t="shared" si="16"/>
        <v>1250</v>
      </c>
      <c r="W514" s="85">
        <f t="shared" si="17"/>
        <v>187.5</v>
      </c>
      <c r="X514" s="86">
        <f t="shared" si="18"/>
        <v>1437.5</v>
      </c>
      <c r="Y514" s="87">
        <v>5.88</v>
      </c>
      <c r="Z514" s="85">
        <f t="shared" si="19"/>
        <v>7725</v>
      </c>
      <c r="AA514" s="88">
        <f t="shared" si="20"/>
        <v>5253</v>
      </c>
      <c r="AB514" s="81" t="s">
        <v>46</v>
      </c>
      <c r="AC514" s="81" t="s">
        <v>46</v>
      </c>
      <c r="AD514" s="81" t="s">
        <v>46</v>
      </c>
      <c r="AE514" s="89"/>
      <c r="AF514" s="93" t="s">
        <v>2613</v>
      </c>
      <c r="AG514" s="94"/>
      <c r="AH514" s="24"/>
      <c r="AI514" s="24"/>
      <c r="AJ514" s="24"/>
    </row>
    <row r="515" spans="1:36" ht="18" customHeight="1">
      <c r="A515" s="81">
        <v>505</v>
      </c>
      <c r="B515" s="82" t="s">
        <v>1450</v>
      </c>
      <c r="C515" s="83" t="s">
        <v>135</v>
      </c>
      <c r="D515" s="81" t="s">
        <v>1451</v>
      </c>
      <c r="E515" s="81" t="s">
        <v>66</v>
      </c>
      <c r="F515" s="81" t="s">
        <v>43</v>
      </c>
      <c r="G515" s="81" t="s">
        <v>398</v>
      </c>
      <c r="H515" s="81" t="s">
        <v>1445</v>
      </c>
      <c r="I515" s="92">
        <v>1</v>
      </c>
      <c r="J515" s="92">
        <v>1</v>
      </c>
      <c r="K515" s="92"/>
      <c r="L515" s="81">
        <v>4</v>
      </c>
      <c r="M515" s="81"/>
      <c r="N515" s="97">
        <v>2</v>
      </c>
      <c r="O515" s="97">
        <v>1500</v>
      </c>
      <c r="P515" s="97">
        <v>25</v>
      </c>
      <c r="Q515" s="97"/>
      <c r="R515" s="97"/>
      <c r="S515" s="97"/>
      <c r="T515" s="98"/>
      <c r="U515" s="97">
        <v>250</v>
      </c>
      <c r="V515" s="85">
        <f t="shared" si="16"/>
        <v>1250</v>
      </c>
      <c r="W515" s="85">
        <f t="shared" si="17"/>
        <v>187.5</v>
      </c>
      <c r="X515" s="86">
        <f t="shared" si="18"/>
        <v>1437.5</v>
      </c>
      <c r="Y515" s="87">
        <v>5.88</v>
      </c>
      <c r="Z515" s="85">
        <f t="shared" si="19"/>
        <v>7725</v>
      </c>
      <c r="AA515" s="88">
        <f t="shared" si="20"/>
        <v>5253</v>
      </c>
      <c r="AB515" s="81" t="s">
        <v>46</v>
      </c>
      <c r="AC515" s="81" t="s">
        <v>46</v>
      </c>
      <c r="AD515" s="81" t="s">
        <v>46</v>
      </c>
      <c r="AE515" s="89"/>
      <c r="AF515" s="93" t="s">
        <v>2614</v>
      </c>
      <c r="AG515" s="94"/>
      <c r="AH515" s="24"/>
      <c r="AI515" s="24"/>
      <c r="AJ515" s="24"/>
    </row>
    <row r="516" spans="1:36" ht="18" customHeight="1">
      <c r="A516" s="81">
        <v>506</v>
      </c>
      <c r="B516" s="82" t="s">
        <v>1452</v>
      </c>
      <c r="C516" s="83" t="s">
        <v>135</v>
      </c>
      <c r="D516" s="81" t="s">
        <v>1453</v>
      </c>
      <c r="E516" s="81" t="s">
        <v>66</v>
      </c>
      <c r="F516" s="81" t="s">
        <v>43</v>
      </c>
      <c r="G516" s="81" t="s">
        <v>398</v>
      </c>
      <c r="H516" s="81" t="s">
        <v>1445</v>
      </c>
      <c r="I516" s="92">
        <v>1</v>
      </c>
      <c r="J516" s="92">
        <v>1</v>
      </c>
      <c r="K516" s="92"/>
      <c r="L516" s="81">
        <v>4</v>
      </c>
      <c r="M516" s="81"/>
      <c r="N516" s="97">
        <v>2</v>
      </c>
      <c r="O516" s="97">
        <v>1500</v>
      </c>
      <c r="P516" s="97">
        <v>25</v>
      </c>
      <c r="Q516" s="97"/>
      <c r="R516" s="97"/>
      <c r="S516" s="97"/>
      <c r="T516" s="98"/>
      <c r="U516" s="97">
        <v>250</v>
      </c>
      <c r="V516" s="85">
        <f t="shared" si="16"/>
        <v>1250</v>
      </c>
      <c r="W516" s="85">
        <f t="shared" si="17"/>
        <v>187.5</v>
      </c>
      <c r="X516" s="86">
        <f t="shared" si="18"/>
        <v>1437.5</v>
      </c>
      <c r="Y516" s="87">
        <v>5.88</v>
      </c>
      <c r="Z516" s="85">
        <f t="shared" si="19"/>
        <v>7725</v>
      </c>
      <c r="AA516" s="88">
        <f t="shared" si="20"/>
        <v>5253</v>
      </c>
      <c r="AB516" s="81" t="s">
        <v>46</v>
      </c>
      <c r="AC516" s="81" t="s">
        <v>46</v>
      </c>
      <c r="AD516" s="81" t="s">
        <v>46</v>
      </c>
      <c r="AE516" s="89"/>
      <c r="AF516" s="93" t="s">
        <v>2615</v>
      </c>
      <c r="AG516" s="94"/>
      <c r="AH516" s="24"/>
      <c r="AI516" s="24"/>
      <c r="AJ516" s="24"/>
    </row>
    <row r="517" spans="1:36" ht="18" customHeight="1">
      <c r="A517" s="81">
        <v>507</v>
      </c>
      <c r="B517" s="82" t="s">
        <v>1454</v>
      </c>
      <c r="C517" s="83" t="s">
        <v>135</v>
      </c>
      <c r="D517" s="81" t="s">
        <v>1455</v>
      </c>
      <c r="E517" s="81" t="s">
        <v>66</v>
      </c>
      <c r="F517" s="81" t="s">
        <v>43</v>
      </c>
      <c r="G517" s="81" t="s">
        <v>398</v>
      </c>
      <c r="H517" s="81" t="s">
        <v>1445</v>
      </c>
      <c r="I517" s="92">
        <v>1</v>
      </c>
      <c r="J517" s="92">
        <v>1</v>
      </c>
      <c r="K517" s="92"/>
      <c r="L517" s="81">
        <v>6</v>
      </c>
      <c r="M517" s="81"/>
      <c r="N517" s="97">
        <v>5</v>
      </c>
      <c r="O517" s="97">
        <v>1500</v>
      </c>
      <c r="P517" s="97">
        <v>27</v>
      </c>
      <c r="Q517" s="97"/>
      <c r="R517" s="97"/>
      <c r="S517" s="97"/>
      <c r="T517" s="98"/>
      <c r="U517" s="97">
        <v>250</v>
      </c>
      <c r="V517" s="85">
        <f t="shared" si="16"/>
        <v>1250</v>
      </c>
      <c r="W517" s="85">
        <f t="shared" si="17"/>
        <v>187.5</v>
      </c>
      <c r="X517" s="86">
        <f t="shared" si="18"/>
        <v>1437.5</v>
      </c>
      <c r="Y517" s="87">
        <v>5.88</v>
      </c>
      <c r="Z517" s="85">
        <f t="shared" si="19"/>
        <v>7725</v>
      </c>
      <c r="AA517" s="88">
        <f t="shared" si="20"/>
        <v>5253</v>
      </c>
      <c r="AB517" s="81" t="s">
        <v>46</v>
      </c>
      <c r="AC517" s="81" t="s">
        <v>46</v>
      </c>
      <c r="AD517" s="81" t="s">
        <v>46</v>
      </c>
      <c r="AE517" s="89"/>
      <c r="AF517" s="93" t="s">
        <v>2470</v>
      </c>
      <c r="AG517" s="94"/>
      <c r="AH517" s="24"/>
      <c r="AI517" s="24"/>
      <c r="AJ517" s="24"/>
    </row>
    <row r="518" spans="1:36" ht="18" customHeight="1">
      <c r="A518" s="81">
        <v>508</v>
      </c>
      <c r="B518" s="82" t="s">
        <v>1456</v>
      </c>
      <c r="C518" s="83" t="s">
        <v>135</v>
      </c>
      <c r="D518" s="81" t="s">
        <v>1457</v>
      </c>
      <c r="E518" s="81" t="s">
        <v>66</v>
      </c>
      <c r="F518" s="81" t="s">
        <v>43</v>
      </c>
      <c r="G518" s="81" t="s">
        <v>398</v>
      </c>
      <c r="H518" s="81" t="s">
        <v>1445</v>
      </c>
      <c r="I518" s="92">
        <v>1</v>
      </c>
      <c r="J518" s="92">
        <v>1</v>
      </c>
      <c r="K518" s="92"/>
      <c r="L518" s="81">
        <v>4</v>
      </c>
      <c r="M518" s="81"/>
      <c r="N518" s="97">
        <v>5</v>
      </c>
      <c r="O518" s="97">
        <v>1500</v>
      </c>
      <c r="P518" s="97">
        <v>27</v>
      </c>
      <c r="Q518" s="97"/>
      <c r="R518" s="97"/>
      <c r="S518" s="97"/>
      <c r="T518" s="98"/>
      <c r="U518" s="97">
        <v>250</v>
      </c>
      <c r="V518" s="85">
        <f t="shared" si="16"/>
        <v>1250</v>
      </c>
      <c r="W518" s="85">
        <f t="shared" si="17"/>
        <v>187.5</v>
      </c>
      <c r="X518" s="86">
        <f t="shared" si="18"/>
        <v>1437.5</v>
      </c>
      <c r="Y518" s="87">
        <v>5.88</v>
      </c>
      <c r="Z518" s="85">
        <f t="shared" si="19"/>
        <v>7725</v>
      </c>
      <c r="AA518" s="88">
        <f t="shared" si="20"/>
        <v>5253</v>
      </c>
      <c r="AB518" s="81" t="s">
        <v>46</v>
      </c>
      <c r="AC518" s="81" t="s">
        <v>46</v>
      </c>
      <c r="AD518" s="81" t="s">
        <v>46</v>
      </c>
      <c r="AE518" s="89"/>
      <c r="AF518" s="93" t="s">
        <v>2616</v>
      </c>
      <c r="AG518" s="94"/>
      <c r="AH518" s="24"/>
      <c r="AI518" s="24"/>
      <c r="AJ518" s="24"/>
    </row>
    <row r="519" spans="1:36" ht="18" customHeight="1">
      <c r="A519" s="81">
        <v>509</v>
      </c>
      <c r="B519" s="82" t="s">
        <v>1458</v>
      </c>
      <c r="C519" s="83" t="s">
        <v>202</v>
      </c>
      <c r="D519" s="81" t="s">
        <v>1459</v>
      </c>
      <c r="E519" s="81" t="s">
        <v>66</v>
      </c>
      <c r="F519" s="81" t="s">
        <v>43</v>
      </c>
      <c r="G519" s="81" t="s">
        <v>168</v>
      </c>
      <c r="H519" s="81" t="s">
        <v>1397</v>
      </c>
      <c r="I519" s="92">
        <v>1</v>
      </c>
      <c r="J519" s="92">
        <v>1</v>
      </c>
      <c r="K519" s="92"/>
      <c r="L519" s="81">
        <v>2</v>
      </c>
      <c r="M519" s="81"/>
      <c r="N519" s="97">
        <v>2</v>
      </c>
      <c r="O519" s="97">
        <v>900</v>
      </c>
      <c r="P519" s="97">
        <v>11</v>
      </c>
      <c r="Q519" s="97"/>
      <c r="R519" s="97">
        <v>1500</v>
      </c>
      <c r="S519" s="97">
        <v>2</v>
      </c>
      <c r="T519" s="98"/>
      <c r="U519" s="97">
        <v>250</v>
      </c>
      <c r="V519" s="85">
        <f t="shared" si="16"/>
        <v>1250</v>
      </c>
      <c r="W519" s="85">
        <f t="shared" si="17"/>
        <v>187.5</v>
      </c>
      <c r="X519" s="86">
        <f t="shared" si="18"/>
        <v>1437.5</v>
      </c>
      <c r="Y519" s="87">
        <v>5.88</v>
      </c>
      <c r="Z519" s="85">
        <f t="shared" si="19"/>
        <v>7725</v>
      </c>
      <c r="AA519" s="88">
        <f t="shared" si="20"/>
        <v>5253</v>
      </c>
      <c r="AB519" s="81" t="s">
        <v>46</v>
      </c>
      <c r="AC519" s="81" t="s">
        <v>46</v>
      </c>
      <c r="AD519" s="81" t="s">
        <v>46</v>
      </c>
      <c r="AE519" s="89"/>
      <c r="AF519" s="93" t="s">
        <v>2591</v>
      </c>
      <c r="AG519" s="94"/>
      <c r="AH519" s="24"/>
      <c r="AI519" s="24"/>
      <c r="AJ519" s="24"/>
    </row>
    <row r="520" spans="1:36" ht="18" customHeight="1">
      <c r="A520" s="81">
        <v>510</v>
      </c>
      <c r="B520" s="82" t="s">
        <v>1460</v>
      </c>
      <c r="C520" s="83" t="s">
        <v>827</v>
      </c>
      <c r="D520" s="81" t="s">
        <v>1461</v>
      </c>
      <c r="E520" s="81" t="s">
        <v>66</v>
      </c>
      <c r="F520" s="81" t="s">
        <v>1462</v>
      </c>
      <c r="G520" s="81" t="s">
        <v>1463</v>
      </c>
      <c r="H520" s="81" t="s">
        <v>1464</v>
      </c>
      <c r="I520" s="92">
        <v>1</v>
      </c>
      <c r="J520" s="92">
        <v>1</v>
      </c>
      <c r="K520" s="92"/>
      <c r="L520" s="81">
        <v>6</v>
      </c>
      <c r="M520" s="81"/>
      <c r="N520" s="97">
        <v>3</v>
      </c>
      <c r="O520" s="97">
        <v>1200</v>
      </c>
      <c r="P520" s="97">
        <v>30</v>
      </c>
      <c r="Q520" s="97"/>
      <c r="R520" s="97"/>
      <c r="S520" s="97"/>
      <c r="T520" s="98"/>
      <c r="U520" s="97">
        <v>250</v>
      </c>
      <c r="V520" s="85">
        <f t="shared" si="16"/>
        <v>1250</v>
      </c>
      <c r="W520" s="85">
        <f t="shared" si="17"/>
        <v>187.5</v>
      </c>
      <c r="X520" s="86">
        <f t="shared" si="18"/>
        <v>1437.5</v>
      </c>
      <c r="Y520" s="87">
        <v>5.88</v>
      </c>
      <c r="Z520" s="85">
        <f t="shared" si="19"/>
        <v>7725</v>
      </c>
      <c r="AA520" s="88">
        <f t="shared" si="20"/>
        <v>5253</v>
      </c>
      <c r="AB520" s="81" t="s">
        <v>46</v>
      </c>
      <c r="AC520" s="81" t="s">
        <v>46</v>
      </c>
      <c r="AD520" s="81" t="s">
        <v>46</v>
      </c>
      <c r="AE520" s="89"/>
      <c r="AF520" s="93" t="s">
        <v>2617</v>
      </c>
      <c r="AG520" s="94"/>
      <c r="AH520" s="24"/>
      <c r="AI520" s="24"/>
      <c r="AJ520" s="24"/>
    </row>
    <row r="521" spans="1:36" ht="18" customHeight="1">
      <c r="A521" s="81">
        <v>511</v>
      </c>
      <c r="B521" s="82" t="s">
        <v>1465</v>
      </c>
      <c r="C521" s="83" t="s">
        <v>827</v>
      </c>
      <c r="D521" s="81" t="s">
        <v>1466</v>
      </c>
      <c r="E521" s="81" t="s">
        <v>66</v>
      </c>
      <c r="F521" s="81" t="s">
        <v>1462</v>
      </c>
      <c r="G521" s="81" t="s">
        <v>1463</v>
      </c>
      <c r="H521" s="81" t="s">
        <v>1464</v>
      </c>
      <c r="I521" s="92">
        <v>1</v>
      </c>
      <c r="J521" s="92">
        <v>1</v>
      </c>
      <c r="K521" s="92"/>
      <c r="L521" s="81">
        <v>6</v>
      </c>
      <c r="M521" s="81"/>
      <c r="N521" s="97">
        <v>3</v>
      </c>
      <c r="O521" s="97">
        <v>1200</v>
      </c>
      <c r="P521" s="97">
        <v>30</v>
      </c>
      <c r="Q521" s="97"/>
      <c r="R521" s="97"/>
      <c r="S521" s="97"/>
      <c r="T521" s="98"/>
      <c r="U521" s="97">
        <v>250</v>
      </c>
      <c r="V521" s="85">
        <f t="shared" si="16"/>
        <v>1250</v>
      </c>
      <c r="W521" s="85">
        <f t="shared" si="17"/>
        <v>187.5</v>
      </c>
      <c r="X521" s="86">
        <f t="shared" si="18"/>
        <v>1437.5</v>
      </c>
      <c r="Y521" s="87">
        <v>5.88</v>
      </c>
      <c r="Z521" s="85">
        <f t="shared" si="19"/>
        <v>7725</v>
      </c>
      <c r="AA521" s="88">
        <f t="shared" si="20"/>
        <v>5253</v>
      </c>
      <c r="AB521" s="81" t="s">
        <v>46</v>
      </c>
      <c r="AC521" s="81" t="s">
        <v>46</v>
      </c>
      <c r="AD521" s="81" t="s">
        <v>46</v>
      </c>
      <c r="AE521" s="89"/>
      <c r="AF521" s="93" t="s">
        <v>2618</v>
      </c>
      <c r="AG521" s="94"/>
      <c r="AH521" s="24"/>
      <c r="AI521" s="24"/>
      <c r="AJ521" s="24"/>
    </row>
    <row r="522" spans="1:36" ht="18" customHeight="1">
      <c r="A522" s="81">
        <v>512</v>
      </c>
      <c r="B522" s="82" t="s">
        <v>1467</v>
      </c>
      <c r="C522" s="83" t="s">
        <v>827</v>
      </c>
      <c r="D522" s="81" t="s">
        <v>1468</v>
      </c>
      <c r="E522" s="81" t="s">
        <v>66</v>
      </c>
      <c r="F522" s="81" t="s">
        <v>1462</v>
      </c>
      <c r="G522" s="81" t="s">
        <v>1463</v>
      </c>
      <c r="H522" s="81" t="s">
        <v>1464</v>
      </c>
      <c r="I522" s="92">
        <v>1</v>
      </c>
      <c r="J522" s="92">
        <v>1</v>
      </c>
      <c r="K522" s="92"/>
      <c r="L522" s="81">
        <v>6</v>
      </c>
      <c r="M522" s="81"/>
      <c r="N522" s="97">
        <v>3</v>
      </c>
      <c r="O522" s="97">
        <v>1200</v>
      </c>
      <c r="P522" s="97">
        <v>30</v>
      </c>
      <c r="Q522" s="97"/>
      <c r="R522" s="97"/>
      <c r="S522" s="97"/>
      <c r="T522" s="98"/>
      <c r="U522" s="97">
        <v>250</v>
      </c>
      <c r="V522" s="85">
        <f t="shared" si="16"/>
        <v>1250</v>
      </c>
      <c r="W522" s="85">
        <f t="shared" si="17"/>
        <v>187.5</v>
      </c>
      <c r="X522" s="86">
        <f t="shared" si="18"/>
        <v>1437.5</v>
      </c>
      <c r="Y522" s="87">
        <v>5.88</v>
      </c>
      <c r="Z522" s="85">
        <f t="shared" si="19"/>
        <v>7725</v>
      </c>
      <c r="AA522" s="88">
        <f t="shared" si="20"/>
        <v>5253</v>
      </c>
      <c r="AB522" s="81" t="s">
        <v>46</v>
      </c>
      <c r="AC522" s="81" t="s">
        <v>46</v>
      </c>
      <c r="AD522" s="81" t="s">
        <v>46</v>
      </c>
      <c r="AE522" s="89"/>
      <c r="AF522" s="93" t="s">
        <v>2619</v>
      </c>
      <c r="AG522" s="94"/>
      <c r="AH522" s="24"/>
      <c r="AI522" s="24"/>
      <c r="AJ522" s="24"/>
    </row>
    <row r="523" spans="1:36" ht="18" customHeight="1">
      <c r="A523" s="81">
        <v>513</v>
      </c>
      <c r="B523" s="82" t="s">
        <v>1469</v>
      </c>
      <c r="C523" s="83" t="s">
        <v>827</v>
      </c>
      <c r="D523" s="81" t="s">
        <v>1470</v>
      </c>
      <c r="E523" s="81" t="s">
        <v>66</v>
      </c>
      <c r="F523" s="81" t="s">
        <v>1462</v>
      </c>
      <c r="G523" s="81" t="s">
        <v>1463</v>
      </c>
      <c r="H523" s="81" t="s">
        <v>1464</v>
      </c>
      <c r="I523" s="92">
        <v>1</v>
      </c>
      <c r="J523" s="92">
        <v>1</v>
      </c>
      <c r="K523" s="92"/>
      <c r="L523" s="81">
        <v>4</v>
      </c>
      <c r="M523" s="81"/>
      <c r="N523" s="97">
        <v>3</v>
      </c>
      <c r="O523" s="97">
        <v>1200</v>
      </c>
      <c r="P523" s="97">
        <v>30</v>
      </c>
      <c r="Q523" s="97"/>
      <c r="R523" s="97"/>
      <c r="S523" s="97"/>
      <c r="T523" s="98"/>
      <c r="U523" s="97">
        <v>250</v>
      </c>
      <c r="V523" s="85">
        <f t="shared" si="16"/>
        <v>1250</v>
      </c>
      <c r="W523" s="85">
        <f t="shared" si="17"/>
        <v>187.5</v>
      </c>
      <c r="X523" s="86">
        <f t="shared" si="18"/>
        <v>1437.5</v>
      </c>
      <c r="Y523" s="87">
        <v>5.88</v>
      </c>
      <c r="Z523" s="85">
        <f t="shared" si="19"/>
        <v>7725</v>
      </c>
      <c r="AA523" s="88">
        <f t="shared" si="20"/>
        <v>5253</v>
      </c>
      <c r="AB523" s="81" t="s">
        <v>46</v>
      </c>
      <c r="AC523" s="81" t="s">
        <v>46</v>
      </c>
      <c r="AD523" s="81" t="s">
        <v>46</v>
      </c>
      <c r="AE523" s="89"/>
      <c r="AF523" s="93" t="s">
        <v>2620</v>
      </c>
      <c r="AG523" s="94"/>
      <c r="AH523" s="24"/>
      <c r="AI523" s="24"/>
      <c r="AJ523" s="24"/>
    </row>
    <row r="524" spans="1:36" ht="18" customHeight="1">
      <c r="A524" s="81">
        <v>514</v>
      </c>
      <c r="B524" s="82" t="s">
        <v>1471</v>
      </c>
      <c r="C524" s="83" t="s">
        <v>61</v>
      </c>
      <c r="D524" s="81" t="s">
        <v>1472</v>
      </c>
      <c r="E524" s="81" t="s">
        <v>42</v>
      </c>
      <c r="F524" s="81" t="s">
        <v>43</v>
      </c>
      <c r="G524" s="81" t="s">
        <v>58</v>
      </c>
      <c r="H524" s="81" t="s">
        <v>1473</v>
      </c>
      <c r="I524" s="92">
        <v>1</v>
      </c>
      <c r="J524" s="92">
        <v>1</v>
      </c>
      <c r="K524" s="92"/>
      <c r="L524" s="81">
        <v>8</v>
      </c>
      <c r="M524" s="81"/>
      <c r="N524" s="97">
        <v>5</v>
      </c>
      <c r="O524" s="97">
        <v>1200</v>
      </c>
      <c r="P524" s="97">
        <v>16</v>
      </c>
      <c r="Q524" s="97">
        <v>19200</v>
      </c>
      <c r="R524" s="97">
        <v>1200</v>
      </c>
      <c r="S524" s="97">
        <v>2</v>
      </c>
      <c r="T524" s="98"/>
      <c r="U524" s="97"/>
      <c r="V524" s="85">
        <f t="shared" si="16"/>
        <v>6400</v>
      </c>
      <c r="W524" s="85">
        <f t="shared" si="17"/>
        <v>960</v>
      </c>
      <c r="X524" s="86">
        <f t="shared" si="18"/>
        <v>7360</v>
      </c>
      <c r="Y524" s="87">
        <v>5.88</v>
      </c>
      <c r="Z524" s="85">
        <f t="shared" si="19"/>
        <v>39552</v>
      </c>
      <c r="AA524" s="88">
        <f t="shared" si="20"/>
        <v>26895.360000000001</v>
      </c>
      <c r="AB524" s="81" t="s">
        <v>46</v>
      </c>
      <c r="AC524" s="81" t="s">
        <v>46</v>
      </c>
      <c r="AD524" s="81" t="s">
        <v>46</v>
      </c>
      <c r="AE524" s="89" t="s">
        <v>1474</v>
      </c>
      <c r="AF524" s="93" t="s">
        <v>2472</v>
      </c>
      <c r="AG524" s="94"/>
      <c r="AH524" s="24"/>
      <c r="AI524" s="24"/>
      <c r="AJ524" s="24"/>
    </row>
    <row r="525" spans="1:36" ht="18" customHeight="1">
      <c r="A525" s="81">
        <v>515</v>
      </c>
      <c r="B525" s="82" t="s">
        <v>1475</v>
      </c>
      <c r="C525" s="83" t="s">
        <v>182</v>
      </c>
      <c r="D525" s="81" t="s">
        <v>1476</v>
      </c>
      <c r="E525" s="81" t="s">
        <v>66</v>
      </c>
      <c r="F525" s="81" t="s">
        <v>43</v>
      </c>
      <c r="G525" s="81" t="s">
        <v>122</v>
      </c>
      <c r="H525" s="81" t="s">
        <v>1477</v>
      </c>
      <c r="I525" s="92">
        <v>1</v>
      </c>
      <c r="J525" s="92">
        <v>1</v>
      </c>
      <c r="K525" s="92"/>
      <c r="L525" s="81">
        <v>4</v>
      </c>
      <c r="M525" s="81"/>
      <c r="N525" s="97">
        <v>3</v>
      </c>
      <c r="O525" s="97">
        <v>1500</v>
      </c>
      <c r="P525" s="97">
        <v>21</v>
      </c>
      <c r="Q525" s="97"/>
      <c r="R525" s="97">
        <v>1300</v>
      </c>
      <c r="S525" s="97">
        <v>2</v>
      </c>
      <c r="T525" s="98"/>
      <c r="U525" s="97">
        <v>250</v>
      </c>
      <c r="V525" s="85">
        <f t="shared" si="16"/>
        <v>1250</v>
      </c>
      <c r="W525" s="85">
        <f t="shared" si="17"/>
        <v>187.5</v>
      </c>
      <c r="X525" s="86">
        <f t="shared" si="18"/>
        <v>1437.5</v>
      </c>
      <c r="Y525" s="87">
        <v>5.88</v>
      </c>
      <c r="Z525" s="85">
        <f t="shared" si="19"/>
        <v>7725</v>
      </c>
      <c r="AA525" s="88">
        <f t="shared" si="20"/>
        <v>5253</v>
      </c>
      <c r="AB525" s="81" t="s">
        <v>46</v>
      </c>
      <c r="AC525" s="81" t="s">
        <v>46</v>
      </c>
      <c r="AD525" s="81" t="s">
        <v>46</v>
      </c>
      <c r="AE525" s="89"/>
      <c r="AF525" s="93" t="s">
        <v>2523</v>
      </c>
      <c r="AG525" s="94"/>
      <c r="AH525" s="24"/>
      <c r="AI525" s="24"/>
      <c r="AJ525" s="24"/>
    </row>
    <row r="526" spans="1:36" ht="18" customHeight="1">
      <c r="A526" s="81">
        <v>516</v>
      </c>
      <c r="B526" s="82" t="s">
        <v>1478</v>
      </c>
      <c r="C526" s="83" t="s">
        <v>182</v>
      </c>
      <c r="D526" s="81" t="s">
        <v>1479</v>
      </c>
      <c r="E526" s="81" t="s">
        <v>42</v>
      </c>
      <c r="F526" s="81" t="s">
        <v>43</v>
      </c>
      <c r="G526" s="81" t="s">
        <v>122</v>
      </c>
      <c r="H526" s="81" t="s">
        <v>1477</v>
      </c>
      <c r="I526" s="92">
        <v>1</v>
      </c>
      <c r="J526" s="92">
        <v>1</v>
      </c>
      <c r="K526" s="92"/>
      <c r="L526" s="81">
        <v>4</v>
      </c>
      <c r="M526" s="81"/>
      <c r="N526" s="97">
        <v>2</v>
      </c>
      <c r="O526" s="97">
        <v>1300</v>
      </c>
      <c r="P526" s="97">
        <v>6</v>
      </c>
      <c r="Q526" s="97">
        <v>7800</v>
      </c>
      <c r="R526" s="97"/>
      <c r="S526" s="97"/>
      <c r="T526" s="98"/>
      <c r="U526" s="97"/>
      <c r="V526" s="85">
        <f t="shared" si="16"/>
        <v>2600</v>
      </c>
      <c r="W526" s="85">
        <f t="shared" si="17"/>
        <v>390</v>
      </c>
      <c r="X526" s="86">
        <f t="shared" si="18"/>
        <v>2990</v>
      </c>
      <c r="Y526" s="87">
        <v>5.88</v>
      </c>
      <c r="Z526" s="85">
        <f t="shared" si="19"/>
        <v>16068</v>
      </c>
      <c r="AA526" s="88">
        <f t="shared" si="20"/>
        <v>10926.240000000002</v>
      </c>
      <c r="AB526" s="81" t="s">
        <v>46</v>
      </c>
      <c r="AC526" s="81" t="s">
        <v>46</v>
      </c>
      <c r="AD526" s="81" t="s">
        <v>46</v>
      </c>
      <c r="AE526" s="89"/>
      <c r="AF526" s="93" t="s">
        <v>2523</v>
      </c>
      <c r="AG526" s="94"/>
      <c r="AH526" s="24"/>
      <c r="AI526" s="24"/>
      <c r="AJ526" s="24"/>
    </row>
    <row r="527" spans="1:36" ht="18" customHeight="1">
      <c r="A527" s="81">
        <v>517</v>
      </c>
      <c r="B527" s="82" t="s">
        <v>1480</v>
      </c>
      <c r="C527" s="83" t="s">
        <v>827</v>
      </c>
      <c r="D527" s="81" t="s">
        <v>1481</v>
      </c>
      <c r="E527" s="81" t="s">
        <v>66</v>
      </c>
      <c r="F527" s="81" t="s">
        <v>1482</v>
      </c>
      <c r="G527" s="81" t="s">
        <v>1483</v>
      </c>
      <c r="H527" s="81" t="s">
        <v>1484</v>
      </c>
      <c r="I527" s="92">
        <v>1</v>
      </c>
      <c r="J527" s="92">
        <v>1</v>
      </c>
      <c r="K527" s="92"/>
      <c r="L527" s="81">
        <v>4</v>
      </c>
      <c r="M527" s="81"/>
      <c r="N527" s="97">
        <v>3</v>
      </c>
      <c r="O527" s="97">
        <v>1200</v>
      </c>
      <c r="P527" s="97">
        <v>31</v>
      </c>
      <c r="Q527" s="97"/>
      <c r="R527" s="97">
        <v>1500</v>
      </c>
      <c r="S527" s="97">
        <v>2</v>
      </c>
      <c r="T527" s="98"/>
      <c r="U527" s="97">
        <v>310</v>
      </c>
      <c r="V527" s="85">
        <f t="shared" si="16"/>
        <v>1550</v>
      </c>
      <c r="W527" s="85">
        <f t="shared" si="17"/>
        <v>232.5</v>
      </c>
      <c r="X527" s="86">
        <f t="shared" si="18"/>
        <v>1782.5</v>
      </c>
      <c r="Y527" s="87">
        <v>5.88</v>
      </c>
      <c r="Z527" s="85">
        <f t="shared" si="19"/>
        <v>9579</v>
      </c>
      <c r="AA527" s="88">
        <f t="shared" si="20"/>
        <v>6513.72</v>
      </c>
      <c r="AB527" s="81" t="s">
        <v>46</v>
      </c>
      <c r="AC527" s="81" t="s">
        <v>46</v>
      </c>
      <c r="AD527" s="81" t="s">
        <v>46</v>
      </c>
      <c r="AE527" s="89"/>
      <c r="AF527" s="93" t="s">
        <v>2453</v>
      </c>
      <c r="AG527" s="94"/>
      <c r="AH527" s="24"/>
      <c r="AI527" s="24"/>
      <c r="AJ527" s="24"/>
    </row>
    <row r="528" spans="1:36" ht="18" customHeight="1">
      <c r="A528" s="81">
        <v>518</v>
      </c>
      <c r="B528" s="82" t="s">
        <v>1485</v>
      </c>
      <c r="C528" s="83" t="s">
        <v>827</v>
      </c>
      <c r="D528" s="81" t="s">
        <v>1486</v>
      </c>
      <c r="E528" s="81" t="s">
        <v>66</v>
      </c>
      <c r="F528" s="81" t="s">
        <v>1482</v>
      </c>
      <c r="G528" s="81" t="s">
        <v>1483</v>
      </c>
      <c r="H528" s="81" t="s">
        <v>1484</v>
      </c>
      <c r="I528" s="92">
        <v>1</v>
      </c>
      <c r="J528" s="92">
        <v>1</v>
      </c>
      <c r="K528" s="92"/>
      <c r="L528" s="81">
        <v>4</v>
      </c>
      <c r="M528" s="81"/>
      <c r="N528" s="97">
        <v>3</v>
      </c>
      <c r="O528" s="97">
        <v>1200</v>
      </c>
      <c r="P528" s="97">
        <v>31</v>
      </c>
      <c r="Q528" s="97"/>
      <c r="R528" s="97">
        <v>1500</v>
      </c>
      <c r="S528" s="97">
        <v>2</v>
      </c>
      <c r="T528" s="98"/>
      <c r="U528" s="97">
        <v>310</v>
      </c>
      <c r="V528" s="85">
        <f t="shared" si="16"/>
        <v>1550</v>
      </c>
      <c r="W528" s="85">
        <f t="shared" si="17"/>
        <v>232.5</v>
      </c>
      <c r="X528" s="86">
        <f t="shared" si="18"/>
        <v>1782.5</v>
      </c>
      <c r="Y528" s="87">
        <v>5.88</v>
      </c>
      <c r="Z528" s="85">
        <f t="shared" si="19"/>
        <v>9579</v>
      </c>
      <c r="AA528" s="88">
        <f t="shared" si="20"/>
        <v>6513.72</v>
      </c>
      <c r="AB528" s="81" t="s">
        <v>46</v>
      </c>
      <c r="AC528" s="81" t="s">
        <v>46</v>
      </c>
      <c r="AD528" s="81" t="s">
        <v>46</v>
      </c>
      <c r="AE528" s="89"/>
      <c r="AF528" s="93" t="s">
        <v>2453</v>
      </c>
      <c r="AG528" s="94"/>
      <c r="AH528" s="24"/>
      <c r="AI528" s="24"/>
      <c r="AJ528" s="24"/>
    </row>
    <row r="529" spans="1:36" ht="18" customHeight="1">
      <c r="A529" s="81">
        <v>519</v>
      </c>
      <c r="B529" s="82" t="s">
        <v>1487</v>
      </c>
      <c r="C529" s="83" t="s">
        <v>827</v>
      </c>
      <c r="D529" s="81" t="s">
        <v>1488</v>
      </c>
      <c r="E529" s="81" t="s">
        <v>66</v>
      </c>
      <c r="F529" s="81" t="s">
        <v>1482</v>
      </c>
      <c r="G529" s="81" t="s">
        <v>1483</v>
      </c>
      <c r="H529" s="81" t="s">
        <v>1489</v>
      </c>
      <c r="I529" s="92">
        <v>1</v>
      </c>
      <c r="J529" s="92">
        <v>1</v>
      </c>
      <c r="K529" s="92"/>
      <c r="L529" s="81">
        <v>6</v>
      </c>
      <c r="M529" s="81"/>
      <c r="N529" s="97">
        <v>4</v>
      </c>
      <c r="O529" s="97">
        <v>1200</v>
      </c>
      <c r="P529" s="97">
        <v>31</v>
      </c>
      <c r="Q529" s="97"/>
      <c r="R529" s="97">
        <v>1500</v>
      </c>
      <c r="S529" s="97">
        <v>2</v>
      </c>
      <c r="T529" s="98"/>
      <c r="U529" s="97">
        <v>319</v>
      </c>
      <c r="V529" s="85">
        <f t="shared" si="16"/>
        <v>1595</v>
      </c>
      <c r="W529" s="85">
        <f t="shared" si="17"/>
        <v>239.25</v>
      </c>
      <c r="X529" s="86">
        <f t="shared" si="18"/>
        <v>1834.25</v>
      </c>
      <c r="Y529" s="87">
        <v>5.88</v>
      </c>
      <c r="Z529" s="85">
        <f t="shared" si="19"/>
        <v>9857.1</v>
      </c>
      <c r="AA529" s="88">
        <f t="shared" si="20"/>
        <v>6702.8280000000004</v>
      </c>
      <c r="AB529" s="81" t="s">
        <v>46</v>
      </c>
      <c r="AC529" s="81" t="s">
        <v>46</v>
      </c>
      <c r="AD529" s="81" t="s">
        <v>46</v>
      </c>
      <c r="AE529" s="89"/>
      <c r="AF529" s="93" t="s">
        <v>2460</v>
      </c>
      <c r="AG529" s="94"/>
      <c r="AH529" s="24"/>
      <c r="AI529" s="24"/>
      <c r="AJ529" s="24"/>
    </row>
    <row r="530" spans="1:36" ht="18" customHeight="1">
      <c r="A530" s="81">
        <v>520</v>
      </c>
      <c r="B530" s="82" t="s">
        <v>1490</v>
      </c>
      <c r="C530" s="83" t="s">
        <v>827</v>
      </c>
      <c r="D530" s="81" t="s">
        <v>1491</v>
      </c>
      <c r="E530" s="81" t="s">
        <v>66</v>
      </c>
      <c r="F530" s="81" t="s">
        <v>1462</v>
      </c>
      <c r="G530" s="81" t="s">
        <v>1463</v>
      </c>
      <c r="H530" s="81" t="s">
        <v>1492</v>
      </c>
      <c r="I530" s="92">
        <v>1</v>
      </c>
      <c r="J530" s="92">
        <v>1</v>
      </c>
      <c r="K530" s="92"/>
      <c r="L530" s="81">
        <v>6</v>
      </c>
      <c r="M530" s="81"/>
      <c r="N530" s="97">
        <v>4</v>
      </c>
      <c r="O530" s="97">
        <v>2000</v>
      </c>
      <c r="P530" s="97">
        <v>24</v>
      </c>
      <c r="Q530" s="97">
        <v>6000</v>
      </c>
      <c r="R530" s="97">
        <v>2000</v>
      </c>
      <c r="S530" s="97">
        <v>1</v>
      </c>
      <c r="T530" s="98"/>
      <c r="U530" s="97">
        <v>200</v>
      </c>
      <c r="V530" s="85">
        <f t="shared" si="16"/>
        <v>3000</v>
      </c>
      <c r="W530" s="85">
        <f t="shared" si="17"/>
        <v>450</v>
      </c>
      <c r="X530" s="86">
        <f t="shared" si="18"/>
        <v>3450</v>
      </c>
      <c r="Y530" s="87">
        <v>5.88</v>
      </c>
      <c r="Z530" s="85">
        <f t="shared" si="19"/>
        <v>18540</v>
      </c>
      <c r="AA530" s="88">
        <f t="shared" si="20"/>
        <v>12607.2</v>
      </c>
      <c r="AB530" s="81" t="s">
        <v>46</v>
      </c>
      <c r="AC530" s="81" t="s">
        <v>46</v>
      </c>
      <c r="AD530" s="81" t="s">
        <v>46</v>
      </c>
      <c r="AE530" s="89"/>
      <c r="AF530" s="93" t="s">
        <v>2460</v>
      </c>
      <c r="AG530" s="94"/>
      <c r="AH530" s="24"/>
      <c r="AI530" s="24"/>
      <c r="AJ530" s="24"/>
    </row>
    <row r="531" spans="1:36" ht="18" customHeight="1">
      <c r="A531" s="81">
        <v>521</v>
      </c>
      <c r="B531" s="82" t="s">
        <v>1493</v>
      </c>
      <c r="C531" s="83" t="s">
        <v>827</v>
      </c>
      <c r="D531" s="81" t="s">
        <v>1494</v>
      </c>
      <c r="E531" s="81" t="s">
        <v>66</v>
      </c>
      <c r="F531" s="81" t="s">
        <v>1462</v>
      </c>
      <c r="G531" s="81" t="s">
        <v>1463</v>
      </c>
      <c r="H531" s="81" t="s">
        <v>1492</v>
      </c>
      <c r="I531" s="92">
        <v>1</v>
      </c>
      <c r="J531" s="92">
        <v>1</v>
      </c>
      <c r="K531" s="92"/>
      <c r="L531" s="81">
        <v>6</v>
      </c>
      <c r="M531" s="81"/>
      <c r="N531" s="97">
        <v>4</v>
      </c>
      <c r="O531" s="97">
        <v>2000</v>
      </c>
      <c r="P531" s="97">
        <v>24</v>
      </c>
      <c r="Q531" s="97">
        <v>6000</v>
      </c>
      <c r="R531" s="97">
        <v>2000</v>
      </c>
      <c r="S531" s="97">
        <v>1</v>
      </c>
      <c r="T531" s="98"/>
      <c r="U531" s="97">
        <v>200</v>
      </c>
      <c r="V531" s="85">
        <f t="shared" si="16"/>
        <v>3000</v>
      </c>
      <c r="W531" s="85">
        <f t="shared" si="17"/>
        <v>450</v>
      </c>
      <c r="X531" s="86">
        <f t="shared" si="18"/>
        <v>3450</v>
      </c>
      <c r="Y531" s="87">
        <v>5.88</v>
      </c>
      <c r="Z531" s="85">
        <f t="shared" si="19"/>
        <v>18540</v>
      </c>
      <c r="AA531" s="88">
        <f t="shared" si="20"/>
        <v>12607.2</v>
      </c>
      <c r="AB531" s="81" t="s">
        <v>46</v>
      </c>
      <c r="AC531" s="81" t="s">
        <v>46</v>
      </c>
      <c r="AD531" s="81" t="s">
        <v>46</v>
      </c>
      <c r="AE531" s="89"/>
      <c r="AF531" s="93" t="s">
        <v>2460</v>
      </c>
      <c r="AG531" s="94"/>
      <c r="AH531" s="24"/>
      <c r="AI531" s="24"/>
      <c r="AJ531" s="24"/>
    </row>
    <row r="532" spans="1:36" ht="18" customHeight="1">
      <c r="A532" s="81">
        <v>522</v>
      </c>
      <c r="B532" s="82" t="s">
        <v>1495</v>
      </c>
      <c r="C532" s="83" t="s">
        <v>171</v>
      </c>
      <c r="D532" s="81" t="s">
        <v>1496</v>
      </c>
      <c r="E532" s="81" t="s">
        <v>66</v>
      </c>
      <c r="F532" s="81" t="s">
        <v>43</v>
      </c>
      <c r="G532" s="81" t="s">
        <v>168</v>
      </c>
      <c r="H532" s="81" t="s">
        <v>1497</v>
      </c>
      <c r="I532" s="92">
        <v>1</v>
      </c>
      <c r="J532" s="92">
        <v>1</v>
      </c>
      <c r="K532" s="92"/>
      <c r="L532" s="81">
        <v>5</v>
      </c>
      <c r="M532" s="81"/>
      <c r="N532" s="97">
        <v>4</v>
      </c>
      <c r="O532" s="97">
        <v>1500</v>
      </c>
      <c r="P532" s="97">
        <v>25</v>
      </c>
      <c r="Q532" s="97"/>
      <c r="R532" s="97"/>
      <c r="S532" s="97"/>
      <c r="T532" s="98"/>
      <c r="U532" s="97">
        <v>138</v>
      </c>
      <c r="V532" s="85">
        <f t="shared" si="16"/>
        <v>690</v>
      </c>
      <c r="W532" s="85">
        <f t="shared" si="17"/>
        <v>103.5</v>
      </c>
      <c r="X532" s="86">
        <f t="shared" si="18"/>
        <v>793.5</v>
      </c>
      <c r="Y532" s="87">
        <v>5.88</v>
      </c>
      <c r="Z532" s="85">
        <f t="shared" si="19"/>
        <v>4264.2</v>
      </c>
      <c r="AA532" s="88">
        <f t="shared" si="20"/>
        <v>2899.6559999999999</v>
      </c>
      <c r="AB532" s="81" t="s">
        <v>46</v>
      </c>
      <c r="AC532" s="81" t="s">
        <v>46</v>
      </c>
      <c r="AD532" s="81" t="s">
        <v>46</v>
      </c>
      <c r="AE532" s="89"/>
      <c r="AF532" s="93" t="s">
        <v>2483</v>
      </c>
      <c r="AG532" s="94"/>
      <c r="AH532" s="26"/>
      <c r="AI532" s="26"/>
      <c r="AJ532" s="26"/>
    </row>
    <row r="533" spans="1:36" ht="18" customHeight="1">
      <c r="A533" s="81">
        <v>523</v>
      </c>
      <c r="B533" s="82" t="s">
        <v>1498</v>
      </c>
      <c r="C533" s="83" t="s">
        <v>171</v>
      </c>
      <c r="D533" s="81" t="s">
        <v>1499</v>
      </c>
      <c r="E533" s="81" t="s">
        <v>66</v>
      </c>
      <c r="F533" s="81" t="s">
        <v>43</v>
      </c>
      <c r="G533" s="81" t="s">
        <v>168</v>
      </c>
      <c r="H533" s="81" t="s">
        <v>1497</v>
      </c>
      <c r="I533" s="92">
        <v>1</v>
      </c>
      <c r="J533" s="92">
        <v>1</v>
      </c>
      <c r="K533" s="92"/>
      <c r="L533" s="81">
        <v>5</v>
      </c>
      <c r="M533" s="81"/>
      <c r="N533" s="97">
        <v>4</v>
      </c>
      <c r="O533" s="97">
        <v>1500</v>
      </c>
      <c r="P533" s="97">
        <v>25</v>
      </c>
      <c r="Q533" s="97"/>
      <c r="R533" s="97"/>
      <c r="S533" s="97"/>
      <c r="T533" s="98"/>
      <c r="U533" s="97">
        <v>138</v>
      </c>
      <c r="V533" s="85">
        <f t="shared" si="16"/>
        <v>690</v>
      </c>
      <c r="W533" s="85">
        <f t="shared" si="17"/>
        <v>103.5</v>
      </c>
      <c r="X533" s="86">
        <f t="shared" si="18"/>
        <v>793.5</v>
      </c>
      <c r="Y533" s="87">
        <v>5.88</v>
      </c>
      <c r="Z533" s="85">
        <f t="shared" si="19"/>
        <v>4264.2</v>
      </c>
      <c r="AA533" s="88">
        <f t="shared" si="20"/>
        <v>2899.6559999999999</v>
      </c>
      <c r="AB533" s="81" t="s">
        <v>46</v>
      </c>
      <c r="AC533" s="81" t="s">
        <v>46</v>
      </c>
      <c r="AD533" s="81" t="s">
        <v>46</v>
      </c>
      <c r="AE533" s="89"/>
      <c r="AF533" s="93" t="s">
        <v>2483</v>
      </c>
      <c r="AG533" s="94"/>
      <c r="AH533" s="26"/>
      <c r="AI533" s="26"/>
      <c r="AJ533" s="26"/>
    </row>
    <row r="534" spans="1:36" ht="18" customHeight="1">
      <c r="A534" s="81">
        <v>524</v>
      </c>
      <c r="B534" s="82" t="s">
        <v>1500</v>
      </c>
      <c r="C534" s="83" t="s">
        <v>537</v>
      </c>
      <c r="D534" s="81" t="s">
        <v>1501</v>
      </c>
      <c r="E534" s="81" t="s">
        <v>42</v>
      </c>
      <c r="F534" s="81" t="s">
        <v>43</v>
      </c>
      <c r="G534" s="81" t="s">
        <v>556</v>
      </c>
      <c r="H534" s="81" t="s">
        <v>1502</v>
      </c>
      <c r="I534" s="92">
        <v>1</v>
      </c>
      <c r="J534" s="92">
        <v>1</v>
      </c>
      <c r="K534" s="92"/>
      <c r="L534" s="81">
        <v>8</v>
      </c>
      <c r="M534" s="81"/>
      <c r="N534" s="97">
        <v>4</v>
      </c>
      <c r="O534" s="97">
        <v>1000</v>
      </c>
      <c r="P534" s="97">
        <v>7</v>
      </c>
      <c r="Q534" s="97">
        <v>40500</v>
      </c>
      <c r="R534" s="97"/>
      <c r="S534" s="97"/>
      <c r="T534" s="98"/>
      <c r="U534" s="97"/>
      <c r="V534" s="85">
        <f t="shared" si="16"/>
        <v>13500</v>
      </c>
      <c r="W534" s="85">
        <f t="shared" si="17"/>
        <v>2025</v>
      </c>
      <c r="X534" s="86">
        <f t="shared" si="18"/>
        <v>15525</v>
      </c>
      <c r="Y534" s="87">
        <v>5.88</v>
      </c>
      <c r="Z534" s="85">
        <f t="shared" si="19"/>
        <v>83430</v>
      </c>
      <c r="AA534" s="88">
        <f t="shared" si="20"/>
        <v>56732.4</v>
      </c>
      <c r="AB534" s="81" t="s">
        <v>46</v>
      </c>
      <c r="AC534" s="81" t="s">
        <v>46</v>
      </c>
      <c r="AD534" s="81" t="s">
        <v>46</v>
      </c>
      <c r="AE534" s="89" t="s">
        <v>379</v>
      </c>
      <c r="AF534" s="93" t="s">
        <v>2457</v>
      </c>
      <c r="AG534" s="94"/>
      <c r="AH534" s="24"/>
      <c r="AI534" s="24"/>
      <c r="AJ534" s="24"/>
    </row>
    <row r="535" spans="1:36" ht="18" customHeight="1">
      <c r="A535" s="81">
        <v>525</v>
      </c>
      <c r="B535" s="82" t="s">
        <v>1503</v>
      </c>
      <c r="C535" s="83" t="s">
        <v>298</v>
      </c>
      <c r="D535" s="81" t="s">
        <v>1504</v>
      </c>
      <c r="E535" s="81" t="s">
        <v>42</v>
      </c>
      <c r="F535" s="81" t="s">
        <v>43</v>
      </c>
      <c r="G535" s="81" t="s">
        <v>398</v>
      </c>
      <c r="H535" s="81" t="s">
        <v>1505</v>
      </c>
      <c r="I535" s="92">
        <v>1</v>
      </c>
      <c r="J535" s="92">
        <v>1</v>
      </c>
      <c r="K535" s="92"/>
      <c r="L535" s="81">
        <v>8</v>
      </c>
      <c r="M535" s="81"/>
      <c r="N535" s="97">
        <v>8</v>
      </c>
      <c r="O535" s="97">
        <v>4000</v>
      </c>
      <c r="P535" s="97">
        <v>7</v>
      </c>
      <c r="Q535" s="97">
        <v>40500</v>
      </c>
      <c r="R535" s="97"/>
      <c r="S535" s="97"/>
      <c r="T535" s="98"/>
      <c r="U535" s="97"/>
      <c r="V535" s="85">
        <f t="shared" si="16"/>
        <v>13500</v>
      </c>
      <c r="W535" s="85">
        <f t="shared" si="17"/>
        <v>2025</v>
      </c>
      <c r="X535" s="86">
        <f t="shared" si="18"/>
        <v>15525</v>
      </c>
      <c r="Y535" s="87">
        <v>5.88</v>
      </c>
      <c r="Z535" s="85">
        <f t="shared" si="19"/>
        <v>83430</v>
      </c>
      <c r="AA535" s="88">
        <f t="shared" si="20"/>
        <v>56732.4</v>
      </c>
      <c r="AB535" s="81" t="s">
        <v>46</v>
      </c>
      <c r="AC535" s="81" t="s">
        <v>46</v>
      </c>
      <c r="AD535" s="81" t="s">
        <v>46</v>
      </c>
      <c r="AE535" s="89" t="s">
        <v>517</v>
      </c>
      <c r="AF535" s="93" t="s">
        <v>2621</v>
      </c>
      <c r="AG535" s="94"/>
      <c r="AH535" s="24"/>
      <c r="AI535" s="24"/>
      <c r="AJ535" s="24"/>
    </row>
    <row r="536" spans="1:36" ht="18" customHeight="1">
      <c r="A536" s="81">
        <v>526</v>
      </c>
      <c r="B536" s="82" t="s">
        <v>1506</v>
      </c>
      <c r="C536" s="83" t="s">
        <v>202</v>
      </c>
      <c r="D536" s="81" t="s">
        <v>1507</v>
      </c>
      <c r="E536" s="81" t="s">
        <v>66</v>
      </c>
      <c r="F536" s="81" t="s">
        <v>43</v>
      </c>
      <c r="G536" s="81" t="s">
        <v>168</v>
      </c>
      <c r="H536" s="83"/>
      <c r="I536" s="92">
        <v>1</v>
      </c>
      <c r="J536" s="92">
        <v>1</v>
      </c>
      <c r="K536" s="92"/>
      <c r="L536" s="81">
        <v>6</v>
      </c>
      <c r="M536" s="81"/>
      <c r="N536" s="97">
        <v>3</v>
      </c>
      <c r="O536" s="97">
        <v>1200</v>
      </c>
      <c r="P536" s="97">
        <v>17</v>
      </c>
      <c r="Q536" s="97"/>
      <c r="R536" s="97"/>
      <c r="S536" s="97"/>
      <c r="T536" s="98"/>
      <c r="U536" s="97">
        <v>250</v>
      </c>
      <c r="V536" s="85">
        <f t="shared" si="16"/>
        <v>1250</v>
      </c>
      <c r="W536" s="85">
        <f t="shared" si="17"/>
        <v>187.5</v>
      </c>
      <c r="X536" s="86">
        <f t="shared" si="18"/>
        <v>1437.5</v>
      </c>
      <c r="Y536" s="87">
        <v>5.88</v>
      </c>
      <c r="Z536" s="85">
        <f t="shared" si="19"/>
        <v>7725</v>
      </c>
      <c r="AA536" s="88">
        <f t="shared" si="20"/>
        <v>5253</v>
      </c>
      <c r="AB536" s="81" t="s">
        <v>46</v>
      </c>
      <c r="AC536" s="81" t="s">
        <v>46</v>
      </c>
      <c r="AD536" s="81" t="s">
        <v>46</v>
      </c>
      <c r="AE536" s="89"/>
      <c r="AF536" s="93" t="s">
        <v>2484</v>
      </c>
      <c r="AG536" s="94"/>
      <c r="AH536" s="24"/>
      <c r="AI536" s="24"/>
      <c r="AJ536" s="24"/>
    </row>
    <row r="537" spans="1:36" ht="18" customHeight="1">
      <c r="A537" s="81">
        <v>527</v>
      </c>
      <c r="B537" s="82" t="s">
        <v>1508</v>
      </c>
      <c r="C537" s="83" t="s">
        <v>202</v>
      </c>
      <c r="D537" s="81" t="s">
        <v>1509</v>
      </c>
      <c r="E537" s="81" t="s">
        <v>66</v>
      </c>
      <c r="F537" s="81" t="s">
        <v>43</v>
      </c>
      <c r="G537" s="81" t="s">
        <v>168</v>
      </c>
      <c r="H537" s="83"/>
      <c r="I537" s="92">
        <v>1</v>
      </c>
      <c r="J537" s="92">
        <v>1</v>
      </c>
      <c r="K537" s="92"/>
      <c r="L537" s="81">
        <v>6</v>
      </c>
      <c r="M537" s="81"/>
      <c r="N537" s="97">
        <v>3</v>
      </c>
      <c r="O537" s="97">
        <v>1200</v>
      </c>
      <c r="P537" s="97">
        <v>17</v>
      </c>
      <c r="Q537" s="97"/>
      <c r="R537" s="97"/>
      <c r="S537" s="97"/>
      <c r="T537" s="98"/>
      <c r="U537" s="97">
        <v>250</v>
      </c>
      <c r="V537" s="85">
        <f t="shared" si="16"/>
        <v>1250</v>
      </c>
      <c r="W537" s="85">
        <f t="shared" si="17"/>
        <v>187.5</v>
      </c>
      <c r="X537" s="86">
        <f t="shared" si="18"/>
        <v>1437.5</v>
      </c>
      <c r="Y537" s="87">
        <v>5.88</v>
      </c>
      <c r="Z537" s="85">
        <f t="shared" si="19"/>
        <v>7725</v>
      </c>
      <c r="AA537" s="88">
        <f t="shared" si="20"/>
        <v>5253</v>
      </c>
      <c r="AB537" s="81" t="s">
        <v>46</v>
      </c>
      <c r="AC537" s="81" t="s">
        <v>46</v>
      </c>
      <c r="AD537" s="81" t="s">
        <v>46</v>
      </c>
      <c r="AE537" s="89"/>
      <c r="AF537" s="93" t="s">
        <v>2460</v>
      </c>
      <c r="AG537" s="94"/>
      <c r="AH537" s="24"/>
      <c r="AI537" s="24"/>
      <c r="AJ537" s="24"/>
    </row>
    <row r="538" spans="1:36" ht="18" customHeight="1">
      <c r="A538" s="81">
        <v>528</v>
      </c>
      <c r="B538" s="82" t="s">
        <v>1510</v>
      </c>
      <c r="C538" s="83" t="s">
        <v>189</v>
      </c>
      <c r="D538" s="81" t="s">
        <v>1511</v>
      </c>
      <c r="E538" s="81" t="s">
        <v>66</v>
      </c>
      <c r="F538" s="81" t="s">
        <v>43</v>
      </c>
      <c r="G538" s="81" t="s">
        <v>621</v>
      </c>
      <c r="H538" s="81" t="s">
        <v>727</v>
      </c>
      <c r="I538" s="92">
        <v>1</v>
      </c>
      <c r="J538" s="92">
        <v>1</v>
      </c>
      <c r="K538" s="92"/>
      <c r="L538" s="81">
        <v>4</v>
      </c>
      <c r="M538" s="81"/>
      <c r="N538" s="97">
        <v>2</v>
      </c>
      <c r="O538" s="97">
        <v>1100</v>
      </c>
      <c r="P538" s="97">
        <v>16</v>
      </c>
      <c r="Q538" s="97"/>
      <c r="R538" s="97"/>
      <c r="S538" s="97"/>
      <c r="T538" s="98"/>
      <c r="U538" s="97">
        <v>250</v>
      </c>
      <c r="V538" s="85">
        <f t="shared" si="16"/>
        <v>1250</v>
      </c>
      <c r="W538" s="85">
        <f t="shared" si="17"/>
        <v>187.5</v>
      </c>
      <c r="X538" s="86">
        <f t="shared" si="18"/>
        <v>1437.5</v>
      </c>
      <c r="Y538" s="87">
        <v>5.88</v>
      </c>
      <c r="Z538" s="85">
        <f t="shared" si="19"/>
        <v>7725</v>
      </c>
      <c r="AA538" s="88">
        <f t="shared" si="20"/>
        <v>5253</v>
      </c>
      <c r="AB538" s="81" t="s">
        <v>46</v>
      </c>
      <c r="AC538" s="81" t="s">
        <v>46</v>
      </c>
      <c r="AD538" s="81" t="s">
        <v>46</v>
      </c>
      <c r="AE538" s="89"/>
      <c r="AF538" s="93" t="s">
        <v>2464</v>
      </c>
      <c r="AG538" s="94"/>
      <c r="AH538" s="24"/>
      <c r="AI538" s="24"/>
      <c r="AJ538" s="24"/>
    </row>
    <row r="539" spans="1:36" ht="18" customHeight="1">
      <c r="A539" s="81">
        <v>529</v>
      </c>
      <c r="B539" s="82" t="s">
        <v>1512</v>
      </c>
      <c r="C539" s="83" t="s">
        <v>202</v>
      </c>
      <c r="D539" s="81" t="s">
        <v>1513</v>
      </c>
      <c r="E539" s="81" t="s">
        <v>42</v>
      </c>
      <c r="F539" s="81" t="s">
        <v>43</v>
      </c>
      <c r="G539" s="81" t="s">
        <v>168</v>
      </c>
      <c r="H539" s="81" t="s">
        <v>1514</v>
      </c>
      <c r="I539" s="92">
        <v>1</v>
      </c>
      <c r="J539" s="92">
        <v>1</v>
      </c>
      <c r="K539" s="92"/>
      <c r="L539" s="81">
        <v>4</v>
      </c>
      <c r="M539" s="81"/>
      <c r="N539" s="97">
        <v>2</v>
      </c>
      <c r="O539" s="97">
        <v>550</v>
      </c>
      <c r="P539" s="98">
        <v>8</v>
      </c>
      <c r="Q539" s="97">
        <v>40500</v>
      </c>
      <c r="R539" s="97"/>
      <c r="S539" s="97"/>
      <c r="T539" s="98"/>
      <c r="U539" s="97"/>
      <c r="V539" s="85">
        <f t="shared" si="16"/>
        <v>13500</v>
      </c>
      <c r="W539" s="85">
        <f t="shared" si="17"/>
        <v>2025</v>
      </c>
      <c r="X539" s="86">
        <f t="shared" si="18"/>
        <v>15525</v>
      </c>
      <c r="Y539" s="87">
        <v>5.88</v>
      </c>
      <c r="Z539" s="85">
        <f t="shared" si="19"/>
        <v>83430</v>
      </c>
      <c r="AA539" s="88">
        <f t="shared" si="20"/>
        <v>56732.4</v>
      </c>
      <c r="AB539" s="81" t="s">
        <v>46</v>
      </c>
      <c r="AC539" s="81" t="s">
        <v>46</v>
      </c>
      <c r="AD539" s="81" t="s">
        <v>46</v>
      </c>
      <c r="AE539" s="89" t="s">
        <v>845</v>
      </c>
      <c r="AF539" s="93" t="s">
        <v>2622</v>
      </c>
      <c r="AG539" s="94"/>
      <c r="AH539" s="24"/>
      <c r="AI539" s="24"/>
      <c r="AJ539" s="24"/>
    </row>
    <row r="540" spans="1:36" ht="18" customHeight="1">
      <c r="A540" s="81">
        <v>530</v>
      </c>
      <c r="B540" s="82" t="s">
        <v>1515</v>
      </c>
      <c r="C540" s="83" t="s">
        <v>298</v>
      </c>
      <c r="D540" s="81" t="s">
        <v>1516</v>
      </c>
      <c r="E540" s="81" t="s">
        <v>42</v>
      </c>
      <c r="F540" s="81" t="s">
        <v>43</v>
      </c>
      <c r="G540" s="81" t="s">
        <v>398</v>
      </c>
      <c r="H540" s="81" t="s">
        <v>1517</v>
      </c>
      <c r="I540" s="92">
        <v>1</v>
      </c>
      <c r="J540" s="92">
        <v>1</v>
      </c>
      <c r="K540" s="92"/>
      <c r="L540" s="81">
        <v>2</v>
      </c>
      <c r="M540" s="81"/>
      <c r="N540" s="97">
        <v>2</v>
      </c>
      <c r="O540" s="97">
        <v>500</v>
      </c>
      <c r="P540" s="98">
        <v>8</v>
      </c>
      <c r="Q540" s="97">
        <v>40500</v>
      </c>
      <c r="R540" s="97"/>
      <c r="S540" s="97"/>
      <c r="T540" s="98"/>
      <c r="U540" s="97"/>
      <c r="V540" s="85">
        <f t="shared" si="16"/>
        <v>13500</v>
      </c>
      <c r="W540" s="85">
        <f t="shared" si="17"/>
        <v>2025</v>
      </c>
      <c r="X540" s="86">
        <f t="shared" si="18"/>
        <v>15525</v>
      </c>
      <c r="Y540" s="87">
        <v>5.88</v>
      </c>
      <c r="Z540" s="85">
        <f t="shared" si="19"/>
        <v>83430</v>
      </c>
      <c r="AA540" s="88">
        <f t="shared" si="20"/>
        <v>56732.4</v>
      </c>
      <c r="AB540" s="81" t="s">
        <v>46</v>
      </c>
      <c r="AC540" s="81" t="s">
        <v>46</v>
      </c>
      <c r="AD540" s="81" t="s">
        <v>46</v>
      </c>
      <c r="AE540" s="89" t="s">
        <v>845</v>
      </c>
      <c r="AF540" s="93" t="s">
        <v>2464</v>
      </c>
      <c r="AG540" s="94"/>
      <c r="AH540" s="24"/>
      <c r="AI540" s="24"/>
      <c r="AJ540" s="24"/>
    </row>
    <row r="541" spans="1:36" ht="18" customHeight="1">
      <c r="A541" s="81">
        <v>531</v>
      </c>
      <c r="B541" s="82" t="s">
        <v>1518</v>
      </c>
      <c r="C541" s="83" t="s">
        <v>171</v>
      </c>
      <c r="D541" s="81" t="s">
        <v>1519</v>
      </c>
      <c r="E541" s="81" t="s">
        <v>66</v>
      </c>
      <c r="F541" s="81" t="s">
        <v>43</v>
      </c>
      <c r="G541" s="81" t="s">
        <v>168</v>
      </c>
      <c r="H541" s="81" t="s">
        <v>1520</v>
      </c>
      <c r="I541" s="92">
        <v>1</v>
      </c>
      <c r="J541" s="92">
        <v>1</v>
      </c>
      <c r="K541" s="92"/>
      <c r="L541" s="81">
        <v>4</v>
      </c>
      <c r="M541" s="81"/>
      <c r="N541" s="97">
        <v>2</v>
      </c>
      <c r="O541" s="97">
        <v>1000</v>
      </c>
      <c r="P541" s="98">
        <v>11</v>
      </c>
      <c r="Q541" s="97"/>
      <c r="R541" s="97"/>
      <c r="S541" s="97"/>
      <c r="T541" s="98"/>
      <c r="U541" s="97">
        <v>250</v>
      </c>
      <c r="V541" s="85">
        <f t="shared" si="16"/>
        <v>1250</v>
      </c>
      <c r="W541" s="85">
        <f t="shared" si="17"/>
        <v>187.5</v>
      </c>
      <c r="X541" s="86">
        <f t="shared" si="18"/>
        <v>1437.5</v>
      </c>
      <c r="Y541" s="87">
        <v>5.88</v>
      </c>
      <c r="Z541" s="85">
        <f t="shared" si="19"/>
        <v>7725</v>
      </c>
      <c r="AA541" s="88">
        <f t="shared" si="20"/>
        <v>5253</v>
      </c>
      <c r="AB541" s="81" t="s">
        <v>46</v>
      </c>
      <c r="AC541" s="81" t="s">
        <v>46</v>
      </c>
      <c r="AD541" s="81" t="s">
        <v>46</v>
      </c>
      <c r="AE541" s="89"/>
      <c r="AF541" s="93" t="s">
        <v>2453</v>
      </c>
      <c r="AG541" s="94"/>
      <c r="AH541" s="24"/>
      <c r="AI541" s="24"/>
      <c r="AJ541" s="24"/>
    </row>
    <row r="542" spans="1:36" ht="18" customHeight="1">
      <c r="A542" s="81">
        <v>532</v>
      </c>
      <c r="B542" s="82" t="s">
        <v>1521</v>
      </c>
      <c r="C542" s="83" t="s">
        <v>56</v>
      </c>
      <c r="D542" s="81" t="s">
        <v>1522</v>
      </c>
      <c r="E542" s="81" t="s">
        <v>42</v>
      </c>
      <c r="F542" s="81" t="s">
        <v>43</v>
      </c>
      <c r="G542" s="81" t="s">
        <v>840</v>
      </c>
      <c r="H542" s="81" t="s">
        <v>1523</v>
      </c>
      <c r="I542" s="92">
        <v>1</v>
      </c>
      <c r="J542" s="92">
        <v>1</v>
      </c>
      <c r="K542" s="92"/>
      <c r="L542" s="81">
        <v>2</v>
      </c>
      <c r="M542" s="81"/>
      <c r="N542" s="97">
        <v>1</v>
      </c>
      <c r="O542" s="97">
        <v>900</v>
      </c>
      <c r="P542" s="98">
        <v>6</v>
      </c>
      <c r="Q542" s="97">
        <v>40500</v>
      </c>
      <c r="R542" s="97"/>
      <c r="S542" s="97"/>
      <c r="T542" s="98"/>
      <c r="U542" s="97"/>
      <c r="V542" s="85">
        <f t="shared" si="16"/>
        <v>13500</v>
      </c>
      <c r="W542" s="85">
        <f t="shared" si="17"/>
        <v>2025</v>
      </c>
      <c r="X542" s="86">
        <f t="shared" si="18"/>
        <v>15525</v>
      </c>
      <c r="Y542" s="87">
        <v>5.88</v>
      </c>
      <c r="Z542" s="85">
        <f t="shared" si="19"/>
        <v>83430</v>
      </c>
      <c r="AA542" s="88">
        <f t="shared" si="20"/>
        <v>56732.4</v>
      </c>
      <c r="AB542" s="81" t="s">
        <v>46</v>
      </c>
      <c r="AC542" s="81" t="s">
        <v>46</v>
      </c>
      <c r="AD542" s="81" t="s">
        <v>46</v>
      </c>
      <c r="AE542" s="89"/>
      <c r="AF542" s="93" t="s">
        <v>2486</v>
      </c>
      <c r="AG542" s="94"/>
      <c r="AH542" s="24"/>
      <c r="AI542" s="24"/>
      <c r="AJ542" s="24"/>
    </row>
    <row r="543" spans="1:36" ht="18" customHeight="1">
      <c r="A543" s="81">
        <v>533</v>
      </c>
      <c r="B543" s="82" t="s">
        <v>1524</v>
      </c>
      <c r="C543" s="83" t="s">
        <v>91</v>
      </c>
      <c r="D543" s="81" t="s">
        <v>1525</v>
      </c>
      <c r="E543" s="81" t="s">
        <v>66</v>
      </c>
      <c r="F543" s="81" t="s">
        <v>43</v>
      </c>
      <c r="G543" s="81" t="s">
        <v>261</v>
      </c>
      <c r="H543" s="81" t="s">
        <v>1526</v>
      </c>
      <c r="I543" s="92">
        <v>1</v>
      </c>
      <c r="J543" s="92">
        <v>1</v>
      </c>
      <c r="K543" s="92"/>
      <c r="L543" s="81">
        <v>4</v>
      </c>
      <c r="M543" s="81"/>
      <c r="N543" s="97">
        <v>3</v>
      </c>
      <c r="O543" s="97">
        <v>1000</v>
      </c>
      <c r="P543" s="98">
        <v>25</v>
      </c>
      <c r="Q543" s="97"/>
      <c r="R543" s="97"/>
      <c r="S543" s="97"/>
      <c r="T543" s="98"/>
      <c r="U543" s="97">
        <v>250</v>
      </c>
      <c r="V543" s="85">
        <f t="shared" si="16"/>
        <v>1250</v>
      </c>
      <c r="W543" s="85">
        <f t="shared" si="17"/>
        <v>187.5</v>
      </c>
      <c r="X543" s="86">
        <f t="shared" si="18"/>
        <v>1437.5</v>
      </c>
      <c r="Y543" s="87">
        <v>5.88</v>
      </c>
      <c r="Z543" s="85">
        <f t="shared" si="19"/>
        <v>7725</v>
      </c>
      <c r="AA543" s="88">
        <f t="shared" si="20"/>
        <v>5253</v>
      </c>
      <c r="AB543" s="81" t="s">
        <v>46</v>
      </c>
      <c r="AC543" s="81" t="s">
        <v>46</v>
      </c>
      <c r="AD543" s="81" t="s">
        <v>46</v>
      </c>
      <c r="AE543" s="89"/>
      <c r="AF543" s="93" t="s">
        <v>2464</v>
      </c>
      <c r="AG543" s="94"/>
      <c r="AH543" s="24"/>
      <c r="AI543" s="24"/>
      <c r="AJ543" s="24"/>
    </row>
    <row r="544" spans="1:36" ht="18" customHeight="1">
      <c r="A544" s="81">
        <v>534</v>
      </c>
      <c r="B544" s="82" t="s">
        <v>1527</v>
      </c>
      <c r="C544" s="83" t="s">
        <v>91</v>
      </c>
      <c r="D544" s="81" t="s">
        <v>1528</v>
      </c>
      <c r="E544" s="81" t="s">
        <v>66</v>
      </c>
      <c r="F544" s="81" t="s">
        <v>43</v>
      </c>
      <c r="G544" s="81" t="s">
        <v>261</v>
      </c>
      <c r="H544" s="81" t="s">
        <v>1526</v>
      </c>
      <c r="I544" s="92">
        <v>1</v>
      </c>
      <c r="J544" s="92">
        <v>1</v>
      </c>
      <c r="K544" s="92"/>
      <c r="L544" s="81">
        <v>4</v>
      </c>
      <c r="M544" s="81"/>
      <c r="N544" s="97">
        <v>3</v>
      </c>
      <c r="O544" s="97">
        <v>1000</v>
      </c>
      <c r="P544" s="98">
        <v>25</v>
      </c>
      <c r="Q544" s="97"/>
      <c r="R544" s="97"/>
      <c r="S544" s="97"/>
      <c r="T544" s="98"/>
      <c r="U544" s="97">
        <v>250</v>
      </c>
      <c r="V544" s="85">
        <f t="shared" si="16"/>
        <v>1250</v>
      </c>
      <c r="W544" s="85">
        <f t="shared" si="17"/>
        <v>187.5</v>
      </c>
      <c r="X544" s="86">
        <f t="shared" si="18"/>
        <v>1437.5</v>
      </c>
      <c r="Y544" s="87">
        <v>5.88</v>
      </c>
      <c r="Z544" s="85">
        <f t="shared" si="19"/>
        <v>7725</v>
      </c>
      <c r="AA544" s="88">
        <f t="shared" si="20"/>
        <v>5253</v>
      </c>
      <c r="AB544" s="81" t="s">
        <v>46</v>
      </c>
      <c r="AC544" s="81" t="s">
        <v>46</v>
      </c>
      <c r="AD544" s="81" t="s">
        <v>46</v>
      </c>
      <c r="AE544" s="89"/>
      <c r="AF544" s="93" t="s">
        <v>2464</v>
      </c>
      <c r="AG544" s="94"/>
      <c r="AH544" s="24"/>
      <c r="AI544" s="24"/>
      <c r="AJ544" s="24"/>
    </row>
    <row r="545" spans="1:36" ht="18" customHeight="1">
      <c r="A545" s="81">
        <v>535</v>
      </c>
      <c r="B545" s="82" t="s">
        <v>1529</v>
      </c>
      <c r="C545" s="83" t="s">
        <v>189</v>
      </c>
      <c r="D545" s="81" t="s">
        <v>1530</v>
      </c>
      <c r="E545" s="81" t="s">
        <v>42</v>
      </c>
      <c r="F545" s="81" t="s">
        <v>43</v>
      </c>
      <c r="G545" s="81" t="s">
        <v>261</v>
      </c>
      <c r="H545" s="81" t="s">
        <v>1526</v>
      </c>
      <c r="I545" s="92">
        <v>1</v>
      </c>
      <c r="J545" s="92">
        <v>1</v>
      </c>
      <c r="K545" s="92"/>
      <c r="L545" s="81">
        <v>4</v>
      </c>
      <c r="M545" s="81"/>
      <c r="N545" s="97">
        <v>2</v>
      </c>
      <c r="O545" s="97">
        <v>1200</v>
      </c>
      <c r="P545" s="98">
        <v>3</v>
      </c>
      <c r="Q545" s="97">
        <v>40500</v>
      </c>
      <c r="R545" s="97"/>
      <c r="S545" s="97"/>
      <c r="T545" s="98"/>
      <c r="U545" s="97"/>
      <c r="V545" s="85">
        <f t="shared" si="16"/>
        <v>13500</v>
      </c>
      <c r="W545" s="85">
        <f t="shared" si="17"/>
        <v>2025</v>
      </c>
      <c r="X545" s="86">
        <f t="shared" si="18"/>
        <v>15525</v>
      </c>
      <c r="Y545" s="87">
        <v>5.88</v>
      </c>
      <c r="Z545" s="85">
        <f t="shared" si="19"/>
        <v>83430</v>
      </c>
      <c r="AA545" s="88">
        <f t="shared" si="20"/>
        <v>56732.4</v>
      </c>
      <c r="AB545" s="81" t="s">
        <v>46</v>
      </c>
      <c r="AC545" s="81" t="s">
        <v>46</v>
      </c>
      <c r="AD545" s="81" t="s">
        <v>46</v>
      </c>
      <c r="AE545" s="89"/>
      <c r="AF545" s="93" t="s">
        <v>2577</v>
      </c>
      <c r="AG545" s="94"/>
      <c r="AH545" s="24"/>
      <c r="AI545" s="24"/>
      <c r="AJ545" s="24"/>
    </row>
    <row r="546" spans="1:36" ht="18" customHeight="1">
      <c r="A546" s="81">
        <v>536</v>
      </c>
      <c r="B546" s="82" t="s">
        <v>1531</v>
      </c>
      <c r="C546" s="83" t="s">
        <v>298</v>
      </c>
      <c r="D546" s="81" t="s">
        <v>1532</v>
      </c>
      <c r="E546" s="81" t="s">
        <v>42</v>
      </c>
      <c r="F546" s="81" t="s">
        <v>43</v>
      </c>
      <c r="G546" s="81" t="s">
        <v>398</v>
      </c>
      <c r="H546" s="81" t="s">
        <v>1533</v>
      </c>
      <c r="I546" s="92">
        <v>1</v>
      </c>
      <c r="J546" s="92">
        <v>1</v>
      </c>
      <c r="K546" s="92"/>
      <c r="L546" s="81">
        <v>4</v>
      </c>
      <c r="M546" s="81"/>
      <c r="N546" s="97">
        <v>2</v>
      </c>
      <c r="O546" s="97">
        <v>1000</v>
      </c>
      <c r="P546" s="98">
        <v>8</v>
      </c>
      <c r="Q546" s="97">
        <v>40500</v>
      </c>
      <c r="R546" s="97"/>
      <c r="S546" s="97"/>
      <c r="T546" s="98"/>
      <c r="U546" s="97"/>
      <c r="V546" s="85">
        <f t="shared" si="16"/>
        <v>13500</v>
      </c>
      <c r="W546" s="85">
        <f t="shared" si="17"/>
        <v>2025</v>
      </c>
      <c r="X546" s="86">
        <f t="shared" si="18"/>
        <v>15525</v>
      </c>
      <c r="Y546" s="87">
        <v>5.88</v>
      </c>
      <c r="Z546" s="85">
        <f t="shared" si="19"/>
        <v>83430</v>
      </c>
      <c r="AA546" s="88">
        <f t="shared" si="20"/>
        <v>56732.4</v>
      </c>
      <c r="AB546" s="81" t="s">
        <v>46</v>
      </c>
      <c r="AC546" s="81" t="s">
        <v>46</v>
      </c>
      <c r="AD546" s="81" t="s">
        <v>46</v>
      </c>
      <c r="AE546" s="89"/>
      <c r="AF546" s="93" t="s">
        <v>2623</v>
      </c>
      <c r="AG546" s="94"/>
      <c r="AH546" s="24"/>
      <c r="AI546" s="24"/>
      <c r="AJ546" s="24"/>
    </row>
    <row r="547" spans="1:36" ht="18" customHeight="1">
      <c r="A547" s="81">
        <v>537</v>
      </c>
      <c r="B547" s="82" t="s">
        <v>1534</v>
      </c>
      <c r="C547" s="83" t="s">
        <v>416</v>
      </c>
      <c r="D547" s="81" t="s">
        <v>1535</v>
      </c>
      <c r="E547" s="81" t="s">
        <v>42</v>
      </c>
      <c r="F547" s="81" t="s">
        <v>43</v>
      </c>
      <c r="G547" s="81" t="s">
        <v>398</v>
      </c>
      <c r="H547" s="81" t="s">
        <v>417</v>
      </c>
      <c r="I547" s="92">
        <v>1</v>
      </c>
      <c r="J547" s="92">
        <v>1</v>
      </c>
      <c r="K547" s="92"/>
      <c r="L547" s="81">
        <v>4</v>
      </c>
      <c r="M547" s="81"/>
      <c r="N547" s="97">
        <v>2</v>
      </c>
      <c r="O547" s="97">
        <v>1200</v>
      </c>
      <c r="P547" s="98">
        <v>6</v>
      </c>
      <c r="Q547" s="97">
        <v>40500</v>
      </c>
      <c r="R547" s="97"/>
      <c r="S547" s="97"/>
      <c r="T547" s="98"/>
      <c r="U547" s="97"/>
      <c r="V547" s="85">
        <f t="shared" si="16"/>
        <v>13500</v>
      </c>
      <c r="W547" s="85">
        <f t="shared" si="17"/>
        <v>2025</v>
      </c>
      <c r="X547" s="86">
        <f t="shared" si="18"/>
        <v>15525</v>
      </c>
      <c r="Y547" s="87">
        <v>5.88</v>
      </c>
      <c r="Z547" s="85">
        <f t="shared" si="19"/>
        <v>83430</v>
      </c>
      <c r="AA547" s="88">
        <f t="shared" si="20"/>
        <v>56732.4</v>
      </c>
      <c r="AB547" s="81" t="s">
        <v>46</v>
      </c>
      <c r="AC547" s="81" t="s">
        <v>46</v>
      </c>
      <c r="AD547" s="81" t="s">
        <v>46</v>
      </c>
      <c r="AE547" s="89"/>
      <c r="AF547" s="93" t="s">
        <v>2453</v>
      </c>
      <c r="AG547" s="94"/>
      <c r="AH547" s="24"/>
      <c r="AI547" s="24"/>
      <c r="AJ547" s="24"/>
    </row>
    <row r="548" spans="1:36" ht="18" customHeight="1">
      <c r="A548" s="81">
        <v>538</v>
      </c>
      <c r="B548" s="82" t="s">
        <v>1536</v>
      </c>
      <c r="C548" s="83" t="s">
        <v>416</v>
      </c>
      <c r="D548" s="81" t="s">
        <v>1537</v>
      </c>
      <c r="E548" s="81" t="s">
        <v>42</v>
      </c>
      <c r="F548" s="81" t="s">
        <v>43</v>
      </c>
      <c r="G548" s="81" t="s">
        <v>398</v>
      </c>
      <c r="H548" s="81" t="s">
        <v>417</v>
      </c>
      <c r="I548" s="92">
        <v>1</v>
      </c>
      <c r="J548" s="92">
        <v>1</v>
      </c>
      <c r="K548" s="92"/>
      <c r="L548" s="81">
        <v>4</v>
      </c>
      <c r="M548" s="81"/>
      <c r="N548" s="97">
        <v>2</v>
      </c>
      <c r="O548" s="97">
        <v>1200</v>
      </c>
      <c r="P548" s="98">
        <v>6</v>
      </c>
      <c r="Q548" s="97">
        <v>40500</v>
      </c>
      <c r="R548" s="97"/>
      <c r="S548" s="97"/>
      <c r="T548" s="98"/>
      <c r="U548" s="97"/>
      <c r="V548" s="85">
        <f t="shared" si="16"/>
        <v>13500</v>
      </c>
      <c r="W548" s="85">
        <f t="shared" si="17"/>
        <v>2025</v>
      </c>
      <c r="X548" s="86">
        <f t="shared" si="18"/>
        <v>15525</v>
      </c>
      <c r="Y548" s="87">
        <v>5.88</v>
      </c>
      <c r="Z548" s="85">
        <f t="shared" si="19"/>
        <v>83430</v>
      </c>
      <c r="AA548" s="88">
        <f t="shared" si="20"/>
        <v>56732.4</v>
      </c>
      <c r="AB548" s="81" t="s">
        <v>46</v>
      </c>
      <c r="AC548" s="81" t="s">
        <v>46</v>
      </c>
      <c r="AD548" s="81" t="s">
        <v>46</v>
      </c>
      <c r="AE548" s="89"/>
      <c r="AF548" s="93" t="s">
        <v>2453</v>
      </c>
      <c r="AG548" s="94"/>
      <c r="AH548" s="24"/>
      <c r="AI548" s="24"/>
      <c r="AJ548" s="24"/>
    </row>
    <row r="549" spans="1:36" ht="18" customHeight="1">
      <c r="A549" s="81">
        <v>539</v>
      </c>
      <c r="B549" s="82" t="s">
        <v>1538</v>
      </c>
      <c r="C549" s="83" t="s">
        <v>505</v>
      </c>
      <c r="D549" s="81" t="s">
        <v>1539</v>
      </c>
      <c r="E549" s="81" t="s">
        <v>42</v>
      </c>
      <c r="F549" s="81" t="s">
        <v>43</v>
      </c>
      <c r="G549" s="81" t="s">
        <v>53</v>
      </c>
      <c r="H549" s="81" t="s">
        <v>657</v>
      </c>
      <c r="I549" s="92">
        <v>1</v>
      </c>
      <c r="J549" s="92">
        <v>1</v>
      </c>
      <c r="K549" s="92"/>
      <c r="L549" s="81">
        <v>16</v>
      </c>
      <c r="M549" s="81"/>
      <c r="N549" s="97">
        <v>8</v>
      </c>
      <c r="O549" s="97">
        <v>1500</v>
      </c>
      <c r="P549" s="98">
        <v>28</v>
      </c>
      <c r="Q549" s="97">
        <v>40500</v>
      </c>
      <c r="R549" s="97"/>
      <c r="S549" s="97"/>
      <c r="T549" s="98"/>
      <c r="U549" s="97"/>
      <c r="V549" s="85">
        <f t="shared" si="16"/>
        <v>13500</v>
      </c>
      <c r="W549" s="85">
        <f t="shared" si="17"/>
        <v>2025</v>
      </c>
      <c r="X549" s="86">
        <f t="shared" si="18"/>
        <v>15525</v>
      </c>
      <c r="Y549" s="87">
        <v>5.88</v>
      </c>
      <c r="Z549" s="85">
        <f t="shared" si="19"/>
        <v>83430</v>
      </c>
      <c r="AA549" s="88">
        <f t="shared" si="20"/>
        <v>56732.4</v>
      </c>
      <c r="AB549" s="81" t="s">
        <v>46</v>
      </c>
      <c r="AC549" s="81" t="s">
        <v>46</v>
      </c>
      <c r="AD549" s="81" t="s">
        <v>46</v>
      </c>
      <c r="AE549" s="89" t="s">
        <v>658</v>
      </c>
      <c r="AF549" s="93" t="s">
        <v>2624</v>
      </c>
      <c r="AG549" s="94"/>
      <c r="AH549" s="24"/>
      <c r="AI549" s="24"/>
      <c r="AJ549" s="24"/>
    </row>
    <row r="550" spans="1:36" ht="18" customHeight="1">
      <c r="A550" s="81">
        <v>540</v>
      </c>
      <c r="B550" s="82" t="s">
        <v>1540</v>
      </c>
      <c r="C550" s="83" t="s">
        <v>40</v>
      </c>
      <c r="D550" s="81" t="s">
        <v>1541</v>
      </c>
      <c r="E550" s="81" t="s">
        <v>66</v>
      </c>
      <c r="F550" s="81" t="s">
        <v>43</v>
      </c>
      <c r="G550" s="81" t="s">
        <v>44</v>
      </c>
      <c r="H550" s="81" t="s">
        <v>1542</v>
      </c>
      <c r="I550" s="92">
        <v>1</v>
      </c>
      <c r="J550" s="92">
        <v>1</v>
      </c>
      <c r="K550" s="92"/>
      <c r="L550" s="81">
        <v>4</v>
      </c>
      <c r="M550" s="81"/>
      <c r="N550" s="97">
        <v>2</v>
      </c>
      <c r="O550" s="97">
        <v>800</v>
      </c>
      <c r="P550" s="98">
        <v>12</v>
      </c>
      <c r="Q550" s="97"/>
      <c r="R550" s="97"/>
      <c r="S550" s="97"/>
      <c r="T550" s="98"/>
      <c r="U550" s="97">
        <v>250</v>
      </c>
      <c r="V550" s="85">
        <f t="shared" si="16"/>
        <v>1250</v>
      </c>
      <c r="W550" s="85">
        <f t="shared" si="17"/>
        <v>187.5</v>
      </c>
      <c r="X550" s="86">
        <f t="shared" si="18"/>
        <v>1437.5</v>
      </c>
      <c r="Y550" s="87">
        <v>5.88</v>
      </c>
      <c r="Z550" s="85">
        <f t="shared" si="19"/>
        <v>7725</v>
      </c>
      <c r="AA550" s="88">
        <f t="shared" si="20"/>
        <v>5253</v>
      </c>
      <c r="AB550" s="81" t="s">
        <v>46</v>
      </c>
      <c r="AC550" s="81" t="s">
        <v>46</v>
      </c>
      <c r="AD550" s="81" t="s">
        <v>46</v>
      </c>
      <c r="AE550" s="89"/>
      <c r="AF550" s="93" t="s">
        <v>2459</v>
      </c>
      <c r="AG550" s="94"/>
      <c r="AH550" s="24"/>
      <c r="AI550" s="24"/>
      <c r="AJ550" s="24"/>
    </row>
    <row r="551" spans="1:36" ht="18" customHeight="1">
      <c r="A551" s="81">
        <v>541</v>
      </c>
      <c r="B551" s="82" t="s">
        <v>1543</v>
      </c>
      <c r="C551" s="83" t="s">
        <v>537</v>
      </c>
      <c r="D551" s="81" t="s">
        <v>1544</v>
      </c>
      <c r="E551" s="81" t="s">
        <v>66</v>
      </c>
      <c r="F551" s="81" t="s">
        <v>43</v>
      </c>
      <c r="G551" s="81" t="s">
        <v>53</v>
      </c>
      <c r="H551" s="81" t="s">
        <v>1545</v>
      </c>
      <c r="I551" s="92">
        <v>1</v>
      </c>
      <c r="J551" s="92">
        <v>1</v>
      </c>
      <c r="K551" s="92"/>
      <c r="L551" s="81">
        <v>4</v>
      </c>
      <c r="M551" s="81"/>
      <c r="N551" s="97">
        <v>2</v>
      </c>
      <c r="O551" s="97">
        <v>800</v>
      </c>
      <c r="P551" s="98">
        <v>8</v>
      </c>
      <c r="Q551" s="97"/>
      <c r="R551" s="97"/>
      <c r="S551" s="97"/>
      <c r="T551" s="98"/>
      <c r="U551" s="97">
        <v>250</v>
      </c>
      <c r="V551" s="85">
        <f t="shared" si="16"/>
        <v>1250</v>
      </c>
      <c r="W551" s="85">
        <f t="shared" si="17"/>
        <v>187.5</v>
      </c>
      <c r="X551" s="86">
        <f t="shared" si="18"/>
        <v>1437.5</v>
      </c>
      <c r="Y551" s="87">
        <v>5.88</v>
      </c>
      <c r="Z551" s="85">
        <f t="shared" si="19"/>
        <v>7725</v>
      </c>
      <c r="AA551" s="88">
        <f t="shared" si="20"/>
        <v>5253</v>
      </c>
      <c r="AB551" s="81" t="s">
        <v>46</v>
      </c>
      <c r="AC551" s="81" t="s">
        <v>46</v>
      </c>
      <c r="AD551" s="81" t="s">
        <v>46</v>
      </c>
      <c r="AE551" s="89"/>
      <c r="AF551" s="93" t="s">
        <v>2464</v>
      </c>
      <c r="AG551" s="94"/>
      <c r="AH551" s="24"/>
      <c r="AI551" s="24"/>
      <c r="AJ551" s="24"/>
    </row>
    <row r="552" spans="1:36" ht="18" customHeight="1">
      <c r="A552" s="81">
        <v>542</v>
      </c>
      <c r="B552" s="82" t="s">
        <v>1546</v>
      </c>
      <c r="C552" s="83" t="s">
        <v>51</v>
      </c>
      <c r="D552" s="81" t="s">
        <v>1547</v>
      </c>
      <c r="E552" s="81" t="s">
        <v>66</v>
      </c>
      <c r="F552" s="81" t="s">
        <v>43</v>
      </c>
      <c r="G552" s="81" t="s">
        <v>53</v>
      </c>
      <c r="H552" s="81" t="s">
        <v>1548</v>
      </c>
      <c r="I552" s="92">
        <v>1</v>
      </c>
      <c r="J552" s="92">
        <v>1</v>
      </c>
      <c r="K552" s="92"/>
      <c r="L552" s="81">
        <v>4</v>
      </c>
      <c r="M552" s="81"/>
      <c r="N552" s="97">
        <v>2</v>
      </c>
      <c r="O552" s="97">
        <v>1000</v>
      </c>
      <c r="P552" s="98">
        <v>16</v>
      </c>
      <c r="Q552" s="97"/>
      <c r="R552" s="97"/>
      <c r="S552" s="97"/>
      <c r="T552" s="98"/>
      <c r="U552" s="97">
        <v>250</v>
      </c>
      <c r="V552" s="85">
        <f t="shared" si="16"/>
        <v>1250</v>
      </c>
      <c r="W552" s="85">
        <f t="shared" si="17"/>
        <v>187.5</v>
      </c>
      <c r="X552" s="86">
        <f t="shared" si="18"/>
        <v>1437.5</v>
      </c>
      <c r="Y552" s="87">
        <v>5.88</v>
      </c>
      <c r="Z552" s="85">
        <f t="shared" si="19"/>
        <v>7725</v>
      </c>
      <c r="AA552" s="88">
        <f t="shared" si="20"/>
        <v>5253</v>
      </c>
      <c r="AB552" s="81" t="s">
        <v>46</v>
      </c>
      <c r="AC552" s="81" t="s">
        <v>46</v>
      </c>
      <c r="AD552" s="81" t="s">
        <v>46</v>
      </c>
      <c r="AE552" s="89"/>
      <c r="AF552" s="93" t="s">
        <v>2487</v>
      </c>
      <c r="AG552" s="94"/>
      <c r="AH552" s="24"/>
      <c r="AI552" s="24"/>
      <c r="AJ552" s="24"/>
    </row>
    <row r="553" spans="1:36" ht="18" customHeight="1">
      <c r="A553" s="81">
        <v>543</v>
      </c>
      <c r="B553" s="82" t="s">
        <v>1552</v>
      </c>
      <c r="C553" s="83" t="s">
        <v>120</v>
      </c>
      <c r="D553" s="81" t="s">
        <v>1553</v>
      </c>
      <c r="E553" s="81" t="s">
        <v>66</v>
      </c>
      <c r="F553" s="81" t="s">
        <v>43</v>
      </c>
      <c r="G553" s="81" t="s">
        <v>122</v>
      </c>
      <c r="H553" s="81" t="s">
        <v>1554</v>
      </c>
      <c r="I553" s="92">
        <v>1</v>
      </c>
      <c r="J553" s="92">
        <v>1</v>
      </c>
      <c r="K553" s="92"/>
      <c r="L553" s="81">
        <v>4</v>
      </c>
      <c r="M553" s="81"/>
      <c r="N553" s="97">
        <v>2</v>
      </c>
      <c r="O553" s="97">
        <v>800</v>
      </c>
      <c r="P553" s="98">
        <v>13</v>
      </c>
      <c r="Q553" s="97"/>
      <c r="R553" s="97"/>
      <c r="S553" s="97"/>
      <c r="T553" s="98"/>
      <c r="U553" s="97">
        <v>250</v>
      </c>
      <c r="V553" s="85">
        <f t="shared" si="16"/>
        <v>1250</v>
      </c>
      <c r="W553" s="85">
        <f t="shared" si="17"/>
        <v>187.5</v>
      </c>
      <c r="X553" s="86">
        <f t="shared" si="18"/>
        <v>1437.5</v>
      </c>
      <c r="Y553" s="87">
        <v>5.88</v>
      </c>
      <c r="Z553" s="85">
        <f t="shared" si="19"/>
        <v>7725</v>
      </c>
      <c r="AA553" s="88">
        <f t="shared" si="20"/>
        <v>5253</v>
      </c>
      <c r="AB553" s="81" t="s">
        <v>46</v>
      </c>
      <c r="AC553" s="81" t="s">
        <v>46</v>
      </c>
      <c r="AD553" s="81" t="s">
        <v>46</v>
      </c>
      <c r="AE553" s="89"/>
      <c r="AF553" s="93" t="s">
        <v>2453</v>
      </c>
      <c r="AG553" s="94"/>
      <c r="AH553" s="24"/>
      <c r="AI553" s="24"/>
      <c r="AJ553" s="24"/>
    </row>
    <row r="554" spans="1:36" ht="18" customHeight="1">
      <c r="A554" s="81">
        <v>544</v>
      </c>
      <c r="B554" s="82" t="s">
        <v>1555</v>
      </c>
      <c r="C554" s="83" t="s">
        <v>56</v>
      </c>
      <c r="D554" s="81" t="s">
        <v>1556</v>
      </c>
      <c r="E554" s="81" t="s">
        <v>66</v>
      </c>
      <c r="F554" s="81" t="s">
        <v>43</v>
      </c>
      <c r="G554" s="81" t="s">
        <v>58</v>
      </c>
      <c r="H554" s="81" t="s">
        <v>1557</v>
      </c>
      <c r="I554" s="92">
        <v>1</v>
      </c>
      <c r="J554" s="92">
        <v>1</v>
      </c>
      <c r="K554" s="92"/>
      <c r="L554" s="81">
        <v>4</v>
      </c>
      <c r="M554" s="81"/>
      <c r="N554" s="97">
        <v>2</v>
      </c>
      <c r="O554" s="97">
        <v>1000</v>
      </c>
      <c r="P554" s="98">
        <v>14</v>
      </c>
      <c r="Q554" s="97"/>
      <c r="R554" s="97"/>
      <c r="S554" s="97"/>
      <c r="T554" s="98"/>
      <c r="U554" s="97">
        <v>250</v>
      </c>
      <c r="V554" s="85">
        <f t="shared" si="16"/>
        <v>1250</v>
      </c>
      <c r="W554" s="85">
        <f t="shared" si="17"/>
        <v>187.5</v>
      </c>
      <c r="X554" s="86">
        <f t="shared" si="18"/>
        <v>1437.5</v>
      </c>
      <c r="Y554" s="87">
        <v>5.88</v>
      </c>
      <c r="Z554" s="85">
        <f t="shared" si="19"/>
        <v>7725</v>
      </c>
      <c r="AA554" s="88">
        <f t="shared" si="20"/>
        <v>5253</v>
      </c>
      <c r="AB554" s="81" t="s">
        <v>46</v>
      </c>
      <c r="AC554" s="81" t="s">
        <v>46</v>
      </c>
      <c r="AD554" s="81" t="s">
        <v>46</v>
      </c>
      <c r="AE554" s="89"/>
      <c r="AF554" s="93" t="s">
        <v>2453</v>
      </c>
      <c r="AG554" s="94"/>
      <c r="AH554" s="24"/>
      <c r="AI554" s="24"/>
      <c r="AJ554" s="24"/>
    </row>
    <row r="555" spans="1:36" ht="18" customHeight="1">
      <c r="A555" s="81">
        <v>545</v>
      </c>
      <c r="B555" s="82" t="s">
        <v>1558</v>
      </c>
      <c r="C555" s="83" t="s">
        <v>56</v>
      </c>
      <c r="D555" s="81" t="s">
        <v>1559</v>
      </c>
      <c r="E555" s="81" t="s">
        <v>66</v>
      </c>
      <c r="F555" s="81" t="s">
        <v>43</v>
      </c>
      <c r="G555" s="81" t="s">
        <v>58</v>
      </c>
      <c r="H555" s="81" t="s">
        <v>1557</v>
      </c>
      <c r="I555" s="92">
        <v>1</v>
      </c>
      <c r="J555" s="92">
        <v>1</v>
      </c>
      <c r="K555" s="92"/>
      <c r="L555" s="81">
        <v>4</v>
      </c>
      <c r="M555" s="81"/>
      <c r="N555" s="97">
        <v>2</v>
      </c>
      <c r="O555" s="97">
        <v>1000</v>
      </c>
      <c r="P555" s="98">
        <v>14</v>
      </c>
      <c r="Q555" s="97"/>
      <c r="R555" s="97"/>
      <c r="S555" s="97"/>
      <c r="T555" s="98"/>
      <c r="U555" s="97">
        <v>250</v>
      </c>
      <c r="V555" s="85">
        <f t="shared" si="16"/>
        <v>1250</v>
      </c>
      <c r="W555" s="85">
        <f t="shared" si="17"/>
        <v>187.5</v>
      </c>
      <c r="X555" s="86">
        <f t="shared" si="18"/>
        <v>1437.5</v>
      </c>
      <c r="Y555" s="87">
        <v>5.88</v>
      </c>
      <c r="Z555" s="85">
        <f t="shared" si="19"/>
        <v>7725</v>
      </c>
      <c r="AA555" s="88">
        <f t="shared" si="20"/>
        <v>5253</v>
      </c>
      <c r="AB555" s="81" t="s">
        <v>46</v>
      </c>
      <c r="AC555" s="81" t="s">
        <v>46</v>
      </c>
      <c r="AD555" s="81" t="s">
        <v>46</v>
      </c>
      <c r="AE555" s="89"/>
      <c r="AF555" s="93" t="s">
        <v>2541</v>
      </c>
      <c r="AG555" s="94"/>
      <c r="AH555" s="24"/>
      <c r="AI555" s="24"/>
      <c r="AJ555" s="24"/>
    </row>
    <row r="556" spans="1:36" ht="18" customHeight="1">
      <c r="A556" s="81">
        <v>546</v>
      </c>
      <c r="B556" s="82" t="s">
        <v>1560</v>
      </c>
      <c r="C556" s="83" t="s">
        <v>56</v>
      </c>
      <c r="D556" s="81" t="s">
        <v>1561</v>
      </c>
      <c r="E556" s="81" t="s">
        <v>66</v>
      </c>
      <c r="F556" s="81" t="s">
        <v>43</v>
      </c>
      <c r="G556" s="81" t="s">
        <v>58</v>
      </c>
      <c r="H556" s="81" t="s">
        <v>1557</v>
      </c>
      <c r="I556" s="92">
        <v>1</v>
      </c>
      <c r="J556" s="92">
        <v>1</v>
      </c>
      <c r="K556" s="92"/>
      <c r="L556" s="81">
        <v>4</v>
      </c>
      <c r="M556" s="81"/>
      <c r="N556" s="97">
        <v>2</v>
      </c>
      <c r="O556" s="97">
        <v>1000</v>
      </c>
      <c r="P556" s="98">
        <v>14</v>
      </c>
      <c r="Q556" s="97"/>
      <c r="R556" s="97"/>
      <c r="S556" s="97"/>
      <c r="T556" s="98"/>
      <c r="U556" s="97">
        <v>250</v>
      </c>
      <c r="V556" s="85">
        <f t="shared" si="16"/>
        <v>1250</v>
      </c>
      <c r="W556" s="85">
        <f t="shared" si="17"/>
        <v>187.5</v>
      </c>
      <c r="X556" s="86">
        <f t="shared" si="18"/>
        <v>1437.5</v>
      </c>
      <c r="Y556" s="87">
        <v>5.88</v>
      </c>
      <c r="Z556" s="85">
        <f t="shared" si="19"/>
        <v>7725</v>
      </c>
      <c r="AA556" s="88">
        <f t="shared" si="20"/>
        <v>5253</v>
      </c>
      <c r="AB556" s="81" t="s">
        <v>46</v>
      </c>
      <c r="AC556" s="81" t="s">
        <v>46</v>
      </c>
      <c r="AD556" s="81" t="s">
        <v>46</v>
      </c>
      <c r="AE556" s="89"/>
      <c r="AF556" s="93" t="s">
        <v>2531</v>
      </c>
      <c r="AG556" s="94"/>
      <c r="AH556" s="24"/>
      <c r="AI556" s="24"/>
      <c r="AJ556" s="24"/>
    </row>
    <row r="557" spans="1:36" ht="18" customHeight="1">
      <c r="A557" s="81">
        <v>547</v>
      </c>
      <c r="B557" s="82" t="s">
        <v>1562</v>
      </c>
      <c r="C557" s="83" t="s">
        <v>182</v>
      </c>
      <c r="D557" s="81" t="s">
        <v>1563</v>
      </c>
      <c r="E557" s="81" t="s">
        <v>66</v>
      </c>
      <c r="F557" s="81" t="s">
        <v>43</v>
      </c>
      <c r="G557" s="81" t="s">
        <v>840</v>
      </c>
      <c r="H557" s="81" t="s">
        <v>1564</v>
      </c>
      <c r="I557" s="92">
        <v>1</v>
      </c>
      <c r="J557" s="92">
        <v>1</v>
      </c>
      <c r="K557" s="92"/>
      <c r="L557" s="81">
        <v>4</v>
      </c>
      <c r="M557" s="81"/>
      <c r="N557" s="97">
        <v>3</v>
      </c>
      <c r="O557" s="97">
        <v>1000</v>
      </c>
      <c r="P557" s="98">
        <v>15</v>
      </c>
      <c r="Q557" s="97"/>
      <c r="R557" s="97"/>
      <c r="S557" s="97"/>
      <c r="T557" s="98"/>
      <c r="U557" s="97">
        <v>250</v>
      </c>
      <c r="V557" s="85">
        <f t="shared" si="16"/>
        <v>1250</v>
      </c>
      <c r="W557" s="85">
        <f t="shared" si="17"/>
        <v>187.5</v>
      </c>
      <c r="X557" s="86">
        <f t="shared" si="18"/>
        <v>1437.5</v>
      </c>
      <c r="Y557" s="87">
        <v>5.88</v>
      </c>
      <c r="Z557" s="85">
        <f t="shared" si="19"/>
        <v>7725</v>
      </c>
      <c r="AA557" s="88">
        <f t="shared" si="20"/>
        <v>5253</v>
      </c>
      <c r="AB557" s="81" t="s">
        <v>46</v>
      </c>
      <c r="AC557" s="81" t="s">
        <v>46</v>
      </c>
      <c r="AD557" s="81" t="s">
        <v>46</v>
      </c>
      <c r="AE557" s="89"/>
      <c r="AF557" s="93" t="s">
        <v>2602</v>
      </c>
      <c r="AG557" s="94"/>
      <c r="AH557" s="24"/>
      <c r="AI557" s="24"/>
      <c r="AJ557" s="24"/>
    </row>
    <row r="558" spans="1:36" ht="18" customHeight="1">
      <c r="A558" s="81">
        <v>548</v>
      </c>
      <c r="B558" s="82" t="s">
        <v>1565</v>
      </c>
      <c r="C558" s="83" t="s">
        <v>406</v>
      </c>
      <c r="D558" s="81" t="s">
        <v>1566</v>
      </c>
      <c r="E558" s="81" t="s">
        <v>66</v>
      </c>
      <c r="F558" s="81" t="s">
        <v>43</v>
      </c>
      <c r="G558" s="81" t="s">
        <v>403</v>
      </c>
      <c r="H558" s="81" t="s">
        <v>1426</v>
      </c>
      <c r="I558" s="92">
        <v>1</v>
      </c>
      <c r="J558" s="92">
        <v>1</v>
      </c>
      <c r="K558" s="92"/>
      <c r="L558" s="81">
        <v>4</v>
      </c>
      <c r="M558" s="81"/>
      <c r="N558" s="97">
        <v>2</v>
      </c>
      <c r="O558" s="97">
        <v>1000</v>
      </c>
      <c r="P558" s="98">
        <v>7</v>
      </c>
      <c r="Q558" s="97"/>
      <c r="R558" s="97"/>
      <c r="S558" s="97"/>
      <c r="T558" s="98"/>
      <c r="U558" s="97">
        <v>250</v>
      </c>
      <c r="V558" s="85">
        <f t="shared" si="16"/>
        <v>1250</v>
      </c>
      <c r="W558" s="85">
        <f t="shared" si="17"/>
        <v>187.5</v>
      </c>
      <c r="X558" s="86">
        <f t="shared" si="18"/>
        <v>1437.5</v>
      </c>
      <c r="Y558" s="87">
        <v>5.88</v>
      </c>
      <c r="Z558" s="85">
        <f t="shared" si="19"/>
        <v>7725</v>
      </c>
      <c r="AA558" s="88">
        <f t="shared" si="20"/>
        <v>5253</v>
      </c>
      <c r="AB558" s="81" t="s">
        <v>46</v>
      </c>
      <c r="AC558" s="81" t="s">
        <v>46</v>
      </c>
      <c r="AD558" s="81" t="s">
        <v>46</v>
      </c>
      <c r="AE558" s="89"/>
      <c r="AF558" s="93" t="s">
        <v>2458</v>
      </c>
      <c r="AG558" s="94"/>
      <c r="AH558" s="24"/>
      <c r="AI558" s="24"/>
      <c r="AJ558" s="24"/>
    </row>
    <row r="559" spans="1:36" ht="18" customHeight="1">
      <c r="A559" s="81">
        <v>549</v>
      </c>
      <c r="B559" s="82" t="s">
        <v>1567</v>
      </c>
      <c r="C559" s="83" t="s">
        <v>406</v>
      </c>
      <c r="D559" s="81" t="s">
        <v>1568</v>
      </c>
      <c r="E559" s="81" t="s">
        <v>66</v>
      </c>
      <c r="F559" s="81" t="s">
        <v>43</v>
      </c>
      <c r="G559" s="81" t="s">
        <v>403</v>
      </c>
      <c r="H559" s="81" t="s">
        <v>1426</v>
      </c>
      <c r="I559" s="92">
        <v>1</v>
      </c>
      <c r="J559" s="92">
        <v>1</v>
      </c>
      <c r="K559" s="92"/>
      <c r="L559" s="81">
        <v>4</v>
      </c>
      <c r="M559" s="81"/>
      <c r="N559" s="97">
        <v>2</v>
      </c>
      <c r="O559" s="97">
        <v>1000</v>
      </c>
      <c r="P559" s="98">
        <v>7</v>
      </c>
      <c r="Q559" s="97"/>
      <c r="R559" s="97"/>
      <c r="S559" s="97"/>
      <c r="T559" s="98"/>
      <c r="U559" s="97">
        <v>250</v>
      </c>
      <c r="V559" s="85">
        <f t="shared" si="16"/>
        <v>1250</v>
      </c>
      <c r="W559" s="85">
        <f t="shared" si="17"/>
        <v>187.5</v>
      </c>
      <c r="X559" s="86">
        <f t="shared" si="18"/>
        <v>1437.5</v>
      </c>
      <c r="Y559" s="87">
        <v>5.88</v>
      </c>
      <c r="Z559" s="85">
        <f t="shared" si="19"/>
        <v>7725</v>
      </c>
      <c r="AA559" s="88">
        <f t="shared" si="20"/>
        <v>5253</v>
      </c>
      <c r="AB559" s="81" t="s">
        <v>46</v>
      </c>
      <c r="AC559" s="81" t="s">
        <v>46</v>
      </c>
      <c r="AD559" s="81" t="s">
        <v>46</v>
      </c>
      <c r="AE559" s="89"/>
      <c r="AF559" s="93" t="s">
        <v>2458</v>
      </c>
      <c r="AG559" s="94"/>
      <c r="AH559" s="24"/>
      <c r="AI559" s="24"/>
      <c r="AJ559" s="24"/>
    </row>
    <row r="560" spans="1:36" ht="18" customHeight="1">
      <c r="A560" s="81">
        <v>550</v>
      </c>
      <c r="B560" s="82" t="s">
        <v>1569</v>
      </c>
      <c r="C560" s="83" t="s">
        <v>406</v>
      </c>
      <c r="D560" s="81" t="s">
        <v>1570</v>
      </c>
      <c r="E560" s="81" t="s">
        <v>66</v>
      </c>
      <c r="F560" s="81" t="s">
        <v>43</v>
      </c>
      <c r="G560" s="81" t="s">
        <v>403</v>
      </c>
      <c r="H560" s="81" t="s">
        <v>1426</v>
      </c>
      <c r="I560" s="92">
        <v>1</v>
      </c>
      <c r="J560" s="92">
        <v>1</v>
      </c>
      <c r="K560" s="92"/>
      <c r="L560" s="81">
        <v>4</v>
      </c>
      <c r="M560" s="81"/>
      <c r="N560" s="97">
        <v>2</v>
      </c>
      <c r="O560" s="97">
        <v>1000</v>
      </c>
      <c r="P560" s="98">
        <v>7</v>
      </c>
      <c r="Q560" s="97"/>
      <c r="R560" s="97"/>
      <c r="S560" s="97"/>
      <c r="T560" s="98"/>
      <c r="U560" s="97">
        <v>250</v>
      </c>
      <c r="V560" s="85">
        <f t="shared" si="16"/>
        <v>1250</v>
      </c>
      <c r="W560" s="85">
        <f t="shared" si="17"/>
        <v>187.5</v>
      </c>
      <c r="X560" s="86">
        <f t="shared" si="18"/>
        <v>1437.5</v>
      </c>
      <c r="Y560" s="87">
        <v>5.88</v>
      </c>
      <c r="Z560" s="85">
        <f t="shared" si="19"/>
        <v>7725</v>
      </c>
      <c r="AA560" s="88">
        <f t="shared" si="20"/>
        <v>5253</v>
      </c>
      <c r="AB560" s="81" t="s">
        <v>46</v>
      </c>
      <c r="AC560" s="81" t="s">
        <v>46</v>
      </c>
      <c r="AD560" s="81" t="s">
        <v>46</v>
      </c>
      <c r="AE560" s="89"/>
      <c r="AF560" s="93" t="s">
        <v>2458</v>
      </c>
      <c r="AG560" s="94"/>
      <c r="AH560" s="24"/>
      <c r="AI560" s="24"/>
      <c r="AJ560" s="24"/>
    </row>
    <row r="561" spans="1:36" ht="18" customHeight="1">
      <c r="A561" s="81">
        <v>551</v>
      </c>
      <c r="B561" s="82" t="s">
        <v>1571</v>
      </c>
      <c r="C561" s="83" t="s">
        <v>406</v>
      </c>
      <c r="D561" s="81" t="s">
        <v>1572</v>
      </c>
      <c r="E561" s="81" t="s">
        <v>66</v>
      </c>
      <c r="F561" s="81" t="s">
        <v>43</v>
      </c>
      <c r="G561" s="81" t="s">
        <v>403</v>
      </c>
      <c r="H561" s="81" t="s">
        <v>1426</v>
      </c>
      <c r="I561" s="92">
        <v>1</v>
      </c>
      <c r="J561" s="92">
        <v>1</v>
      </c>
      <c r="K561" s="92"/>
      <c r="L561" s="81">
        <v>4</v>
      </c>
      <c r="M561" s="81"/>
      <c r="N561" s="97">
        <v>2</v>
      </c>
      <c r="O561" s="97">
        <v>1000</v>
      </c>
      <c r="P561" s="98">
        <v>7</v>
      </c>
      <c r="Q561" s="97"/>
      <c r="R561" s="97"/>
      <c r="S561" s="97"/>
      <c r="T561" s="98"/>
      <c r="U561" s="97">
        <v>250</v>
      </c>
      <c r="V561" s="85">
        <f t="shared" si="16"/>
        <v>1250</v>
      </c>
      <c r="W561" s="85">
        <f t="shared" si="17"/>
        <v>187.5</v>
      </c>
      <c r="X561" s="86">
        <f t="shared" si="18"/>
        <v>1437.5</v>
      </c>
      <c r="Y561" s="87">
        <v>5.88</v>
      </c>
      <c r="Z561" s="85">
        <f t="shared" si="19"/>
        <v>7725</v>
      </c>
      <c r="AA561" s="88">
        <f t="shared" si="20"/>
        <v>5253</v>
      </c>
      <c r="AB561" s="81" t="s">
        <v>46</v>
      </c>
      <c r="AC561" s="81" t="s">
        <v>46</v>
      </c>
      <c r="AD561" s="81" t="s">
        <v>46</v>
      </c>
      <c r="AE561" s="89"/>
      <c r="AF561" s="93" t="s">
        <v>2458</v>
      </c>
      <c r="AG561" s="94"/>
      <c r="AH561" s="24"/>
      <c r="AI561" s="24"/>
      <c r="AJ561" s="24"/>
    </row>
    <row r="562" spans="1:36" ht="18" customHeight="1">
      <c r="A562" s="81">
        <v>552</v>
      </c>
      <c r="B562" s="82" t="s">
        <v>1573</v>
      </c>
      <c r="C562" s="83" t="s">
        <v>406</v>
      </c>
      <c r="D562" s="81" t="s">
        <v>1574</v>
      </c>
      <c r="E562" s="81" t="s">
        <v>66</v>
      </c>
      <c r="F562" s="81" t="s">
        <v>43</v>
      </c>
      <c r="G562" s="81" t="s">
        <v>403</v>
      </c>
      <c r="H562" s="81" t="s">
        <v>1426</v>
      </c>
      <c r="I562" s="92">
        <v>1</v>
      </c>
      <c r="J562" s="92">
        <v>1</v>
      </c>
      <c r="K562" s="92"/>
      <c r="L562" s="81">
        <v>4</v>
      </c>
      <c r="M562" s="81"/>
      <c r="N562" s="97">
        <v>2</v>
      </c>
      <c r="O562" s="97">
        <v>1000</v>
      </c>
      <c r="P562" s="98">
        <v>7</v>
      </c>
      <c r="Q562" s="97"/>
      <c r="R562" s="97"/>
      <c r="S562" s="97"/>
      <c r="T562" s="98"/>
      <c r="U562" s="97">
        <v>250</v>
      </c>
      <c r="V562" s="85">
        <f t="shared" si="16"/>
        <v>1250</v>
      </c>
      <c r="W562" s="85">
        <f t="shared" si="17"/>
        <v>187.5</v>
      </c>
      <c r="X562" s="86">
        <f t="shared" si="18"/>
        <v>1437.5</v>
      </c>
      <c r="Y562" s="87">
        <v>5.88</v>
      </c>
      <c r="Z562" s="85">
        <f t="shared" si="19"/>
        <v>7725</v>
      </c>
      <c r="AA562" s="88">
        <f t="shared" si="20"/>
        <v>5253</v>
      </c>
      <c r="AB562" s="81" t="s">
        <v>46</v>
      </c>
      <c r="AC562" s="81" t="s">
        <v>46</v>
      </c>
      <c r="AD562" s="81" t="s">
        <v>46</v>
      </c>
      <c r="AE562" s="89"/>
      <c r="AF562" s="93" t="s">
        <v>2458</v>
      </c>
      <c r="AG562" s="94"/>
      <c r="AH562" s="24"/>
      <c r="AI562" s="24"/>
      <c r="AJ562" s="24"/>
    </row>
    <row r="563" spans="1:36" ht="18" customHeight="1">
      <c r="A563" s="81">
        <v>553</v>
      </c>
      <c r="B563" s="82" t="s">
        <v>1575</v>
      </c>
      <c r="C563" s="83" t="s">
        <v>56</v>
      </c>
      <c r="D563" s="81" t="s">
        <v>1576</v>
      </c>
      <c r="E563" s="81" t="s">
        <v>66</v>
      </c>
      <c r="F563" s="81" t="s">
        <v>43</v>
      </c>
      <c r="G563" s="81" t="s">
        <v>58</v>
      </c>
      <c r="H563" s="81" t="s">
        <v>1577</v>
      </c>
      <c r="I563" s="92">
        <v>1</v>
      </c>
      <c r="J563" s="92">
        <v>1</v>
      </c>
      <c r="K563" s="92"/>
      <c r="L563" s="81">
        <v>4</v>
      </c>
      <c r="M563" s="81"/>
      <c r="N563" s="97">
        <v>2</v>
      </c>
      <c r="O563" s="97">
        <v>1000</v>
      </c>
      <c r="P563" s="98">
        <v>9</v>
      </c>
      <c r="Q563" s="97"/>
      <c r="R563" s="97"/>
      <c r="S563" s="97"/>
      <c r="T563" s="98"/>
      <c r="U563" s="97">
        <v>250</v>
      </c>
      <c r="V563" s="85">
        <f t="shared" si="16"/>
        <v>1250</v>
      </c>
      <c r="W563" s="85">
        <f t="shared" si="17"/>
        <v>187.5</v>
      </c>
      <c r="X563" s="86">
        <f t="shared" si="18"/>
        <v>1437.5</v>
      </c>
      <c r="Y563" s="87">
        <v>5.88</v>
      </c>
      <c r="Z563" s="85">
        <f t="shared" si="19"/>
        <v>7725</v>
      </c>
      <c r="AA563" s="88">
        <f t="shared" si="20"/>
        <v>5253</v>
      </c>
      <c r="AB563" s="81" t="s">
        <v>46</v>
      </c>
      <c r="AC563" s="81" t="s">
        <v>46</v>
      </c>
      <c r="AD563" s="81" t="s">
        <v>46</v>
      </c>
      <c r="AE563" s="89"/>
      <c r="AF563" s="93" t="s">
        <v>2453</v>
      </c>
      <c r="AG563" s="94"/>
      <c r="AH563" s="24"/>
      <c r="AI563" s="24"/>
      <c r="AJ563" s="24"/>
    </row>
    <row r="564" spans="1:36" ht="18" customHeight="1">
      <c r="A564" s="81">
        <v>554</v>
      </c>
      <c r="B564" s="82" t="s">
        <v>1578</v>
      </c>
      <c r="C564" s="83" t="s">
        <v>51</v>
      </c>
      <c r="D564" s="81" t="s">
        <v>1579</v>
      </c>
      <c r="E564" s="81" t="s">
        <v>66</v>
      </c>
      <c r="F564" s="81" t="s">
        <v>43</v>
      </c>
      <c r="G564" s="81" t="s">
        <v>53</v>
      </c>
      <c r="H564" s="81" t="s">
        <v>1580</v>
      </c>
      <c r="I564" s="92">
        <v>1</v>
      </c>
      <c r="J564" s="92">
        <v>1</v>
      </c>
      <c r="K564" s="92"/>
      <c r="L564" s="81">
        <v>8</v>
      </c>
      <c r="M564" s="81"/>
      <c r="N564" s="97">
        <v>4</v>
      </c>
      <c r="O564" s="97">
        <v>1000</v>
      </c>
      <c r="P564" s="98">
        <v>16</v>
      </c>
      <c r="Q564" s="97"/>
      <c r="R564" s="97"/>
      <c r="S564" s="97"/>
      <c r="T564" s="98"/>
      <c r="U564" s="97">
        <v>250</v>
      </c>
      <c r="V564" s="85">
        <f t="shared" si="16"/>
        <v>1250</v>
      </c>
      <c r="W564" s="85">
        <f t="shared" si="17"/>
        <v>187.5</v>
      </c>
      <c r="X564" s="86">
        <f t="shared" si="18"/>
        <v>1437.5</v>
      </c>
      <c r="Y564" s="87">
        <v>5.88</v>
      </c>
      <c r="Z564" s="85">
        <f t="shared" si="19"/>
        <v>7725</v>
      </c>
      <c r="AA564" s="88">
        <f t="shared" si="20"/>
        <v>5253</v>
      </c>
      <c r="AB564" s="81" t="s">
        <v>46</v>
      </c>
      <c r="AC564" s="81" t="s">
        <v>46</v>
      </c>
      <c r="AD564" s="81" t="s">
        <v>46</v>
      </c>
      <c r="AE564" s="89"/>
      <c r="AF564" s="93" t="s">
        <v>2472</v>
      </c>
      <c r="AG564" s="94"/>
      <c r="AH564" s="24"/>
      <c r="AI564" s="24"/>
      <c r="AJ564" s="24"/>
    </row>
    <row r="565" spans="1:36" ht="18" customHeight="1">
      <c r="A565" s="81">
        <v>555</v>
      </c>
      <c r="B565" s="82" t="s">
        <v>1581</v>
      </c>
      <c r="C565" s="83" t="s">
        <v>352</v>
      </c>
      <c r="D565" s="81" t="s">
        <v>1582</v>
      </c>
      <c r="E565" s="81" t="s">
        <v>42</v>
      </c>
      <c r="F565" s="81" t="s">
        <v>43</v>
      </c>
      <c r="G565" s="81" t="s">
        <v>44</v>
      </c>
      <c r="H565" s="81" t="s">
        <v>1583</v>
      </c>
      <c r="I565" s="92">
        <v>1</v>
      </c>
      <c r="J565" s="92">
        <v>1</v>
      </c>
      <c r="K565" s="92"/>
      <c r="L565" s="81">
        <v>9</v>
      </c>
      <c r="M565" s="81">
        <v>2</v>
      </c>
      <c r="N565" s="97">
        <v>4</v>
      </c>
      <c r="O565" s="97">
        <v>1000</v>
      </c>
      <c r="P565" s="97">
        <v>20</v>
      </c>
      <c r="Q565" s="97">
        <v>40500</v>
      </c>
      <c r="R565" s="97"/>
      <c r="S565" s="97"/>
      <c r="T565" s="98"/>
      <c r="U565" s="97"/>
      <c r="V565" s="85">
        <f t="shared" si="16"/>
        <v>13500</v>
      </c>
      <c r="W565" s="85">
        <f t="shared" si="17"/>
        <v>2025</v>
      </c>
      <c r="X565" s="86">
        <f t="shared" si="18"/>
        <v>15525</v>
      </c>
      <c r="Y565" s="87">
        <v>5.88</v>
      </c>
      <c r="Z565" s="85">
        <f t="shared" si="19"/>
        <v>83430</v>
      </c>
      <c r="AA565" s="88">
        <f t="shared" si="20"/>
        <v>56732.4</v>
      </c>
      <c r="AB565" s="81" t="s">
        <v>46</v>
      </c>
      <c r="AC565" s="81" t="s">
        <v>46</v>
      </c>
      <c r="AD565" s="81" t="s">
        <v>46</v>
      </c>
      <c r="AE565" s="89"/>
      <c r="AF565" s="93" t="s">
        <v>2472</v>
      </c>
      <c r="AG565" s="94"/>
      <c r="AH565" s="24"/>
      <c r="AI565" s="24"/>
      <c r="AJ565" s="24"/>
    </row>
    <row r="566" spans="1:36" ht="18" customHeight="1">
      <c r="A566" s="81">
        <v>556</v>
      </c>
      <c r="B566" s="82" t="s">
        <v>1587</v>
      </c>
      <c r="C566" s="83" t="s">
        <v>171</v>
      </c>
      <c r="D566" s="81" t="s">
        <v>1588</v>
      </c>
      <c r="E566" s="81" t="s">
        <v>66</v>
      </c>
      <c r="F566" s="81" t="s">
        <v>43</v>
      </c>
      <c r="G566" s="81" t="s">
        <v>122</v>
      </c>
      <c r="H566" s="81" t="s">
        <v>1589</v>
      </c>
      <c r="I566" s="92">
        <v>1</v>
      </c>
      <c r="J566" s="92">
        <v>1</v>
      </c>
      <c r="K566" s="92"/>
      <c r="L566" s="81">
        <v>2</v>
      </c>
      <c r="M566" s="81"/>
      <c r="N566" s="97">
        <v>2</v>
      </c>
      <c r="O566" s="97">
        <v>1300</v>
      </c>
      <c r="P566" s="97">
        <v>13</v>
      </c>
      <c r="Q566" s="97"/>
      <c r="R566" s="97"/>
      <c r="S566" s="97"/>
      <c r="T566" s="98"/>
      <c r="U566" s="97">
        <v>250</v>
      </c>
      <c r="V566" s="85">
        <f t="shared" si="16"/>
        <v>1250</v>
      </c>
      <c r="W566" s="85">
        <f t="shared" si="17"/>
        <v>187.5</v>
      </c>
      <c r="X566" s="86">
        <f t="shared" si="18"/>
        <v>1437.5</v>
      </c>
      <c r="Y566" s="87">
        <v>5.88</v>
      </c>
      <c r="Z566" s="85">
        <f t="shared" si="19"/>
        <v>7725</v>
      </c>
      <c r="AA566" s="88">
        <f t="shared" si="20"/>
        <v>5253</v>
      </c>
      <c r="AB566" s="81" t="s">
        <v>46</v>
      </c>
      <c r="AC566" s="81" t="s">
        <v>46</v>
      </c>
      <c r="AD566" s="81" t="s">
        <v>46</v>
      </c>
      <c r="AE566" s="89"/>
      <c r="AF566" s="93" t="s">
        <v>2467</v>
      </c>
      <c r="AG566" s="94"/>
      <c r="AH566" s="24"/>
      <c r="AI566" s="24"/>
      <c r="AJ566" s="24"/>
    </row>
    <row r="567" spans="1:36" ht="18" customHeight="1">
      <c r="A567" s="81">
        <v>557</v>
      </c>
      <c r="B567" s="82" t="s">
        <v>1596</v>
      </c>
      <c r="C567" s="83" t="s">
        <v>562</v>
      </c>
      <c r="D567" s="81" t="s">
        <v>1597</v>
      </c>
      <c r="E567" s="81" t="s">
        <v>66</v>
      </c>
      <c r="F567" s="81" t="s">
        <v>43</v>
      </c>
      <c r="G567" s="81" t="s">
        <v>1594</v>
      </c>
      <c r="H567" s="81" t="s">
        <v>1595</v>
      </c>
      <c r="I567" s="92">
        <v>1</v>
      </c>
      <c r="J567" s="92">
        <v>1</v>
      </c>
      <c r="K567" s="92"/>
      <c r="L567" s="81">
        <v>2</v>
      </c>
      <c r="M567" s="81"/>
      <c r="N567" s="97">
        <v>2</v>
      </c>
      <c r="O567" s="97">
        <v>800</v>
      </c>
      <c r="P567" s="97">
        <v>9</v>
      </c>
      <c r="Q567" s="97"/>
      <c r="R567" s="97"/>
      <c r="S567" s="97"/>
      <c r="T567" s="98"/>
      <c r="U567" s="97">
        <v>250</v>
      </c>
      <c r="V567" s="85">
        <f t="shared" si="16"/>
        <v>1250</v>
      </c>
      <c r="W567" s="85">
        <f t="shared" si="17"/>
        <v>187.5</v>
      </c>
      <c r="X567" s="86">
        <f t="shared" si="18"/>
        <v>1437.5</v>
      </c>
      <c r="Y567" s="87">
        <v>5.88</v>
      </c>
      <c r="Z567" s="85">
        <f t="shared" si="19"/>
        <v>7725</v>
      </c>
      <c r="AA567" s="88">
        <f t="shared" si="20"/>
        <v>5253</v>
      </c>
      <c r="AB567" s="81" t="s">
        <v>46</v>
      </c>
      <c r="AC567" s="81" t="s">
        <v>46</v>
      </c>
      <c r="AD567" s="81" t="s">
        <v>46</v>
      </c>
      <c r="AE567" s="89"/>
      <c r="AF567" s="93" t="s">
        <v>2540</v>
      </c>
      <c r="AG567" s="94"/>
      <c r="AH567" s="24"/>
      <c r="AI567" s="24"/>
      <c r="AJ567" s="24"/>
    </row>
    <row r="568" spans="1:36" ht="18" customHeight="1">
      <c r="A568" s="81">
        <v>558</v>
      </c>
      <c r="B568" s="82" t="s">
        <v>1598</v>
      </c>
      <c r="C568" s="83" t="s">
        <v>562</v>
      </c>
      <c r="D568" s="81" t="s">
        <v>1599</v>
      </c>
      <c r="E568" s="81" t="s">
        <v>66</v>
      </c>
      <c r="F568" s="81" t="s">
        <v>43</v>
      </c>
      <c r="G568" s="81" t="s">
        <v>1594</v>
      </c>
      <c r="H568" s="81" t="s">
        <v>1595</v>
      </c>
      <c r="I568" s="92">
        <v>1</v>
      </c>
      <c r="J568" s="92">
        <v>1</v>
      </c>
      <c r="K568" s="92"/>
      <c r="L568" s="81">
        <v>2</v>
      </c>
      <c r="M568" s="81"/>
      <c r="N568" s="97">
        <v>2</v>
      </c>
      <c r="O568" s="97">
        <v>800</v>
      </c>
      <c r="P568" s="97">
        <v>9</v>
      </c>
      <c r="Q568" s="97"/>
      <c r="R568" s="97"/>
      <c r="S568" s="97"/>
      <c r="T568" s="98"/>
      <c r="U568" s="97">
        <v>250</v>
      </c>
      <c r="V568" s="85">
        <f t="shared" si="16"/>
        <v>1250</v>
      </c>
      <c r="W568" s="85">
        <f t="shared" si="17"/>
        <v>187.5</v>
      </c>
      <c r="X568" s="86">
        <f t="shared" si="18"/>
        <v>1437.5</v>
      </c>
      <c r="Y568" s="87">
        <v>5.88</v>
      </c>
      <c r="Z568" s="85">
        <f t="shared" si="19"/>
        <v>7725</v>
      </c>
      <c r="AA568" s="88">
        <f t="shared" si="20"/>
        <v>5253</v>
      </c>
      <c r="AB568" s="81" t="s">
        <v>46</v>
      </c>
      <c r="AC568" s="81" t="s">
        <v>46</v>
      </c>
      <c r="AD568" s="81" t="s">
        <v>46</v>
      </c>
      <c r="AE568" s="89"/>
      <c r="AF568" s="93" t="s">
        <v>2540</v>
      </c>
      <c r="AG568" s="94"/>
      <c r="AH568" s="24"/>
      <c r="AI568" s="24"/>
      <c r="AJ568" s="24"/>
    </row>
    <row r="569" spans="1:36" ht="18" customHeight="1">
      <c r="A569" s="81">
        <v>559</v>
      </c>
      <c r="B569" s="82" t="s">
        <v>1600</v>
      </c>
      <c r="C569" s="83" t="s">
        <v>562</v>
      </c>
      <c r="D569" s="81" t="s">
        <v>1601</v>
      </c>
      <c r="E569" s="81" t="s">
        <v>66</v>
      </c>
      <c r="F569" s="81" t="s">
        <v>43</v>
      </c>
      <c r="G569" s="81" t="s">
        <v>1594</v>
      </c>
      <c r="H569" s="81" t="s">
        <v>1595</v>
      </c>
      <c r="I569" s="92">
        <v>1</v>
      </c>
      <c r="J569" s="92">
        <v>1</v>
      </c>
      <c r="K569" s="92"/>
      <c r="L569" s="81">
        <v>2</v>
      </c>
      <c r="M569" s="81"/>
      <c r="N569" s="97">
        <v>2</v>
      </c>
      <c r="O569" s="97">
        <v>800</v>
      </c>
      <c r="P569" s="97">
        <v>9</v>
      </c>
      <c r="Q569" s="97"/>
      <c r="R569" s="97"/>
      <c r="S569" s="97"/>
      <c r="T569" s="98"/>
      <c r="U569" s="97">
        <v>250</v>
      </c>
      <c r="V569" s="85">
        <f t="shared" si="16"/>
        <v>1250</v>
      </c>
      <c r="W569" s="85">
        <f t="shared" si="17"/>
        <v>187.5</v>
      </c>
      <c r="X569" s="86">
        <f t="shared" si="18"/>
        <v>1437.5</v>
      </c>
      <c r="Y569" s="87">
        <v>5.88</v>
      </c>
      <c r="Z569" s="85">
        <f t="shared" si="19"/>
        <v>7725</v>
      </c>
      <c r="AA569" s="88">
        <f t="shared" si="20"/>
        <v>5253</v>
      </c>
      <c r="AB569" s="81" t="s">
        <v>46</v>
      </c>
      <c r="AC569" s="81" t="s">
        <v>46</v>
      </c>
      <c r="AD569" s="81" t="s">
        <v>46</v>
      </c>
      <c r="AE569" s="89"/>
      <c r="AF569" s="93" t="s">
        <v>2540</v>
      </c>
      <c r="AG569" s="94"/>
      <c r="AH569" s="24"/>
      <c r="AI569" s="24"/>
      <c r="AJ569" s="24"/>
    </row>
    <row r="570" spans="1:36" ht="18" customHeight="1">
      <c r="A570" s="81">
        <v>560</v>
      </c>
      <c r="B570" s="82" t="s">
        <v>1602</v>
      </c>
      <c r="C570" s="83" t="s">
        <v>562</v>
      </c>
      <c r="D570" s="81" t="s">
        <v>1603</v>
      </c>
      <c r="E570" s="81" t="s">
        <v>66</v>
      </c>
      <c r="F570" s="81" t="s">
        <v>43</v>
      </c>
      <c r="G570" s="81" t="s">
        <v>1594</v>
      </c>
      <c r="H570" s="81" t="s">
        <v>1595</v>
      </c>
      <c r="I570" s="92">
        <v>1</v>
      </c>
      <c r="J570" s="92">
        <v>1</v>
      </c>
      <c r="K570" s="92"/>
      <c r="L570" s="81">
        <v>2</v>
      </c>
      <c r="M570" s="81"/>
      <c r="N570" s="97">
        <v>2</v>
      </c>
      <c r="O570" s="97">
        <v>800</v>
      </c>
      <c r="P570" s="97">
        <v>9</v>
      </c>
      <c r="Q570" s="97"/>
      <c r="R570" s="97"/>
      <c r="S570" s="97"/>
      <c r="T570" s="98"/>
      <c r="U570" s="97">
        <v>250</v>
      </c>
      <c r="V570" s="85">
        <f t="shared" si="16"/>
        <v>1250</v>
      </c>
      <c r="W570" s="85">
        <f t="shared" si="17"/>
        <v>187.5</v>
      </c>
      <c r="X570" s="86">
        <f t="shared" si="18"/>
        <v>1437.5</v>
      </c>
      <c r="Y570" s="87">
        <v>5.88</v>
      </c>
      <c r="Z570" s="85">
        <f t="shared" si="19"/>
        <v>7725</v>
      </c>
      <c r="AA570" s="88">
        <f t="shared" si="20"/>
        <v>5253</v>
      </c>
      <c r="AB570" s="81" t="s">
        <v>46</v>
      </c>
      <c r="AC570" s="81" t="s">
        <v>46</v>
      </c>
      <c r="AD570" s="81" t="s">
        <v>46</v>
      </c>
      <c r="AE570" s="89"/>
      <c r="AF570" s="93" t="s">
        <v>2540</v>
      </c>
      <c r="AG570" s="94"/>
      <c r="AH570" s="24"/>
      <c r="AI570" s="24"/>
      <c r="AJ570" s="24"/>
    </row>
    <row r="571" spans="1:36" ht="18" customHeight="1">
      <c r="A571" s="81">
        <v>561</v>
      </c>
      <c r="B571" s="82" t="s">
        <v>1604</v>
      </c>
      <c r="C571" s="83" t="s">
        <v>562</v>
      </c>
      <c r="D571" s="81" t="s">
        <v>1605</v>
      </c>
      <c r="E571" s="81" t="s">
        <v>66</v>
      </c>
      <c r="F571" s="81" t="s">
        <v>43</v>
      </c>
      <c r="G571" s="81" t="s">
        <v>1594</v>
      </c>
      <c r="H571" s="81" t="s">
        <v>1595</v>
      </c>
      <c r="I571" s="92">
        <v>1</v>
      </c>
      <c r="J571" s="92">
        <v>1</v>
      </c>
      <c r="K571" s="92"/>
      <c r="L571" s="81">
        <v>2</v>
      </c>
      <c r="M571" s="81"/>
      <c r="N571" s="97">
        <v>2</v>
      </c>
      <c r="O571" s="97">
        <v>800</v>
      </c>
      <c r="P571" s="97">
        <v>9</v>
      </c>
      <c r="Q571" s="97"/>
      <c r="R571" s="97"/>
      <c r="S571" s="97"/>
      <c r="T571" s="98"/>
      <c r="U571" s="97">
        <v>250</v>
      </c>
      <c r="V571" s="85">
        <f t="shared" si="16"/>
        <v>1250</v>
      </c>
      <c r="W571" s="85">
        <f t="shared" si="17"/>
        <v>187.5</v>
      </c>
      <c r="X571" s="86">
        <f t="shared" si="18"/>
        <v>1437.5</v>
      </c>
      <c r="Y571" s="87">
        <v>5.88</v>
      </c>
      <c r="Z571" s="85">
        <f t="shared" si="19"/>
        <v>7725</v>
      </c>
      <c r="AA571" s="88">
        <f t="shared" si="20"/>
        <v>5253</v>
      </c>
      <c r="AB571" s="81" t="s">
        <v>46</v>
      </c>
      <c r="AC571" s="81" t="s">
        <v>46</v>
      </c>
      <c r="AD571" s="81" t="s">
        <v>46</v>
      </c>
      <c r="AE571" s="89"/>
      <c r="AF571" s="93" t="s">
        <v>2540</v>
      </c>
      <c r="AG571" s="94"/>
      <c r="AH571" s="24"/>
      <c r="AI571" s="24"/>
      <c r="AJ571" s="24"/>
    </row>
    <row r="572" spans="1:36" ht="18" customHeight="1">
      <c r="A572" s="81">
        <v>562</v>
      </c>
      <c r="B572" s="82" t="s">
        <v>1606</v>
      </c>
      <c r="C572" s="83" t="s">
        <v>562</v>
      </c>
      <c r="D572" s="81" t="s">
        <v>1607</v>
      </c>
      <c r="E572" s="81" t="s">
        <v>66</v>
      </c>
      <c r="F572" s="81" t="s">
        <v>43</v>
      </c>
      <c r="G572" s="81" t="s">
        <v>1594</v>
      </c>
      <c r="H572" s="81" t="s">
        <v>1595</v>
      </c>
      <c r="I572" s="92">
        <v>1</v>
      </c>
      <c r="J572" s="92">
        <v>1</v>
      </c>
      <c r="K572" s="92"/>
      <c r="L572" s="81">
        <v>2</v>
      </c>
      <c r="M572" s="81"/>
      <c r="N572" s="97">
        <v>2</v>
      </c>
      <c r="O572" s="97">
        <v>800</v>
      </c>
      <c r="P572" s="97">
        <v>9</v>
      </c>
      <c r="Q572" s="97"/>
      <c r="R572" s="97"/>
      <c r="S572" s="97"/>
      <c r="T572" s="98"/>
      <c r="U572" s="97">
        <v>250</v>
      </c>
      <c r="V572" s="85">
        <f t="shared" si="16"/>
        <v>1250</v>
      </c>
      <c r="W572" s="85">
        <f t="shared" si="17"/>
        <v>187.5</v>
      </c>
      <c r="X572" s="86">
        <f t="shared" si="18"/>
        <v>1437.5</v>
      </c>
      <c r="Y572" s="87">
        <v>5.88</v>
      </c>
      <c r="Z572" s="85">
        <f t="shared" si="19"/>
        <v>7725</v>
      </c>
      <c r="AA572" s="88">
        <f t="shared" si="20"/>
        <v>5253</v>
      </c>
      <c r="AB572" s="81" t="s">
        <v>46</v>
      </c>
      <c r="AC572" s="81" t="s">
        <v>46</v>
      </c>
      <c r="AD572" s="81" t="s">
        <v>46</v>
      </c>
      <c r="AE572" s="89"/>
      <c r="AF572" s="93" t="s">
        <v>2540</v>
      </c>
      <c r="AG572" s="94"/>
      <c r="AH572" s="24"/>
      <c r="AI572" s="24"/>
      <c r="AJ572" s="24"/>
    </row>
    <row r="573" spans="1:36" ht="18" customHeight="1">
      <c r="A573" s="81">
        <v>563</v>
      </c>
      <c r="B573" s="82" t="s">
        <v>1612</v>
      </c>
      <c r="C573" s="83" t="s">
        <v>562</v>
      </c>
      <c r="D573" s="81" t="s">
        <v>1613</v>
      </c>
      <c r="E573" s="81" t="s">
        <v>66</v>
      </c>
      <c r="F573" s="81" t="s">
        <v>43</v>
      </c>
      <c r="G573" s="81" t="s">
        <v>1594</v>
      </c>
      <c r="H573" s="81" t="s">
        <v>1595</v>
      </c>
      <c r="I573" s="92">
        <v>1</v>
      </c>
      <c r="J573" s="92">
        <v>1</v>
      </c>
      <c r="K573" s="92"/>
      <c r="L573" s="81">
        <v>2</v>
      </c>
      <c r="M573" s="81"/>
      <c r="N573" s="97">
        <v>2</v>
      </c>
      <c r="O573" s="97">
        <v>800</v>
      </c>
      <c r="P573" s="97">
        <v>9</v>
      </c>
      <c r="Q573" s="97"/>
      <c r="R573" s="97"/>
      <c r="S573" s="97"/>
      <c r="T573" s="98"/>
      <c r="U573" s="97">
        <v>250</v>
      </c>
      <c r="V573" s="85">
        <f t="shared" si="16"/>
        <v>1250</v>
      </c>
      <c r="W573" s="85">
        <f t="shared" si="17"/>
        <v>187.5</v>
      </c>
      <c r="X573" s="86">
        <f t="shared" si="18"/>
        <v>1437.5</v>
      </c>
      <c r="Y573" s="87">
        <v>5.88</v>
      </c>
      <c r="Z573" s="85">
        <f t="shared" si="19"/>
        <v>7725</v>
      </c>
      <c r="AA573" s="88">
        <f t="shared" si="20"/>
        <v>5253</v>
      </c>
      <c r="AB573" s="81" t="s">
        <v>46</v>
      </c>
      <c r="AC573" s="81" t="s">
        <v>46</v>
      </c>
      <c r="AD573" s="81" t="s">
        <v>46</v>
      </c>
      <c r="AE573" s="89"/>
      <c r="AF573" s="93" t="s">
        <v>2625</v>
      </c>
      <c r="AG573" s="94"/>
      <c r="AH573" s="24"/>
      <c r="AI573" s="24"/>
      <c r="AJ573" s="24"/>
    </row>
    <row r="574" spans="1:36" ht="18" customHeight="1">
      <c r="A574" s="81">
        <v>564</v>
      </c>
      <c r="B574" s="82" t="s">
        <v>1614</v>
      </c>
      <c r="C574" s="83" t="s">
        <v>562</v>
      </c>
      <c r="D574" s="81" t="s">
        <v>1615</v>
      </c>
      <c r="E574" s="81" t="s">
        <v>66</v>
      </c>
      <c r="F574" s="81" t="s">
        <v>43</v>
      </c>
      <c r="G574" s="81" t="s">
        <v>1594</v>
      </c>
      <c r="H574" s="81" t="s">
        <v>1595</v>
      </c>
      <c r="I574" s="92">
        <v>1</v>
      </c>
      <c r="J574" s="92">
        <v>1</v>
      </c>
      <c r="K574" s="92"/>
      <c r="L574" s="81">
        <v>2</v>
      </c>
      <c r="M574" s="81"/>
      <c r="N574" s="97">
        <v>2</v>
      </c>
      <c r="O574" s="97">
        <v>800</v>
      </c>
      <c r="P574" s="97">
        <v>9</v>
      </c>
      <c r="Q574" s="97"/>
      <c r="R574" s="97"/>
      <c r="S574" s="97"/>
      <c r="T574" s="98"/>
      <c r="U574" s="97">
        <v>250</v>
      </c>
      <c r="V574" s="85">
        <f t="shared" si="16"/>
        <v>1250</v>
      </c>
      <c r="W574" s="85">
        <f t="shared" si="17"/>
        <v>187.5</v>
      </c>
      <c r="X574" s="86">
        <f t="shared" si="18"/>
        <v>1437.5</v>
      </c>
      <c r="Y574" s="87">
        <v>5.88</v>
      </c>
      <c r="Z574" s="85">
        <f t="shared" si="19"/>
        <v>7725</v>
      </c>
      <c r="AA574" s="88">
        <f t="shared" si="20"/>
        <v>5253</v>
      </c>
      <c r="AB574" s="81" t="s">
        <v>46</v>
      </c>
      <c r="AC574" s="81" t="s">
        <v>46</v>
      </c>
      <c r="AD574" s="81" t="s">
        <v>46</v>
      </c>
      <c r="AE574" s="89"/>
      <c r="AF574" s="93" t="s">
        <v>2625</v>
      </c>
      <c r="AG574" s="94"/>
      <c r="AH574" s="24"/>
      <c r="AI574" s="24"/>
      <c r="AJ574" s="24"/>
    </row>
    <row r="575" spans="1:36" ht="18" customHeight="1">
      <c r="A575" s="81">
        <v>565</v>
      </c>
      <c r="B575" s="82" t="s">
        <v>1622</v>
      </c>
      <c r="C575" s="83" t="s">
        <v>562</v>
      </c>
      <c r="D575" s="81" t="s">
        <v>1623</v>
      </c>
      <c r="E575" s="81" t="s">
        <v>66</v>
      </c>
      <c r="F575" s="81" t="s">
        <v>43</v>
      </c>
      <c r="G575" s="81" t="s">
        <v>1594</v>
      </c>
      <c r="H575" s="81" t="s">
        <v>1595</v>
      </c>
      <c r="I575" s="92">
        <v>1</v>
      </c>
      <c r="J575" s="92">
        <v>1</v>
      </c>
      <c r="K575" s="92"/>
      <c r="L575" s="81">
        <v>3</v>
      </c>
      <c r="M575" s="81"/>
      <c r="N575" s="97">
        <v>2</v>
      </c>
      <c r="O575" s="97">
        <v>800</v>
      </c>
      <c r="P575" s="97">
        <v>9</v>
      </c>
      <c r="Q575" s="97"/>
      <c r="R575" s="97"/>
      <c r="S575" s="97"/>
      <c r="T575" s="98"/>
      <c r="U575" s="97">
        <v>250</v>
      </c>
      <c r="V575" s="85">
        <f t="shared" si="16"/>
        <v>1250</v>
      </c>
      <c r="W575" s="85">
        <f t="shared" si="17"/>
        <v>187.5</v>
      </c>
      <c r="X575" s="86">
        <f t="shared" si="18"/>
        <v>1437.5</v>
      </c>
      <c r="Y575" s="87">
        <v>5.88</v>
      </c>
      <c r="Z575" s="85">
        <f t="shared" si="19"/>
        <v>7725</v>
      </c>
      <c r="AA575" s="88">
        <f t="shared" si="20"/>
        <v>5253</v>
      </c>
      <c r="AB575" s="81" t="s">
        <v>46</v>
      </c>
      <c r="AC575" s="81" t="s">
        <v>46</v>
      </c>
      <c r="AD575" s="81" t="s">
        <v>46</v>
      </c>
      <c r="AE575" s="89"/>
      <c r="AF575" s="93" t="s">
        <v>2523</v>
      </c>
      <c r="AG575" s="94"/>
      <c r="AH575" s="24"/>
      <c r="AI575" s="24"/>
      <c r="AJ575" s="24"/>
    </row>
    <row r="576" spans="1:36" ht="18" customHeight="1">
      <c r="A576" s="81">
        <v>566</v>
      </c>
      <c r="B576" s="82" t="s">
        <v>1624</v>
      </c>
      <c r="C576" s="83" t="s">
        <v>562</v>
      </c>
      <c r="D576" s="81" t="s">
        <v>1625</v>
      </c>
      <c r="E576" s="81" t="s">
        <v>66</v>
      </c>
      <c r="F576" s="81" t="s">
        <v>43</v>
      </c>
      <c r="G576" s="81" t="s">
        <v>1594</v>
      </c>
      <c r="H576" s="81" t="s">
        <v>1595</v>
      </c>
      <c r="I576" s="92">
        <v>1</v>
      </c>
      <c r="J576" s="92">
        <v>1</v>
      </c>
      <c r="K576" s="92"/>
      <c r="L576" s="81">
        <v>3</v>
      </c>
      <c r="M576" s="81"/>
      <c r="N576" s="97">
        <v>2</v>
      </c>
      <c r="O576" s="97">
        <v>800</v>
      </c>
      <c r="P576" s="97">
        <v>9</v>
      </c>
      <c r="Q576" s="97"/>
      <c r="R576" s="97"/>
      <c r="S576" s="97"/>
      <c r="T576" s="58"/>
      <c r="U576" s="97">
        <v>250</v>
      </c>
      <c r="V576" s="85">
        <f t="shared" si="16"/>
        <v>1250</v>
      </c>
      <c r="W576" s="85">
        <f t="shared" si="17"/>
        <v>187.5</v>
      </c>
      <c r="X576" s="86">
        <f t="shared" si="18"/>
        <v>1437.5</v>
      </c>
      <c r="Y576" s="87">
        <v>5.88</v>
      </c>
      <c r="Z576" s="85">
        <f t="shared" si="19"/>
        <v>7725</v>
      </c>
      <c r="AA576" s="88">
        <f t="shared" si="20"/>
        <v>5253</v>
      </c>
      <c r="AB576" s="81" t="s">
        <v>46</v>
      </c>
      <c r="AC576" s="81" t="s">
        <v>46</v>
      </c>
      <c r="AD576" s="81" t="s">
        <v>46</v>
      </c>
      <c r="AE576" s="89"/>
      <c r="AF576" s="93" t="s">
        <v>2523</v>
      </c>
      <c r="AG576" s="94"/>
      <c r="AH576" s="24"/>
      <c r="AI576" s="24"/>
      <c r="AJ576" s="24"/>
    </row>
    <row r="577" spans="1:36" ht="18" customHeight="1">
      <c r="A577" s="81">
        <v>567</v>
      </c>
      <c r="B577" s="82" t="s">
        <v>1626</v>
      </c>
      <c r="C577" s="83" t="s">
        <v>562</v>
      </c>
      <c r="D577" s="81" t="s">
        <v>1627</v>
      </c>
      <c r="E577" s="81" t="s">
        <v>66</v>
      </c>
      <c r="F577" s="81" t="s">
        <v>43</v>
      </c>
      <c r="G577" s="81" t="s">
        <v>1594</v>
      </c>
      <c r="H577" s="81" t="s">
        <v>1595</v>
      </c>
      <c r="I577" s="92">
        <v>1</v>
      </c>
      <c r="J577" s="92">
        <v>1</v>
      </c>
      <c r="K577" s="92"/>
      <c r="L577" s="81">
        <v>2</v>
      </c>
      <c r="M577" s="81"/>
      <c r="N577" s="97">
        <v>2</v>
      </c>
      <c r="O577" s="97">
        <v>800</v>
      </c>
      <c r="P577" s="97">
        <v>6</v>
      </c>
      <c r="Q577" s="97"/>
      <c r="R577" s="97"/>
      <c r="S577" s="97"/>
      <c r="T577" s="58"/>
      <c r="U577" s="97">
        <v>250</v>
      </c>
      <c r="V577" s="85">
        <f t="shared" si="16"/>
        <v>1250</v>
      </c>
      <c r="W577" s="85">
        <f t="shared" si="17"/>
        <v>187.5</v>
      </c>
      <c r="X577" s="86">
        <f t="shared" si="18"/>
        <v>1437.5</v>
      </c>
      <c r="Y577" s="87">
        <v>5.88</v>
      </c>
      <c r="Z577" s="85">
        <f t="shared" si="19"/>
        <v>7725</v>
      </c>
      <c r="AA577" s="88">
        <f t="shared" si="20"/>
        <v>5253</v>
      </c>
      <c r="AB577" s="81" t="s">
        <v>46</v>
      </c>
      <c r="AC577" s="81" t="s">
        <v>46</v>
      </c>
      <c r="AD577" s="81" t="s">
        <v>46</v>
      </c>
      <c r="AE577" s="89"/>
      <c r="AF577" s="93" t="s">
        <v>2524</v>
      </c>
      <c r="AG577" s="94"/>
      <c r="AH577" s="24"/>
      <c r="AI577" s="24"/>
      <c r="AJ577" s="24"/>
    </row>
    <row r="578" spans="1:36" ht="18" customHeight="1">
      <c r="A578" s="81">
        <v>568</v>
      </c>
      <c r="B578" s="82" t="s">
        <v>1628</v>
      </c>
      <c r="C578" s="83" t="s">
        <v>562</v>
      </c>
      <c r="D578" s="81" t="s">
        <v>1629</v>
      </c>
      <c r="E578" s="81" t="s">
        <v>66</v>
      </c>
      <c r="F578" s="81" t="s">
        <v>43</v>
      </c>
      <c r="G578" s="81" t="s">
        <v>1594</v>
      </c>
      <c r="H578" s="81" t="s">
        <v>1595</v>
      </c>
      <c r="I578" s="92">
        <v>1</v>
      </c>
      <c r="J578" s="92">
        <v>1</v>
      </c>
      <c r="K578" s="92"/>
      <c r="L578" s="81">
        <v>2</v>
      </c>
      <c r="M578" s="81"/>
      <c r="N578" s="97">
        <v>2</v>
      </c>
      <c r="O578" s="97">
        <v>800</v>
      </c>
      <c r="P578" s="97">
        <v>6</v>
      </c>
      <c r="Q578" s="97"/>
      <c r="R578" s="97"/>
      <c r="S578" s="97"/>
      <c r="T578" s="58"/>
      <c r="U578" s="97">
        <v>250</v>
      </c>
      <c r="V578" s="85">
        <f t="shared" si="16"/>
        <v>1250</v>
      </c>
      <c r="W578" s="85">
        <f t="shared" si="17"/>
        <v>187.5</v>
      </c>
      <c r="X578" s="86">
        <f t="shared" si="18"/>
        <v>1437.5</v>
      </c>
      <c r="Y578" s="87">
        <v>5.88</v>
      </c>
      <c r="Z578" s="85">
        <f t="shared" si="19"/>
        <v>7725</v>
      </c>
      <c r="AA578" s="88">
        <f t="shared" si="20"/>
        <v>5253</v>
      </c>
      <c r="AB578" s="81" t="s">
        <v>46</v>
      </c>
      <c r="AC578" s="81" t="s">
        <v>46</v>
      </c>
      <c r="AD578" s="81" t="s">
        <v>46</v>
      </c>
      <c r="AE578" s="89"/>
      <c r="AF578" s="93" t="s">
        <v>2524</v>
      </c>
      <c r="AG578" s="94"/>
      <c r="AH578" s="24"/>
      <c r="AI578" s="24"/>
      <c r="AJ578" s="24"/>
    </row>
    <row r="579" spans="1:36" ht="18" customHeight="1">
      <c r="A579" s="81">
        <v>569</v>
      </c>
      <c r="B579" s="82" t="s">
        <v>1630</v>
      </c>
      <c r="C579" s="83" t="s">
        <v>562</v>
      </c>
      <c r="D579" s="81" t="s">
        <v>1631</v>
      </c>
      <c r="E579" s="81" t="s">
        <v>66</v>
      </c>
      <c r="F579" s="81" t="s">
        <v>43</v>
      </c>
      <c r="G579" s="81" t="s">
        <v>1594</v>
      </c>
      <c r="H579" s="81" t="s">
        <v>1595</v>
      </c>
      <c r="I579" s="92">
        <v>1</v>
      </c>
      <c r="J579" s="92">
        <v>1</v>
      </c>
      <c r="K579" s="92"/>
      <c r="L579" s="81">
        <v>2</v>
      </c>
      <c r="M579" s="81"/>
      <c r="N579" s="97">
        <v>2</v>
      </c>
      <c r="O579" s="97">
        <v>800</v>
      </c>
      <c r="P579" s="97">
        <v>6</v>
      </c>
      <c r="Q579" s="97"/>
      <c r="R579" s="97"/>
      <c r="S579" s="97"/>
      <c r="T579" s="58"/>
      <c r="U579" s="97">
        <v>250</v>
      </c>
      <c r="V579" s="85">
        <f t="shared" si="16"/>
        <v>1250</v>
      </c>
      <c r="W579" s="85">
        <f t="shared" si="17"/>
        <v>187.5</v>
      </c>
      <c r="X579" s="86">
        <f t="shared" si="18"/>
        <v>1437.5</v>
      </c>
      <c r="Y579" s="87">
        <v>5.88</v>
      </c>
      <c r="Z579" s="85">
        <f t="shared" si="19"/>
        <v>7725</v>
      </c>
      <c r="AA579" s="88">
        <f t="shared" si="20"/>
        <v>5253</v>
      </c>
      <c r="AB579" s="81" t="s">
        <v>46</v>
      </c>
      <c r="AC579" s="81" t="s">
        <v>46</v>
      </c>
      <c r="AD579" s="81" t="s">
        <v>46</v>
      </c>
      <c r="AE579" s="89"/>
      <c r="AF579" s="93" t="s">
        <v>2524</v>
      </c>
      <c r="AG579" s="94"/>
      <c r="AH579" s="24"/>
      <c r="AI579" s="24"/>
      <c r="AJ579" s="24"/>
    </row>
    <row r="580" spans="1:36" ht="18" customHeight="1">
      <c r="A580" s="81">
        <v>570</v>
      </c>
      <c r="B580" s="82" t="s">
        <v>1632</v>
      </c>
      <c r="C580" s="83" t="s">
        <v>562</v>
      </c>
      <c r="D580" s="81" t="s">
        <v>1633</v>
      </c>
      <c r="E580" s="81" t="s">
        <v>66</v>
      </c>
      <c r="F580" s="81" t="s">
        <v>43</v>
      </c>
      <c r="G580" s="81" t="s">
        <v>1594</v>
      </c>
      <c r="H580" s="81" t="s">
        <v>1595</v>
      </c>
      <c r="I580" s="92">
        <v>1</v>
      </c>
      <c r="J580" s="92">
        <v>1</v>
      </c>
      <c r="K580" s="92"/>
      <c r="L580" s="81">
        <v>2</v>
      </c>
      <c r="M580" s="81"/>
      <c r="N580" s="97">
        <v>2</v>
      </c>
      <c r="O580" s="97">
        <v>800</v>
      </c>
      <c r="P580" s="97">
        <v>6</v>
      </c>
      <c r="Q580" s="97"/>
      <c r="R580" s="97"/>
      <c r="S580" s="97"/>
      <c r="T580" s="58"/>
      <c r="U580" s="97">
        <v>250</v>
      </c>
      <c r="V580" s="85">
        <f t="shared" si="16"/>
        <v>1250</v>
      </c>
      <c r="W580" s="85">
        <f t="shared" si="17"/>
        <v>187.5</v>
      </c>
      <c r="X580" s="86">
        <f t="shared" si="18"/>
        <v>1437.5</v>
      </c>
      <c r="Y580" s="87">
        <v>5.88</v>
      </c>
      <c r="Z580" s="85">
        <f t="shared" si="19"/>
        <v>7725</v>
      </c>
      <c r="AA580" s="88">
        <f t="shared" si="20"/>
        <v>5253</v>
      </c>
      <c r="AB580" s="81" t="s">
        <v>46</v>
      </c>
      <c r="AC580" s="81" t="s">
        <v>46</v>
      </c>
      <c r="AD580" s="81" t="s">
        <v>46</v>
      </c>
      <c r="AE580" s="89"/>
      <c r="AF580" s="93" t="s">
        <v>2540</v>
      </c>
      <c r="AG580" s="94"/>
      <c r="AH580" s="24"/>
      <c r="AI580" s="24"/>
      <c r="AJ580" s="24"/>
    </row>
    <row r="581" spans="1:36" ht="18" customHeight="1">
      <c r="A581" s="81">
        <v>571</v>
      </c>
      <c r="B581" s="82" t="s">
        <v>1634</v>
      </c>
      <c r="C581" s="83" t="s">
        <v>562</v>
      </c>
      <c r="D581" s="81" t="s">
        <v>1635</v>
      </c>
      <c r="E581" s="81" t="s">
        <v>66</v>
      </c>
      <c r="F581" s="81" t="s">
        <v>43</v>
      </c>
      <c r="G581" s="81" t="s">
        <v>1594</v>
      </c>
      <c r="H581" s="81" t="s">
        <v>1595</v>
      </c>
      <c r="I581" s="92">
        <v>1</v>
      </c>
      <c r="J581" s="92">
        <v>1</v>
      </c>
      <c r="K581" s="92"/>
      <c r="L581" s="81">
        <v>2</v>
      </c>
      <c r="M581" s="81"/>
      <c r="N581" s="97">
        <v>2</v>
      </c>
      <c r="O581" s="97">
        <v>800</v>
      </c>
      <c r="P581" s="97">
        <v>6</v>
      </c>
      <c r="Q581" s="97"/>
      <c r="R581" s="97"/>
      <c r="S581" s="97"/>
      <c r="T581" s="58"/>
      <c r="U581" s="97">
        <v>250</v>
      </c>
      <c r="V581" s="85">
        <f t="shared" si="16"/>
        <v>1250</v>
      </c>
      <c r="W581" s="85">
        <f t="shared" si="17"/>
        <v>187.5</v>
      </c>
      <c r="X581" s="86">
        <f t="shared" si="18"/>
        <v>1437.5</v>
      </c>
      <c r="Y581" s="87">
        <v>5.88</v>
      </c>
      <c r="Z581" s="85">
        <f t="shared" si="19"/>
        <v>7725</v>
      </c>
      <c r="AA581" s="88">
        <f t="shared" si="20"/>
        <v>5253</v>
      </c>
      <c r="AB581" s="81" t="s">
        <v>46</v>
      </c>
      <c r="AC581" s="81" t="s">
        <v>46</v>
      </c>
      <c r="AD581" s="81" t="s">
        <v>46</v>
      </c>
      <c r="AE581" s="89"/>
      <c r="AF581" s="93" t="s">
        <v>2540</v>
      </c>
      <c r="AG581" s="94"/>
      <c r="AH581" s="24"/>
      <c r="AI581" s="24"/>
      <c r="AJ581" s="24"/>
    </row>
    <row r="582" spans="1:36" ht="18" customHeight="1">
      <c r="A582" s="81">
        <v>572</v>
      </c>
      <c r="B582" s="82" t="s">
        <v>1636</v>
      </c>
      <c r="C582" s="83" t="s">
        <v>562</v>
      </c>
      <c r="D582" s="81" t="s">
        <v>1637</v>
      </c>
      <c r="E582" s="81" t="s">
        <v>66</v>
      </c>
      <c r="F582" s="81" t="s">
        <v>43</v>
      </c>
      <c r="G582" s="81" t="s">
        <v>1594</v>
      </c>
      <c r="H582" s="81" t="s">
        <v>1595</v>
      </c>
      <c r="I582" s="92">
        <v>1</v>
      </c>
      <c r="J582" s="92">
        <v>1</v>
      </c>
      <c r="K582" s="92"/>
      <c r="L582" s="81">
        <v>4</v>
      </c>
      <c r="M582" s="81"/>
      <c r="N582" s="97">
        <v>2</v>
      </c>
      <c r="O582" s="97">
        <v>800</v>
      </c>
      <c r="P582" s="97">
        <v>6</v>
      </c>
      <c r="Q582" s="97"/>
      <c r="R582" s="97"/>
      <c r="S582" s="97"/>
      <c r="T582" s="58"/>
      <c r="U582" s="97">
        <v>250</v>
      </c>
      <c r="V582" s="85">
        <f t="shared" si="16"/>
        <v>1250</v>
      </c>
      <c r="W582" s="85">
        <f t="shared" si="17"/>
        <v>187.5</v>
      </c>
      <c r="X582" s="86">
        <f t="shared" si="18"/>
        <v>1437.5</v>
      </c>
      <c r="Y582" s="87">
        <v>5.88</v>
      </c>
      <c r="Z582" s="85">
        <f t="shared" si="19"/>
        <v>7725</v>
      </c>
      <c r="AA582" s="88">
        <f t="shared" si="20"/>
        <v>5253</v>
      </c>
      <c r="AB582" s="81" t="s">
        <v>46</v>
      </c>
      <c r="AC582" s="81" t="s">
        <v>46</v>
      </c>
      <c r="AD582" s="81" t="s">
        <v>46</v>
      </c>
      <c r="AE582" s="89"/>
      <c r="AF582" s="93" t="s">
        <v>2626</v>
      </c>
      <c r="AG582" s="94"/>
      <c r="AH582" s="24"/>
      <c r="AI582" s="24"/>
      <c r="AJ582" s="24"/>
    </row>
    <row r="583" spans="1:36" ht="18" customHeight="1">
      <c r="A583" s="81">
        <v>573</v>
      </c>
      <c r="B583" s="82" t="s">
        <v>1638</v>
      </c>
      <c r="C583" s="83" t="s">
        <v>562</v>
      </c>
      <c r="D583" s="81" t="s">
        <v>1639</v>
      </c>
      <c r="E583" s="81" t="s">
        <v>66</v>
      </c>
      <c r="F583" s="81" t="s">
        <v>43</v>
      </c>
      <c r="G583" s="81" t="s">
        <v>1594</v>
      </c>
      <c r="H583" s="81" t="s">
        <v>1595</v>
      </c>
      <c r="I583" s="92">
        <v>1</v>
      </c>
      <c r="J583" s="92">
        <v>1</v>
      </c>
      <c r="K583" s="92"/>
      <c r="L583" s="81">
        <v>3</v>
      </c>
      <c r="M583" s="81"/>
      <c r="N583" s="97">
        <v>2</v>
      </c>
      <c r="O583" s="97">
        <v>800</v>
      </c>
      <c r="P583" s="97">
        <v>6</v>
      </c>
      <c r="Q583" s="97"/>
      <c r="R583" s="97"/>
      <c r="S583" s="97"/>
      <c r="T583" s="58"/>
      <c r="U583" s="97">
        <v>250</v>
      </c>
      <c r="V583" s="85">
        <f t="shared" si="16"/>
        <v>1250</v>
      </c>
      <c r="W583" s="85">
        <f t="shared" si="17"/>
        <v>187.5</v>
      </c>
      <c r="X583" s="86">
        <f t="shared" si="18"/>
        <v>1437.5</v>
      </c>
      <c r="Y583" s="87">
        <v>5.88</v>
      </c>
      <c r="Z583" s="85">
        <f t="shared" si="19"/>
        <v>7725</v>
      </c>
      <c r="AA583" s="88">
        <f t="shared" si="20"/>
        <v>5253</v>
      </c>
      <c r="AB583" s="81" t="s">
        <v>46</v>
      </c>
      <c r="AC583" s="81" t="s">
        <v>46</v>
      </c>
      <c r="AD583" s="81" t="s">
        <v>46</v>
      </c>
      <c r="AE583" s="89"/>
      <c r="AF583" s="93" t="s">
        <v>2627</v>
      </c>
      <c r="AG583" s="94"/>
      <c r="AH583" s="24"/>
      <c r="AI583" s="24"/>
      <c r="AJ583" s="24"/>
    </row>
    <row r="584" spans="1:36" ht="18" customHeight="1">
      <c r="A584" s="81">
        <v>574</v>
      </c>
      <c r="B584" s="82" t="s">
        <v>1640</v>
      </c>
      <c r="C584" s="83" t="s">
        <v>562</v>
      </c>
      <c r="D584" s="81" t="s">
        <v>1641</v>
      </c>
      <c r="E584" s="81" t="s">
        <v>66</v>
      </c>
      <c r="F584" s="81" t="s">
        <v>43</v>
      </c>
      <c r="G584" s="81" t="s">
        <v>1594</v>
      </c>
      <c r="H584" s="81" t="s">
        <v>1595</v>
      </c>
      <c r="I584" s="92">
        <v>1</v>
      </c>
      <c r="J584" s="92">
        <v>1</v>
      </c>
      <c r="K584" s="92"/>
      <c r="L584" s="81">
        <v>3</v>
      </c>
      <c r="M584" s="81"/>
      <c r="N584" s="97">
        <v>2</v>
      </c>
      <c r="O584" s="97">
        <v>800</v>
      </c>
      <c r="P584" s="97">
        <v>6</v>
      </c>
      <c r="Q584" s="97"/>
      <c r="R584" s="97"/>
      <c r="S584" s="97"/>
      <c r="T584" s="58"/>
      <c r="U584" s="97">
        <v>250</v>
      </c>
      <c r="V584" s="85">
        <f t="shared" si="16"/>
        <v>1250</v>
      </c>
      <c r="W584" s="85">
        <f t="shared" si="17"/>
        <v>187.5</v>
      </c>
      <c r="X584" s="86">
        <f t="shared" si="18"/>
        <v>1437.5</v>
      </c>
      <c r="Y584" s="87">
        <v>5.88</v>
      </c>
      <c r="Z584" s="85">
        <f t="shared" si="19"/>
        <v>7725</v>
      </c>
      <c r="AA584" s="88">
        <f t="shared" si="20"/>
        <v>5253</v>
      </c>
      <c r="AB584" s="81" t="s">
        <v>46</v>
      </c>
      <c r="AC584" s="81" t="s">
        <v>46</v>
      </c>
      <c r="AD584" s="81" t="s">
        <v>46</v>
      </c>
      <c r="AE584" s="89"/>
      <c r="AF584" s="93" t="s">
        <v>2627</v>
      </c>
      <c r="AG584" s="94"/>
      <c r="AH584" s="24"/>
      <c r="AI584" s="24"/>
      <c r="AJ584" s="24"/>
    </row>
    <row r="585" spans="1:36" ht="18" customHeight="1">
      <c r="A585" s="81">
        <v>575</v>
      </c>
      <c r="B585" s="82" t="s">
        <v>1646</v>
      </c>
      <c r="C585" s="83" t="s">
        <v>562</v>
      </c>
      <c r="D585" s="81" t="s">
        <v>1647</v>
      </c>
      <c r="E585" s="81" t="s">
        <v>66</v>
      </c>
      <c r="F585" s="81" t="s">
        <v>1648</v>
      </c>
      <c r="G585" s="81" t="s">
        <v>1649</v>
      </c>
      <c r="H585" s="83"/>
      <c r="I585" s="92">
        <v>1</v>
      </c>
      <c r="J585" s="92">
        <v>1</v>
      </c>
      <c r="K585" s="92"/>
      <c r="L585" s="81">
        <v>4</v>
      </c>
      <c r="M585" s="81"/>
      <c r="N585" s="97">
        <v>1</v>
      </c>
      <c r="O585" s="97">
        <v>900</v>
      </c>
      <c r="P585" s="101">
        <v>24</v>
      </c>
      <c r="Q585" s="97"/>
      <c r="R585" s="97"/>
      <c r="S585" s="97"/>
      <c r="T585" s="58"/>
      <c r="U585" s="97">
        <v>250</v>
      </c>
      <c r="V585" s="85">
        <f t="shared" si="16"/>
        <v>1250</v>
      </c>
      <c r="W585" s="85">
        <f t="shared" si="17"/>
        <v>187.5</v>
      </c>
      <c r="X585" s="86">
        <f t="shared" si="18"/>
        <v>1437.5</v>
      </c>
      <c r="Y585" s="87">
        <v>5.88</v>
      </c>
      <c r="Z585" s="85">
        <f t="shared" si="19"/>
        <v>7725</v>
      </c>
      <c r="AA585" s="88">
        <f t="shared" si="20"/>
        <v>5253</v>
      </c>
      <c r="AB585" s="81" t="s">
        <v>46</v>
      </c>
      <c r="AC585" s="81" t="s">
        <v>46</v>
      </c>
      <c r="AD585" s="81" t="s">
        <v>46</v>
      </c>
      <c r="AE585" s="89"/>
      <c r="AF585" s="93" t="s">
        <v>2523</v>
      </c>
      <c r="AG585" s="94"/>
      <c r="AH585" s="24"/>
      <c r="AI585" s="24"/>
      <c r="AJ585" s="24"/>
    </row>
    <row r="586" spans="1:36" ht="18" customHeight="1">
      <c r="A586" s="81">
        <v>576</v>
      </c>
      <c r="B586" s="82" t="s">
        <v>1650</v>
      </c>
      <c r="C586" s="83" t="s">
        <v>562</v>
      </c>
      <c r="D586" s="81" t="s">
        <v>1651</v>
      </c>
      <c r="E586" s="81" t="s">
        <v>66</v>
      </c>
      <c r="F586" s="81" t="s">
        <v>1648</v>
      </c>
      <c r="G586" s="81" t="s">
        <v>1649</v>
      </c>
      <c r="H586" s="83"/>
      <c r="I586" s="92">
        <v>1</v>
      </c>
      <c r="J586" s="92">
        <v>1</v>
      </c>
      <c r="K586" s="92"/>
      <c r="L586" s="81">
        <v>4</v>
      </c>
      <c r="M586" s="81"/>
      <c r="N586" s="97">
        <v>1</v>
      </c>
      <c r="O586" s="97">
        <v>900</v>
      </c>
      <c r="P586" s="101">
        <v>21</v>
      </c>
      <c r="Q586" s="97"/>
      <c r="R586" s="97"/>
      <c r="S586" s="97"/>
      <c r="T586" s="58"/>
      <c r="U586" s="97">
        <v>250</v>
      </c>
      <c r="V586" s="85">
        <f t="shared" si="16"/>
        <v>1250</v>
      </c>
      <c r="W586" s="85">
        <f t="shared" si="17"/>
        <v>187.5</v>
      </c>
      <c r="X586" s="86">
        <f t="shared" si="18"/>
        <v>1437.5</v>
      </c>
      <c r="Y586" s="87">
        <v>5.88</v>
      </c>
      <c r="Z586" s="85">
        <f t="shared" si="19"/>
        <v>7725</v>
      </c>
      <c r="AA586" s="88">
        <f t="shared" si="20"/>
        <v>5253</v>
      </c>
      <c r="AB586" s="81" t="s">
        <v>46</v>
      </c>
      <c r="AC586" s="81" t="s">
        <v>46</v>
      </c>
      <c r="AD586" s="81" t="s">
        <v>46</v>
      </c>
      <c r="AE586" s="89"/>
      <c r="AF586" s="93" t="s">
        <v>2523</v>
      </c>
      <c r="AG586" s="94"/>
      <c r="AH586" s="24"/>
      <c r="AI586" s="24"/>
      <c r="AJ586" s="24"/>
    </row>
    <row r="587" spans="1:36" ht="18" customHeight="1">
      <c r="A587" s="81">
        <v>577</v>
      </c>
      <c r="B587" s="82" t="s">
        <v>1652</v>
      </c>
      <c r="C587" s="83" t="s">
        <v>562</v>
      </c>
      <c r="D587" s="81" t="s">
        <v>1653</v>
      </c>
      <c r="E587" s="81" t="s">
        <v>66</v>
      </c>
      <c r="F587" s="81" t="s">
        <v>1648</v>
      </c>
      <c r="G587" s="81" t="s">
        <v>1649</v>
      </c>
      <c r="H587" s="83"/>
      <c r="I587" s="92">
        <v>1</v>
      </c>
      <c r="J587" s="92">
        <v>1</v>
      </c>
      <c r="K587" s="92"/>
      <c r="L587" s="81">
        <v>4</v>
      </c>
      <c r="M587" s="81"/>
      <c r="N587" s="97">
        <v>1</v>
      </c>
      <c r="O587" s="97">
        <v>900</v>
      </c>
      <c r="P587" s="101">
        <v>21</v>
      </c>
      <c r="Q587" s="97"/>
      <c r="R587" s="97"/>
      <c r="S587" s="97"/>
      <c r="T587" s="58"/>
      <c r="U587" s="97">
        <v>250</v>
      </c>
      <c r="V587" s="85">
        <f t="shared" si="16"/>
        <v>1250</v>
      </c>
      <c r="W587" s="85">
        <f t="shared" si="17"/>
        <v>187.5</v>
      </c>
      <c r="X587" s="86">
        <f t="shared" si="18"/>
        <v>1437.5</v>
      </c>
      <c r="Y587" s="87">
        <v>5.88</v>
      </c>
      <c r="Z587" s="85">
        <f t="shared" si="19"/>
        <v>7725</v>
      </c>
      <c r="AA587" s="88">
        <f t="shared" si="20"/>
        <v>5253</v>
      </c>
      <c r="AB587" s="81" t="s">
        <v>46</v>
      </c>
      <c r="AC587" s="81" t="s">
        <v>46</v>
      </c>
      <c r="AD587" s="81" t="s">
        <v>46</v>
      </c>
      <c r="AE587" s="89"/>
      <c r="AF587" s="93" t="s">
        <v>2523</v>
      </c>
      <c r="AG587" s="94"/>
      <c r="AH587" s="24"/>
      <c r="AI587" s="24"/>
      <c r="AJ587" s="24"/>
    </row>
    <row r="588" spans="1:36" ht="18" customHeight="1">
      <c r="A588" s="81">
        <v>578</v>
      </c>
      <c r="B588" s="82" t="s">
        <v>1654</v>
      </c>
      <c r="C588" s="83" t="s">
        <v>562</v>
      </c>
      <c r="D588" s="81" t="s">
        <v>1655</v>
      </c>
      <c r="E588" s="81" t="s">
        <v>66</v>
      </c>
      <c r="F588" s="81" t="s">
        <v>1648</v>
      </c>
      <c r="G588" s="81" t="s">
        <v>1649</v>
      </c>
      <c r="H588" s="83"/>
      <c r="I588" s="92">
        <v>1</v>
      </c>
      <c r="J588" s="92">
        <v>1</v>
      </c>
      <c r="K588" s="92"/>
      <c r="L588" s="81">
        <v>4</v>
      </c>
      <c r="M588" s="81"/>
      <c r="N588" s="97">
        <v>1</v>
      </c>
      <c r="O588" s="97">
        <v>900</v>
      </c>
      <c r="P588" s="101">
        <v>21</v>
      </c>
      <c r="Q588" s="97"/>
      <c r="R588" s="97"/>
      <c r="S588" s="97"/>
      <c r="T588" s="58"/>
      <c r="U588" s="97">
        <v>250</v>
      </c>
      <c r="V588" s="85">
        <f t="shared" si="16"/>
        <v>1250</v>
      </c>
      <c r="W588" s="85">
        <f t="shared" si="17"/>
        <v>187.5</v>
      </c>
      <c r="X588" s="86">
        <f t="shared" si="18"/>
        <v>1437.5</v>
      </c>
      <c r="Y588" s="87">
        <v>5.88</v>
      </c>
      <c r="Z588" s="85">
        <f t="shared" si="19"/>
        <v>7725</v>
      </c>
      <c r="AA588" s="88">
        <f t="shared" si="20"/>
        <v>5253</v>
      </c>
      <c r="AB588" s="81" t="s">
        <v>46</v>
      </c>
      <c r="AC588" s="81" t="s">
        <v>46</v>
      </c>
      <c r="AD588" s="81" t="s">
        <v>46</v>
      </c>
      <c r="AE588" s="89"/>
      <c r="AF588" s="93" t="s">
        <v>2523</v>
      </c>
      <c r="AG588" s="94"/>
      <c r="AH588" s="24"/>
      <c r="AI588" s="24"/>
      <c r="AJ588" s="24"/>
    </row>
    <row r="589" spans="1:36" ht="18" customHeight="1">
      <c r="A589" s="81">
        <v>579</v>
      </c>
      <c r="B589" s="82" t="s">
        <v>1656</v>
      </c>
      <c r="C589" s="83" t="s">
        <v>562</v>
      </c>
      <c r="D589" s="81" t="s">
        <v>1657</v>
      </c>
      <c r="E589" s="81" t="s">
        <v>66</v>
      </c>
      <c r="F589" s="81" t="s">
        <v>1648</v>
      </c>
      <c r="G589" s="81" t="s">
        <v>1649</v>
      </c>
      <c r="H589" s="83"/>
      <c r="I589" s="92">
        <v>1</v>
      </c>
      <c r="J589" s="92">
        <v>1</v>
      </c>
      <c r="K589" s="92"/>
      <c r="L589" s="81">
        <v>4</v>
      </c>
      <c r="M589" s="81"/>
      <c r="N589" s="97">
        <v>1</v>
      </c>
      <c r="O589" s="97">
        <v>900</v>
      </c>
      <c r="P589" s="101">
        <v>21</v>
      </c>
      <c r="Q589" s="97"/>
      <c r="R589" s="97"/>
      <c r="S589" s="97"/>
      <c r="T589" s="58"/>
      <c r="U589" s="97">
        <v>250</v>
      </c>
      <c r="V589" s="85">
        <f t="shared" si="16"/>
        <v>1250</v>
      </c>
      <c r="W589" s="85">
        <f t="shared" si="17"/>
        <v>187.5</v>
      </c>
      <c r="X589" s="86">
        <f t="shared" si="18"/>
        <v>1437.5</v>
      </c>
      <c r="Y589" s="87">
        <v>5.88</v>
      </c>
      <c r="Z589" s="85">
        <f t="shared" si="19"/>
        <v>7725</v>
      </c>
      <c r="AA589" s="88">
        <f t="shared" si="20"/>
        <v>5253</v>
      </c>
      <c r="AB589" s="81" t="s">
        <v>46</v>
      </c>
      <c r="AC589" s="81" t="s">
        <v>46</v>
      </c>
      <c r="AD589" s="81" t="s">
        <v>46</v>
      </c>
      <c r="AE589" s="89"/>
      <c r="AF589" s="93" t="s">
        <v>2523</v>
      </c>
      <c r="AG589" s="94"/>
      <c r="AH589" s="24"/>
      <c r="AI589" s="24"/>
      <c r="AJ589" s="24"/>
    </row>
    <row r="590" spans="1:36" ht="18" customHeight="1">
      <c r="A590" s="81">
        <v>580</v>
      </c>
      <c r="B590" s="82" t="s">
        <v>1658</v>
      </c>
      <c r="C590" s="83" t="s">
        <v>562</v>
      </c>
      <c r="D590" s="81" t="s">
        <v>1659</v>
      </c>
      <c r="E590" s="81" t="s">
        <v>66</v>
      </c>
      <c r="F590" s="81" t="s">
        <v>1648</v>
      </c>
      <c r="G590" s="81" t="s">
        <v>1649</v>
      </c>
      <c r="H590" s="83"/>
      <c r="I590" s="92">
        <v>1</v>
      </c>
      <c r="J590" s="92">
        <v>1</v>
      </c>
      <c r="K590" s="92"/>
      <c r="L590" s="81">
        <v>4</v>
      </c>
      <c r="M590" s="81"/>
      <c r="N590" s="97">
        <v>1</v>
      </c>
      <c r="O590" s="97">
        <v>900</v>
      </c>
      <c r="P590" s="101">
        <v>21</v>
      </c>
      <c r="Q590" s="97"/>
      <c r="R590" s="97"/>
      <c r="S590" s="97"/>
      <c r="T590" s="58"/>
      <c r="U590" s="97">
        <v>250</v>
      </c>
      <c r="V590" s="85">
        <f t="shared" si="16"/>
        <v>1250</v>
      </c>
      <c r="W590" s="85">
        <f t="shared" si="17"/>
        <v>187.5</v>
      </c>
      <c r="X590" s="86">
        <f t="shared" si="18"/>
        <v>1437.5</v>
      </c>
      <c r="Y590" s="87">
        <v>5.88</v>
      </c>
      <c r="Z590" s="85">
        <f t="shared" si="19"/>
        <v>7725</v>
      </c>
      <c r="AA590" s="88">
        <f t="shared" si="20"/>
        <v>5253</v>
      </c>
      <c r="AB590" s="81" t="s">
        <v>46</v>
      </c>
      <c r="AC590" s="81" t="s">
        <v>46</v>
      </c>
      <c r="AD590" s="81" t="s">
        <v>46</v>
      </c>
      <c r="AE590" s="89"/>
      <c r="AF590" s="93" t="s">
        <v>2471</v>
      </c>
      <c r="AG590" s="94"/>
      <c r="AH590" s="24"/>
      <c r="AI590" s="24"/>
      <c r="AJ590" s="24"/>
    </row>
    <row r="591" spans="1:36" ht="18" customHeight="1">
      <c r="A591" s="81">
        <v>581</v>
      </c>
      <c r="B591" s="82" t="s">
        <v>1660</v>
      </c>
      <c r="C591" s="83" t="s">
        <v>562</v>
      </c>
      <c r="D591" s="81" t="s">
        <v>1661</v>
      </c>
      <c r="E591" s="81" t="s">
        <v>66</v>
      </c>
      <c r="F591" s="81" t="s">
        <v>1648</v>
      </c>
      <c r="G591" s="81" t="s">
        <v>1649</v>
      </c>
      <c r="H591" s="83"/>
      <c r="I591" s="92">
        <v>1</v>
      </c>
      <c r="J591" s="92">
        <v>1</v>
      </c>
      <c r="K591" s="92"/>
      <c r="L591" s="81">
        <v>4</v>
      </c>
      <c r="M591" s="81"/>
      <c r="N591" s="97">
        <v>1</v>
      </c>
      <c r="O591" s="97">
        <v>900</v>
      </c>
      <c r="P591" s="101">
        <v>21</v>
      </c>
      <c r="Q591" s="97"/>
      <c r="R591" s="97"/>
      <c r="S591" s="97"/>
      <c r="T591" s="58"/>
      <c r="U591" s="97">
        <v>250</v>
      </c>
      <c r="V591" s="85">
        <f t="shared" si="16"/>
        <v>1250</v>
      </c>
      <c r="W591" s="85">
        <f t="shared" si="17"/>
        <v>187.5</v>
      </c>
      <c r="X591" s="86">
        <f t="shared" si="18"/>
        <v>1437.5</v>
      </c>
      <c r="Y591" s="87">
        <v>5.88</v>
      </c>
      <c r="Z591" s="85">
        <f t="shared" si="19"/>
        <v>7725</v>
      </c>
      <c r="AA591" s="88">
        <f t="shared" si="20"/>
        <v>5253</v>
      </c>
      <c r="AB591" s="81" t="s">
        <v>46</v>
      </c>
      <c r="AC591" s="81" t="s">
        <v>46</v>
      </c>
      <c r="AD591" s="81" t="s">
        <v>46</v>
      </c>
      <c r="AE591" s="89"/>
      <c r="AF591" s="93" t="s">
        <v>2523</v>
      </c>
      <c r="AG591" s="94"/>
      <c r="AH591" s="24"/>
      <c r="AI591" s="24"/>
      <c r="AJ591" s="24"/>
    </row>
    <row r="592" spans="1:36" ht="18" customHeight="1">
      <c r="A592" s="81">
        <v>582</v>
      </c>
      <c r="B592" s="82" t="s">
        <v>1662</v>
      </c>
      <c r="C592" s="83" t="s">
        <v>562</v>
      </c>
      <c r="D592" s="81" t="s">
        <v>1663</v>
      </c>
      <c r="E592" s="81" t="s">
        <v>66</v>
      </c>
      <c r="F592" s="81" t="s">
        <v>1648</v>
      </c>
      <c r="G592" s="81" t="s">
        <v>1649</v>
      </c>
      <c r="H592" s="83"/>
      <c r="I592" s="92">
        <v>1</v>
      </c>
      <c r="J592" s="92">
        <v>1</v>
      </c>
      <c r="K592" s="92"/>
      <c r="L592" s="81">
        <v>4</v>
      </c>
      <c r="M592" s="81"/>
      <c r="N592" s="97">
        <v>1</v>
      </c>
      <c r="O592" s="97">
        <v>900</v>
      </c>
      <c r="P592" s="101">
        <v>21</v>
      </c>
      <c r="Q592" s="97"/>
      <c r="R592" s="97"/>
      <c r="S592" s="97"/>
      <c r="T592" s="58"/>
      <c r="U592" s="97">
        <v>250</v>
      </c>
      <c r="V592" s="85">
        <f t="shared" si="16"/>
        <v>1250</v>
      </c>
      <c r="W592" s="85">
        <f t="shared" si="17"/>
        <v>187.5</v>
      </c>
      <c r="X592" s="86">
        <f t="shared" si="18"/>
        <v>1437.5</v>
      </c>
      <c r="Y592" s="87">
        <v>5.88</v>
      </c>
      <c r="Z592" s="85">
        <f t="shared" si="19"/>
        <v>7725</v>
      </c>
      <c r="AA592" s="88">
        <f t="shared" si="20"/>
        <v>5253</v>
      </c>
      <c r="AB592" s="81" t="s">
        <v>46</v>
      </c>
      <c r="AC592" s="81" t="s">
        <v>46</v>
      </c>
      <c r="AD592" s="81" t="s">
        <v>46</v>
      </c>
      <c r="AE592" s="89"/>
      <c r="AF592" s="93" t="s">
        <v>2523</v>
      </c>
      <c r="AG592" s="94"/>
      <c r="AH592" s="24"/>
      <c r="AI592" s="24"/>
      <c r="AJ592" s="24"/>
    </row>
    <row r="593" spans="1:36" ht="18" customHeight="1">
      <c r="A593" s="81">
        <v>583</v>
      </c>
      <c r="B593" s="82" t="s">
        <v>1664</v>
      </c>
      <c r="C593" s="83" t="s">
        <v>562</v>
      </c>
      <c r="D593" s="81" t="s">
        <v>1665</v>
      </c>
      <c r="E593" s="81" t="s">
        <v>66</v>
      </c>
      <c r="F593" s="81" t="s">
        <v>1648</v>
      </c>
      <c r="G593" s="81" t="s">
        <v>1649</v>
      </c>
      <c r="H593" s="83"/>
      <c r="I593" s="92">
        <v>1</v>
      </c>
      <c r="J593" s="92">
        <v>1</v>
      </c>
      <c r="K593" s="92"/>
      <c r="L593" s="81">
        <v>4</v>
      </c>
      <c r="M593" s="81"/>
      <c r="N593" s="97">
        <v>1</v>
      </c>
      <c r="O593" s="97">
        <v>900</v>
      </c>
      <c r="P593" s="101">
        <v>24</v>
      </c>
      <c r="Q593" s="97"/>
      <c r="R593" s="97"/>
      <c r="S593" s="97"/>
      <c r="T593" s="58"/>
      <c r="U593" s="97">
        <v>250</v>
      </c>
      <c r="V593" s="85">
        <f t="shared" si="16"/>
        <v>1250</v>
      </c>
      <c r="W593" s="85">
        <f t="shared" si="17"/>
        <v>187.5</v>
      </c>
      <c r="X593" s="86">
        <f t="shared" si="18"/>
        <v>1437.5</v>
      </c>
      <c r="Y593" s="87">
        <v>5.88</v>
      </c>
      <c r="Z593" s="85">
        <f t="shared" si="19"/>
        <v>7725</v>
      </c>
      <c r="AA593" s="88">
        <f t="shared" si="20"/>
        <v>5253</v>
      </c>
      <c r="AB593" s="81" t="s">
        <v>46</v>
      </c>
      <c r="AC593" s="81" t="s">
        <v>46</v>
      </c>
      <c r="AD593" s="81" t="s">
        <v>46</v>
      </c>
      <c r="AE593" s="89"/>
      <c r="AF593" s="93" t="s">
        <v>2523</v>
      </c>
      <c r="AG593" s="94"/>
      <c r="AH593" s="24"/>
      <c r="AI593" s="24"/>
      <c r="AJ593" s="24"/>
    </row>
    <row r="594" spans="1:36" ht="18" customHeight="1">
      <c r="A594" s="81">
        <v>584</v>
      </c>
      <c r="B594" s="82" t="s">
        <v>1666</v>
      </c>
      <c r="C594" s="83" t="s">
        <v>562</v>
      </c>
      <c r="D594" s="81" t="s">
        <v>1667</v>
      </c>
      <c r="E594" s="81" t="s">
        <v>66</v>
      </c>
      <c r="F594" s="81" t="s">
        <v>1648</v>
      </c>
      <c r="G594" s="81" t="s">
        <v>1649</v>
      </c>
      <c r="H594" s="83"/>
      <c r="I594" s="92">
        <v>1</v>
      </c>
      <c r="J594" s="92">
        <v>1</v>
      </c>
      <c r="K594" s="92"/>
      <c r="L594" s="81">
        <v>4</v>
      </c>
      <c r="M594" s="81"/>
      <c r="N594" s="97">
        <v>1</v>
      </c>
      <c r="O594" s="97">
        <v>900</v>
      </c>
      <c r="P594" s="101">
        <v>21</v>
      </c>
      <c r="Q594" s="97"/>
      <c r="R594" s="97"/>
      <c r="S594" s="97"/>
      <c r="T594" s="58"/>
      <c r="U594" s="97">
        <v>250</v>
      </c>
      <c r="V594" s="85">
        <f t="shared" si="16"/>
        <v>1250</v>
      </c>
      <c r="W594" s="85">
        <f t="shared" si="17"/>
        <v>187.5</v>
      </c>
      <c r="X594" s="86">
        <f t="shared" si="18"/>
        <v>1437.5</v>
      </c>
      <c r="Y594" s="87">
        <v>5.88</v>
      </c>
      <c r="Z594" s="85">
        <f t="shared" si="19"/>
        <v>7725</v>
      </c>
      <c r="AA594" s="88">
        <f t="shared" si="20"/>
        <v>5253</v>
      </c>
      <c r="AB594" s="81" t="s">
        <v>46</v>
      </c>
      <c r="AC594" s="81" t="s">
        <v>46</v>
      </c>
      <c r="AD594" s="81" t="s">
        <v>46</v>
      </c>
      <c r="AE594" s="89"/>
      <c r="AF594" s="93" t="s">
        <v>2523</v>
      </c>
      <c r="AG594" s="94"/>
      <c r="AH594" s="24"/>
      <c r="AI594" s="24"/>
      <c r="AJ594" s="24"/>
    </row>
    <row r="595" spans="1:36" ht="18" customHeight="1">
      <c r="A595" s="81">
        <v>585</v>
      </c>
      <c r="B595" s="82" t="s">
        <v>1668</v>
      </c>
      <c r="C595" s="83" t="s">
        <v>562</v>
      </c>
      <c r="D595" s="81" t="s">
        <v>1669</v>
      </c>
      <c r="E595" s="81" t="s">
        <v>66</v>
      </c>
      <c r="F595" s="81" t="s">
        <v>1648</v>
      </c>
      <c r="G595" s="81" t="s">
        <v>1649</v>
      </c>
      <c r="H595" s="83"/>
      <c r="I595" s="92">
        <v>1</v>
      </c>
      <c r="J595" s="92">
        <v>1</v>
      </c>
      <c r="K595" s="92"/>
      <c r="L595" s="81">
        <v>4</v>
      </c>
      <c r="M595" s="81"/>
      <c r="N595" s="97">
        <v>1</v>
      </c>
      <c r="O595" s="97">
        <v>900</v>
      </c>
      <c r="P595" s="101">
        <v>21</v>
      </c>
      <c r="Q595" s="97"/>
      <c r="R595" s="97"/>
      <c r="S595" s="97"/>
      <c r="T595" s="58"/>
      <c r="U595" s="97">
        <v>250</v>
      </c>
      <c r="V595" s="85">
        <f t="shared" si="16"/>
        <v>1250</v>
      </c>
      <c r="W595" s="85">
        <f t="shared" si="17"/>
        <v>187.5</v>
      </c>
      <c r="X595" s="86">
        <f t="shared" si="18"/>
        <v>1437.5</v>
      </c>
      <c r="Y595" s="87">
        <v>5.88</v>
      </c>
      <c r="Z595" s="85">
        <f t="shared" si="19"/>
        <v>7725</v>
      </c>
      <c r="AA595" s="88">
        <f t="shared" si="20"/>
        <v>5253</v>
      </c>
      <c r="AB595" s="81" t="s">
        <v>46</v>
      </c>
      <c r="AC595" s="81" t="s">
        <v>46</v>
      </c>
      <c r="AD595" s="81" t="s">
        <v>46</v>
      </c>
      <c r="AE595" s="89"/>
      <c r="AF595" s="93" t="s">
        <v>2523</v>
      </c>
      <c r="AG595" s="94"/>
      <c r="AH595" s="24"/>
      <c r="AI595" s="24"/>
      <c r="AJ595" s="24"/>
    </row>
    <row r="596" spans="1:36" ht="18" customHeight="1">
      <c r="A596" s="81">
        <v>586</v>
      </c>
      <c r="B596" s="82" t="s">
        <v>1670</v>
      </c>
      <c r="C596" s="83" t="s">
        <v>562</v>
      </c>
      <c r="D596" s="81" t="s">
        <v>1671</v>
      </c>
      <c r="E596" s="81" t="s">
        <v>66</v>
      </c>
      <c r="F596" s="81" t="s">
        <v>1648</v>
      </c>
      <c r="G596" s="81" t="s">
        <v>1649</v>
      </c>
      <c r="H596" s="83"/>
      <c r="I596" s="92">
        <v>1</v>
      </c>
      <c r="J596" s="92">
        <v>1</v>
      </c>
      <c r="K596" s="92"/>
      <c r="L596" s="81">
        <v>4</v>
      </c>
      <c r="M596" s="81"/>
      <c r="N596" s="97">
        <v>1</v>
      </c>
      <c r="O596" s="97">
        <v>900</v>
      </c>
      <c r="P596" s="97">
        <v>18</v>
      </c>
      <c r="Q596" s="97"/>
      <c r="R596" s="97"/>
      <c r="S596" s="97"/>
      <c r="T596" s="58"/>
      <c r="U596" s="97">
        <v>250</v>
      </c>
      <c r="V596" s="85">
        <f t="shared" si="16"/>
        <v>1250</v>
      </c>
      <c r="W596" s="85">
        <f t="shared" si="17"/>
        <v>187.5</v>
      </c>
      <c r="X596" s="86">
        <f t="shared" si="18"/>
        <v>1437.5</v>
      </c>
      <c r="Y596" s="87">
        <v>5.88</v>
      </c>
      <c r="Z596" s="85">
        <f t="shared" si="19"/>
        <v>7725</v>
      </c>
      <c r="AA596" s="88">
        <f t="shared" si="20"/>
        <v>5253</v>
      </c>
      <c r="AB596" s="81" t="s">
        <v>46</v>
      </c>
      <c r="AC596" s="81" t="s">
        <v>46</v>
      </c>
      <c r="AD596" s="81" t="s">
        <v>46</v>
      </c>
      <c r="AE596" s="89"/>
      <c r="AF596" s="93" t="s">
        <v>2523</v>
      </c>
      <c r="AG596" s="94"/>
      <c r="AH596" s="24"/>
      <c r="AI596" s="24"/>
      <c r="AJ596" s="24"/>
    </row>
    <row r="597" spans="1:36" ht="18" customHeight="1">
      <c r="A597" s="81">
        <v>587</v>
      </c>
      <c r="B597" s="82" t="s">
        <v>1672</v>
      </c>
      <c r="C597" s="83" t="s">
        <v>562</v>
      </c>
      <c r="D597" s="81" t="s">
        <v>1673</v>
      </c>
      <c r="E597" s="81" t="s">
        <v>66</v>
      </c>
      <c r="F597" s="81" t="s">
        <v>1648</v>
      </c>
      <c r="G597" s="81" t="s">
        <v>1649</v>
      </c>
      <c r="H597" s="83"/>
      <c r="I597" s="92">
        <v>1</v>
      </c>
      <c r="J597" s="92">
        <v>1</v>
      </c>
      <c r="K597" s="92"/>
      <c r="L597" s="81">
        <v>4</v>
      </c>
      <c r="M597" s="81"/>
      <c r="N597" s="97">
        <v>1</v>
      </c>
      <c r="O597" s="97">
        <v>900</v>
      </c>
      <c r="P597" s="97">
        <v>18</v>
      </c>
      <c r="Q597" s="97"/>
      <c r="R597" s="97"/>
      <c r="S597" s="97"/>
      <c r="T597" s="58"/>
      <c r="U597" s="97">
        <v>250</v>
      </c>
      <c r="V597" s="85">
        <f t="shared" si="16"/>
        <v>1250</v>
      </c>
      <c r="W597" s="85">
        <f t="shared" si="17"/>
        <v>187.5</v>
      </c>
      <c r="X597" s="86">
        <f t="shared" si="18"/>
        <v>1437.5</v>
      </c>
      <c r="Y597" s="87">
        <v>5.88</v>
      </c>
      <c r="Z597" s="85">
        <f t="shared" si="19"/>
        <v>7725</v>
      </c>
      <c r="AA597" s="88">
        <f t="shared" si="20"/>
        <v>5253</v>
      </c>
      <c r="AB597" s="81" t="s">
        <v>46</v>
      </c>
      <c r="AC597" s="81" t="s">
        <v>46</v>
      </c>
      <c r="AD597" s="81" t="s">
        <v>46</v>
      </c>
      <c r="AE597" s="89"/>
      <c r="AF597" s="93" t="s">
        <v>2523</v>
      </c>
      <c r="AG597" s="94"/>
      <c r="AH597" s="24"/>
      <c r="AI597" s="24"/>
      <c r="AJ597" s="24"/>
    </row>
    <row r="598" spans="1:36" ht="18" customHeight="1">
      <c r="A598" s="81">
        <v>588</v>
      </c>
      <c r="B598" s="82" t="s">
        <v>1674</v>
      </c>
      <c r="C598" s="83" t="s">
        <v>298</v>
      </c>
      <c r="D598" s="81" t="s">
        <v>1675</v>
      </c>
      <c r="E598" s="81" t="s">
        <v>42</v>
      </c>
      <c r="F598" s="81" t="s">
        <v>1676</v>
      </c>
      <c r="G598" s="81" t="s">
        <v>398</v>
      </c>
      <c r="H598" s="81" t="s">
        <v>1011</v>
      </c>
      <c r="I598" s="92">
        <v>1</v>
      </c>
      <c r="J598" s="92">
        <v>1</v>
      </c>
      <c r="K598" s="92"/>
      <c r="L598" s="81">
        <v>4</v>
      </c>
      <c r="M598" s="81"/>
      <c r="N598" s="101">
        <v>2</v>
      </c>
      <c r="O598" s="102">
        <v>800</v>
      </c>
      <c r="P598" s="101">
        <v>7</v>
      </c>
      <c r="Q598" s="85">
        <f t="shared" ref="Q598:Q702" si="21">O598*P598</f>
        <v>5600</v>
      </c>
      <c r="R598" s="101"/>
      <c r="S598" s="101"/>
      <c r="T598" s="101"/>
      <c r="U598" s="101"/>
      <c r="V598" s="85">
        <f t="shared" si="16"/>
        <v>1866.6666666666667</v>
      </c>
      <c r="W598" s="85">
        <f t="shared" si="17"/>
        <v>280</v>
      </c>
      <c r="X598" s="86">
        <f t="shared" si="18"/>
        <v>2146.666666666667</v>
      </c>
      <c r="Y598" s="87">
        <v>5.88</v>
      </c>
      <c r="Z598" s="85">
        <f t="shared" si="19"/>
        <v>11536</v>
      </c>
      <c r="AA598" s="88">
        <f t="shared" si="20"/>
        <v>7844.4800000000005</v>
      </c>
      <c r="AB598" s="81" t="s">
        <v>46</v>
      </c>
      <c r="AC598" s="81" t="s">
        <v>46</v>
      </c>
      <c r="AD598" s="81" t="s">
        <v>46</v>
      </c>
      <c r="AE598" s="89"/>
      <c r="AF598" s="93" t="s">
        <v>2628</v>
      </c>
      <c r="AG598" s="94"/>
      <c r="AH598" s="24"/>
      <c r="AI598" s="24"/>
      <c r="AJ598" s="24"/>
    </row>
    <row r="599" spans="1:36" ht="18" customHeight="1">
      <c r="A599" s="81">
        <v>589</v>
      </c>
      <c r="B599" s="82" t="s">
        <v>1680</v>
      </c>
      <c r="C599" s="83" t="s">
        <v>298</v>
      </c>
      <c r="D599" s="81" t="s">
        <v>1681</v>
      </c>
      <c r="E599" s="81" t="s">
        <v>42</v>
      </c>
      <c r="F599" s="81" t="s">
        <v>1676</v>
      </c>
      <c r="G599" s="81" t="s">
        <v>398</v>
      </c>
      <c r="H599" s="81" t="s">
        <v>1682</v>
      </c>
      <c r="I599" s="92">
        <v>1</v>
      </c>
      <c r="J599" s="92">
        <v>1</v>
      </c>
      <c r="K599" s="92"/>
      <c r="L599" s="81">
        <v>4</v>
      </c>
      <c r="M599" s="81"/>
      <c r="N599" s="101">
        <v>1</v>
      </c>
      <c r="O599" s="102">
        <v>2000</v>
      </c>
      <c r="P599" s="101">
        <v>7</v>
      </c>
      <c r="Q599" s="85">
        <f t="shared" si="21"/>
        <v>14000</v>
      </c>
      <c r="R599" s="101"/>
      <c r="S599" s="101"/>
      <c r="T599" s="101"/>
      <c r="U599" s="101"/>
      <c r="V599" s="85">
        <f t="shared" si="16"/>
        <v>4666.666666666667</v>
      </c>
      <c r="W599" s="85">
        <f t="shared" si="17"/>
        <v>700</v>
      </c>
      <c r="X599" s="86">
        <f t="shared" si="18"/>
        <v>5366.666666666667</v>
      </c>
      <c r="Y599" s="87">
        <v>5.88</v>
      </c>
      <c r="Z599" s="85">
        <f t="shared" si="19"/>
        <v>28840</v>
      </c>
      <c r="AA599" s="88">
        <f t="shared" si="20"/>
        <v>19611.2</v>
      </c>
      <c r="AB599" s="81" t="s">
        <v>46</v>
      </c>
      <c r="AC599" s="81" t="s">
        <v>46</v>
      </c>
      <c r="AD599" s="81" t="s">
        <v>46</v>
      </c>
      <c r="AE599" s="89"/>
      <c r="AF599" s="93" t="s">
        <v>2523</v>
      </c>
      <c r="AG599" s="94"/>
      <c r="AH599" s="24"/>
      <c r="AI599" s="24"/>
      <c r="AJ599" s="24"/>
    </row>
    <row r="600" spans="1:36" ht="18" customHeight="1">
      <c r="A600" s="81">
        <v>590</v>
      </c>
      <c r="B600" s="82" t="s">
        <v>1694</v>
      </c>
      <c r="C600" s="83" t="s">
        <v>537</v>
      </c>
      <c r="D600" s="81" t="s">
        <v>1695</v>
      </c>
      <c r="E600" s="81" t="s">
        <v>66</v>
      </c>
      <c r="F600" s="81" t="s">
        <v>1676</v>
      </c>
      <c r="G600" s="81" t="s">
        <v>53</v>
      </c>
      <c r="H600" s="81" t="s">
        <v>1696</v>
      </c>
      <c r="I600" s="92">
        <v>1</v>
      </c>
      <c r="J600" s="92">
        <v>1</v>
      </c>
      <c r="K600" s="92"/>
      <c r="L600" s="81">
        <v>6</v>
      </c>
      <c r="M600" s="81"/>
      <c r="N600" s="101">
        <v>4</v>
      </c>
      <c r="O600" s="102">
        <v>1000</v>
      </c>
      <c r="P600" s="101">
        <v>19</v>
      </c>
      <c r="Q600" s="85">
        <f t="shared" si="21"/>
        <v>19000</v>
      </c>
      <c r="R600" s="101"/>
      <c r="S600" s="101"/>
      <c r="T600" s="101"/>
      <c r="U600" s="101">
        <v>112</v>
      </c>
      <c r="V600" s="85">
        <f t="shared" si="16"/>
        <v>6893.333333333333</v>
      </c>
      <c r="W600" s="85">
        <f t="shared" si="17"/>
        <v>1034</v>
      </c>
      <c r="X600" s="86">
        <f t="shared" si="18"/>
        <v>7927.333333333333</v>
      </c>
      <c r="Y600" s="87">
        <v>5.88</v>
      </c>
      <c r="Z600" s="85">
        <f t="shared" si="19"/>
        <v>42600.799999999996</v>
      </c>
      <c r="AA600" s="88">
        <f t="shared" si="20"/>
        <v>28968.543999999998</v>
      </c>
      <c r="AB600" s="81" t="s">
        <v>46</v>
      </c>
      <c r="AC600" s="81" t="s">
        <v>46</v>
      </c>
      <c r="AD600" s="81" t="s">
        <v>46</v>
      </c>
      <c r="AE600" s="89" t="s">
        <v>100</v>
      </c>
      <c r="AF600" s="93" t="s">
        <v>2475</v>
      </c>
      <c r="AG600" s="94"/>
      <c r="AH600" s="24"/>
      <c r="AI600" s="24"/>
      <c r="AJ600" s="24"/>
    </row>
    <row r="601" spans="1:36" ht="18" customHeight="1">
      <c r="A601" s="81">
        <v>591</v>
      </c>
      <c r="B601" s="82" t="s">
        <v>1697</v>
      </c>
      <c r="C601" s="83" t="s">
        <v>51</v>
      </c>
      <c r="D601" s="81" t="s">
        <v>1698</v>
      </c>
      <c r="E601" s="81" t="s">
        <v>176</v>
      </c>
      <c r="F601" s="81" t="s">
        <v>1676</v>
      </c>
      <c r="G601" s="81" t="s">
        <v>53</v>
      </c>
      <c r="H601" s="81" t="s">
        <v>1696</v>
      </c>
      <c r="I601" s="92">
        <v>1</v>
      </c>
      <c r="J601" s="92">
        <v>1</v>
      </c>
      <c r="K601" s="92"/>
      <c r="L601" s="81">
        <v>4</v>
      </c>
      <c r="M601" s="81"/>
      <c r="N601" s="101">
        <v>2</v>
      </c>
      <c r="O601" s="102">
        <v>1000</v>
      </c>
      <c r="P601" s="101">
        <v>6</v>
      </c>
      <c r="Q601" s="85">
        <f t="shared" si="21"/>
        <v>6000</v>
      </c>
      <c r="R601" s="102">
        <v>1000</v>
      </c>
      <c r="S601" s="101">
        <v>6</v>
      </c>
      <c r="T601" s="85">
        <f>R601*S601</f>
        <v>6000</v>
      </c>
      <c r="U601" s="101"/>
      <c r="V601" s="85">
        <f t="shared" si="16"/>
        <v>2000</v>
      </c>
      <c r="W601" s="85">
        <f t="shared" si="17"/>
        <v>900</v>
      </c>
      <c r="X601" s="86">
        <f t="shared" si="18"/>
        <v>2900</v>
      </c>
      <c r="Y601" s="87">
        <v>5.88</v>
      </c>
      <c r="Z601" s="85">
        <f t="shared" si="19"/>
        <v>13560</v>
      </c>
      <c r="AA601" s="88">
        <f t="shared" si="20"/>
        <v>9220.8000000000011</v>
      </c>
      <c r="AB601" s="81" t="s">
        <v>46</v>
      </c>
      <c r="AC601" s="81" t="s">
        <v>46</v>
      </c>
      <c r="AD601" s="81" t="s">
        <v>46</v>
      </c>
      <c r="AE601" s="89" t="s">
        <v>100</v>
      </c>
      <c r="AF601" s="93" t="s">
        <v>2464</v>
      </c>
      <c r="AG601" s="94"/>
      <c r="AH601" s="24"/>
      <c r="AI601" s="24"/>
      <c r="AJ601" s="24"/>
    </row>
    <row r="602" spans="1:36" ht="18" customHeight="1">
      <c r="A602" s="81">
        <v>592</v>
      </c>
      <c r="B602" s="82" t="s">
        <v>1705</v>
      </c>
      <c r="C602" s="83" t="s">
        <v>352</v>
      </c>
      <c r="D602" s="81" t="s">
        <v>1706</v>
      </c>
      <c r="E602" s="81" t="s">
        <v>66</v>
      </c>
      <c r="F602" s="81" t="s">
        <v>1676</v>
      </c>
      <c r="G602" s="81" t="s">
        <v>261</v>
      </c>
      <c r="H602" s="81" t="s">
        <v>1707</v>
      </c>
      <c r="I602" s="92">
        <v>1</v>
      </c>
      <c r="J602" s="92">
        <v>1</v>
      </c>
      <c r="K602" s="92"/>
      <c r="L602" s="81">
        <v>8</v>
      </c>
      <c r="M602" s="81"/>
      <c r="N602" s="101">
        <v>5</v>
      </c>
      <c r="O602" s="102">
        <v>1300</v>
      </c>
      <c r="P602" s="101">
        <v>22</v>
      </c>
      <c r="Q602" s="85">
        <f t="shared" si="21"/>
        <v>28600</v>
      </c>
      <c r="R602" s="101"/>
      <c r="S602" s="101"/>
      <c r="T602" s="101"/>
      <c r="U602" s="101">
        <v>306</v>
      </c>
      <c r="V602" s="85">
        <f t="shared" si="16"/>
        <v>11063.333333333334</v>
      </c>
      <c r="W602" s="85">
        <f t="shared" si="17"/>
        <v>1659.5</v>
      </c>
      <c r="X602" s="86">
        <f t="shared" si="18"/>
        <v>12722.833333333334</v>
      </c>
      <c r="Y602" s="87">
        <v>5.88</v>
      </c>
      <c r="Z602" s="85">
        <f t="shared" si="19"/>
        <v>68371.399999999994</v>
      </c>
      <c r="AA602" s="88">
        <f t="shared" si="20"/>
        <v>46492.551999999996</v>
      </c>
      <c r="AB602" s="81" t="s">
        <v>46</v>
      </c>
      <c r="AC602" s="81" t="s">
        <v>46</v>
      </c>
      <c r="AD602" s="81" t="s">
        <v>46</v>
      </c>
      <c r="AE602" s="89"/>
      <c r="AF602" s="93" t="s">
        <v>2598</v>
      </c>
      <c r="AG602" s="94"/>
      <c r="AH602" s="24"/>
      <c r="AI602" s="24"/>
      <c r="AJ602" s="24"/>
    </row>
    <row r="603" spans="1:36" ht="18" customHeight="1">
      <c r="A603" s="81">
        <v>593</v>
      </c>
      <c r="B603" s="82" t="s">
        <v>1708</v>
      </c>
      <c r="C603" s="83" t="s">
        <v>352</v>
      </c>
      <c r="D603" s="81" t="s">
        <v>1709</v>
      </c>
      <c r="E603" s="81" t="s">
        <v>66</v>
      </c>
      <c r="F603" s="81" t="s">
        <v>1676</v>
      </c>
      <c r="G603" s="81" t="s">
        <v>261</v>
      </c>
      <c r="H603" s="81" t="s">
        <v>1707</v>
      </c>
      <c r="I603" s="92">
        <v>1</v>
      </c>
      <c r="J603" s="92">
        <v>1</v>
      </c>
      <c r="K603" s="92"/>
      <c r="L603" s="81">
        <v>8</v>
      </c>
      <c r="M603" s="81"/>
      <c r="N603" s="101">
        <v>5</v>
      </c>
      <c r="O603" s="102">
        <v>1300</v>
      </c>
      <c r="P603" s="101">
        <v>22</v>
      </c>
      <c r="Q603" s="85">
        <f t="shared" si="21"/>
        <v>28600</v>
      </c>
      <c r="R603" s="101"/>
      <c r="S603" s="101"/>
      <c r="T603" s="101"/>
      <c r="U603" s="101">
        <v>306</v>
      </c>
      <c r="V603" s="85">
        <f t="shared" si="16"/>
        <v>11063.333333333334</v>
      </c>
      <c r="W603" s="85">
        <f t="shared" si="17"/>
        <v>1659.5</v>
      </c>
      <c r="X603" s="86">
        <f t="shared" si="18"/>
        <v>12722.833333333334</v>
      </c>
      <c r="Y603" s="87">
        <v>5.88</v>
      </c>
      <c r="Z603" s="85">
        <f t="shared" si="19"/>
        <v>68371.399999999994</v>
      </c>
      <c r="AA603" s="88">
        <f t="shared" si="20"/>
        <v>46492.551999999996</v>
      </c>
      <c r="AB603" s="81" t="s">
        <v>46</v>
      </c>
      <c r="AC603" s="81" t="s">
        <v>46</v>
      </c>
      <c r="AD603" s="81" t="s">
        <v>46</v>
      </c>
      <c r="AE603" s="89"/>
      <c r="AF603" s="93" t="s">
        <v>2598</v>
      </c>
      <c r="AG603" s="94"/>
      <c r="AH603" s="24"/>
      <c r="AI603" s="24"/>
      <c r="AJ603" s="24"/>
    </row>
    <row r="604" spans="1:36" ht="18" customHeight="1">
      <c r="A604" s="81">
        <v>594</v>
      </c>
      <c r="B604" s="82" t="s">
        <v>1710</v>
      </c>
      <c r="C604" s="83" t="s">
        <v>401</v>
      </c>
      <c r="D604" s="81" t="s">
        <v>1711</v>
      </c>
      <c r="E604" s="81" t="s">
        <v>42</v>
      </c>
      <c r="F604" s="81" t="s">
        <v>1676</v>
      </c>
      <c r="G604" s="81" t="s">
        <v>403</v>
      </c>
      <c r="H604" s="81" t="s">
        <v>1435</v>
      </c>
      <c r="I604" s="92">
        <v>1</v>
      </c>
      <c r="J604" s="92">
        <v>1</v>
      </c>
      <c r="K604" s="92"/>
      <c r="L604" s="81">
        <v>4</v>
      </c>
      <c r="M604" s="81"/>
      <c r="N604" s="101">
        <v>2</v>
      </c>
      <c r="O604" s="102">
        <v>903</v>
      </c>
      <c r="P604" s="101">
        <v>13</v>
      </c>
      <c r="Q604" s="85">
        <f t="shared" si="21"/>
        <v>11739</v>
      </c>
      <c r="R604" s="101"/>
      <c r="S604" s="101"/>
      <c r="T604" s="101"/>
      <c r="U604" s="101"/>
      <c r="V604" s="85">
        <f t="shared" si="16"/>
        <v>3913</v>
      </c>
      <c r="W604" s="85">
        <f t="shared" si="17"/>
        <v>586.94999999999993</v>
      </c>
      <c r="X604" s="86">
        <f t="shared" si="18"/>
        <v>4499.95</v>
      </c>
      <c r="Y604" s="87">
        <v>5.88</v>
      </c>
      <c r="Z604" s="85">
        <f t="shared" si="19"/>
        <v>24182.34</v>
      </c>
      <c r="AA604" s="88">
        <f t="shared" si="20"/>
        <v>16443.9912</v>
      </c>
      <c r="AB604" s="81" t="s">
        <v>46</v>
      </c>
      <c r="AC604" s="81" t="s">
        <v>46</v>
      </c>
      <c r="AD604" s="81" t="s">
        <v>46</v>
      </c>
      <c r="AE604" s="89"/>
      <c r="AF604" s="93" t="s">
        <v>2609</v>
      </c>
      <c r="AG604" s="94"/>
      <c r="AH604" s="24"/>
      <c r="AI604" s="24"/>
      <c r="AJ604" s="24"/>
    </row>
    <row r="605" spans="1:36" ht="18" customHeight="1">
      <c r="A605" s="81">
        <v>595</v>
      </c>
      <c r="B605" s="82" t="s">
        <v>1715</v>
      </c>
      <c r="C605" s="83" t="s">
        <v>537</v>
      </c>
      <c r="D605" s="81" t="s">
        <v>1716</v>
      </c>
      <c r="E605" s="81" t="s">
        <v>66</v>
      </c>
      <c r="F605" s="81" t="s">
        <v>1676</v>
      </c>
      <c r="G605" s="81" t="s">
        <v>750</v>
      </c>
      <c r="H605" s="81" t="s">
        <v>1717</v>
      </c>
      <c r="I605" s="92">
        <v>1</v>
      </c>
      <c r="J605" s="92">
        <v>1</v>
      </c>
      <c r="K605" s="92"/>
      <c r="L605" s="81">
        <v>3</v>
      </c>
      <c r="M605" s="81"/>
      <c r="N605" s="101">
        <v>2</v>
      </c>
      <c r="O605" s="102">
        <v>900</v>
      </c>
      <c r="P605" s="101">
        <v>13</v>
      </c>
      <c r="Q605" s="85">
        <f t="shared" si="21"/>
        <v>11700</v>
      </c>
      <c r="R605" s="101"/>
      <c r="S605" s="101"/>
      <c r="T605" s="101"/>
      <c r="U605" s="101">
        <v>108</v>
      </c>
      <c r="V605" s="85">
        <f t="shared" si="16"/>
        <v>4440</v>
      </c>
      <c r="W605" s="85">
        <f t="shared" si="17"/>
        <v>666</v>
      </c>
      <c r="X605" s="86">
        <f t="shared" si="18"/>
        <v>5106</v>
      </c>
      <c r="Y605" s="87">
        <v>5.88</v>
      </c>
      <c r="Z605" s="85">
        <f t="shared" si="19"/>
        <v>27439.200000000001</v>
      </c>
      <c r="AA605" s="88">
        <f t="shared" si="20"/>
        <v>18658.656000000003</v>
      </c>
      <c r="AB605" s="81" t="s">
        <v>46</v>
      </c>
      <c r="AC605" s="81" t="s">
        <v>46</v>
      </c>
      <c r="AD605" s="81" t="s">
        <v>46</v>
      </c>
      <c r="AE605" s="89"/>
      <c r="AF605" s="93" t="s">
        <v>2629</v>
      </c>
      <c r="AG605" s="94"/>
      <c r="AH605" s="24"/>
      <c r="AI605" s="24"/>
      <c r="AJ605" s="24"/>
    </row>
    <row r="606" spans="1:36" ht="18" customHeight="1">
      <c r="A606" s="81">
        <v>596</v>
      </c>
      <c r="B606" s="82" t="s">
        <v>1718</v>
      </c>
      <c r="C606" s="83" t="s">
        <v>537</v>
      </c>
      <c r="D606" s="81" t="s">
        <v>1719</v>
      </c>
      <c r="E606" s="81" t="s">
        <v>66</v>
      </c>
      <c r="F606" s="81" t="s">
        <v>1676</v>
      </c>
      <c r="G606" s="81" t="s">
        <v>750</v>
      </c>
      <c r="H606" s="81" t="s">
        <v>1717</v>
      </c>
      <c r="I606" s="92">
        <v>1</v>
      </c>
      <c r="J606" s="92">
        <v>1</v>
      </c>
      <c r="K606" s="92"/>
      <c r="L606" s="81">
        <v>3</v>
      </c>
      <c r="M606" s="81"/>
      <c r="N606" s="101">
        <v>2</v>
      </c>
      <c r="O606" s="102">
        <v>900</v>
      </c>
      <c r="P606" s="101">
        <v>13</v>
      </c>
      <c r="Q606" s="85">
        <f t="shared" si="21"/>
        <v>11700</v>
      </c>
      <c r="R606" s="101"/>
      <c r="S606" s="101"/>
      <c r="T606" s="101"/>
      <c r="U606" s="101">
        <v>108</v>
      </c>
      <c r="V606" s="85">
        <f t="shared" si="16"/>
        <v>4440</v>
      </c>
      <c r="W606" s="85">
        <f t="shared" si="17"/>
        <v>666</v>
      </c>
      <c r="X606" s="86">
        <f t="shared" si="18"/>
        <v>5106</v>
      </c>
      <c r="Y606" s="87">
        <v>5.88</v>
      </c>
      <c r="Z606" s="85">
        <f t="shared" si="19"/>
        <v>27439.200000000001</v>
      </c>
      <c r="AA606" s="88">
        <f t="shared" si="20"/>
        <v>18658.656000000003</v>
      </c>
      <c r="AB606" s="81" t="s">
        <v>46</v>
      </c>
      <c r="AC606" s="81" t="s">
        <v>46</v>
      </c>
      <c r="AD606" s="81" t="s">
        <v>46</v>
      </c>
      <c r="AE606" s="89"/>
      <c r="AF606" s="93" t="s">
        <v>2629</v>
      </c>
      <c r="AG606" s="94"/>
      <c r="AH606" s="24"/>
      <c r="AI606" s="24"/>
      <c r="AJ606" s="24"/>
    </row>
    <row r="607" spans="1:36" ht="18" customHeight="1">
      <c r="A607" s="81">
        <v>597</v>
      </c>
      <c r="B607" s="82" t="s">
        <v>1720</v>
      </c>
      <c r="C607" s="83" t="s">
        <v>537</v>
      </c>
      <c r="D607" s="81" t="s">
        <v>1721</v>
      </c>
      <c r="E607" s="81" t="s">
        <v>66</v>
      </c>
      <c r="F607" s="81" t="s">
        <v>1676</v>
      </c>
      <c r="G607" s="81" t="s">
        <v>750</v>
      </c>
      <c r="H607" s="81" t="s">
        <v>1717</v>
      </c>
      <c r="I607" s="92">
        <v>1</v>
      </c>
      <c r="J607" s="92">
        <v>1</v>
      </c>
      <c r="K607" s="92"/>
      <c r="L607" s="81">
        <v>4</v>
      </c>
      <c r="M607" s="81"/>
      <c r="N607" s="101">
        <v>2</v>
      </c>
      <c r="O607" s="102">
        <v>900</v>
      </c>
      <c r="P607" s="101">
        <v>13</v>
      </c>
      <c r="Q607" s="85">
        <f t="shared" si="21"/>
        <v>11700</v>
      </c>
      <c r="R607" s="101"/>
      <c r="S607" s="101"/>
      <c r="T607" s="101"/>
      <c r="U607" s="101">
        <v>156</v>
      </c>
      <c r="V607" s="85">
        <f t="shared" si="16"/>
        <v>4680</v>
      </c>
      <c r="W607" s="85">
        <f t="shared" si="17"/>
        <v>702</v>
      </c>
      <c r="X607" s="86">
        <f t="shared" si="18"/>
        <v>5382</v>
      </c>
      <c r="Y607" s="87">
        <v>5.88</v>
      </c>
      <c r="Z607" s="85">
        <f t="shared" si="19"/>
        <v>28922.399999999998</v>
      </c>
      <c r="AA607" s="88">
        <f t="shared" si="20"/>
        <v>19667.232</v>
      </c>
      <c r="AB607" s="81" t="s">
        <v>46</v>
      </c>
      <c r="AC607" s="81" t="s">
        <v>46</v>
      </c>
      <c r="AD607" s="81" t="s">
        <v>46</v>
      </c>
      <c r="AE607" s="89"/>
      <c r="AF607" s="93" t="s">
        <v>2508</v>
      </c>
      <c r="AG607" s="94"/>
      <c r="AH607" s="24"/>
      <c r="AI607" s="24"/>
      <c r="AJ607" s="24"/>
    </row>
    <row r="608" spans="1:36" ht="18" customHeight="1">
      <c r="A608" s="81">
        <v>598</v>
      </c>
      <c r="B608" s="82" t="s">
        <v>1722</v>
      </c>
      <c r="C608" s="83" t="s">
        <v>537</v>
      </c>
      <c r="D608" s="81" t="s">
        <v>1723</v>
      </c>
      <c r="E608" s="81" t="s">
        <v>66</v>
      </c>
      <c r="F608" s="81" t="s">
        <v>1676</v>
      </c>
      <c r="G608" s="81" t="s">
        <v>750</v>
      </c>
      <c r="H608" s="81" t="s">
        <v>1717</v>
      </c>
      <c r="I608" s="92">
        <v>1</v>
      </c>
      <c r="J608" s="92">
        <v>1</v>
      </c>
      <c r="K608" s="92"/>
      <c r="L608" s="81">
        <v>4</v>
      </c>
      <c r="M608" s="81"/>
      <c r="N608" s="101">
        <v>2</v>
      </c>
      <c r="O608" s="102">
        <v>900</v>
      </c>
      <c r="P608" s="101">
        <v>13</v>
      </c>
      <c r="Q608" s="85">
        <f t="shared" si="21"/>
        <v>11700</v>
      </c>
      <c r="R608" s="101"/>
      <c r="S608" s="101"/>
      <c r="T608" s="101"/>
      <c r="U608" s="101">
        <v>156</v>
      </c>
      <c r="V608" s="85">
        <f t="shared" si="16"/>
        <v>4680</v>
      </c>
      <c r="W608" s="85">
        <f t="shared" si="17"/>
        <v>702</v>
      </c>
      <c r="X608" s="86">
        <f t="shared" si="18"/>
        <v>5382</v>
      </c>
      <c r="Y608" s="87">
        <v>5.88</v>
      </c>
      <c r="Z608" s="85">
        <f t="shared" si="19"/>
        <v>28922.399999999998</v>
      </c>
      <c r="AA608" s="88">
        <f t="shared" si="20"/>
        <v>19667.232</v>
      </c>
      <c r="AB608" s="81" t="s">
        <v>46</v>
      </c>
      <c r="AC608" s="81" t="s">
        <v>46</v>
      </c>
      <c r="AD608" s="81" t="s">
        <v>46</v>
      </c>
      <c r="AE608" s="89"/>
      <c r="AF608" s="93" t="s">
        <v>2508</v>
      </c>
      <c r="AG608" s="94"/>
      <c r="AH608" s="24"/>
      <c r="AI608" s="24"/>
      <c r="AJ608" s="24"/>
    </row>
    <row r="609" spans="1:36" ht="18" customHeight="1">
      <c r="A609" s="81">
        <v>599</v>
      </c>
      <c r="B609" s="82" t="s">
        <v>1724</v>
      </c>
      <c r="C609" s="83" t="s">
        <v>537</v>
      </c>
      <c r="D609" s="81" t="s">
        <v>1725</v>
      </c>
      <c r="E609" s="81" t="s">
        <v>66</v>
      </c>
      <c r="F609" s="81" t="s">
        <v>1676</v>
      </c>
      <c r="G609" s="81" t="s">
        <v>750</v>
      </c>
      <c r="H609" s="81" t="s">
        <v>1717</v>
      </c>
      <c r="I609" s="92">
        <v>1</v>
      </c>
      <c r="J609" s="92">
        <v>1</v>
      </c>
      <c r="K609" s="92"/>
      <c r="L609" s="81">
        <v>4</v>
      </c>
      <c r="M609" s="81"/>
      <c r="N609" s="101">
        <v>2</v>
      </c>
      <c r="O609" s="102">
        <v>900</v>
      </c>
      <c r="P609" s="101">
        <v>13</v>
      </c>
      <c r="Q609" s="85">
        <f t="shared" si="21"/>
        <v>11700</v>
      </c>
      <c r="R609" s="101"/>
      <c r="S609" s="101"/>
      <c r="T609" s="101"/>
      <c r="U609" s="101">
        <v>156</v>
      </c>
      <c r="V609" s="85">
        <f t="shared" si="16"/>
        <v>4680</v>
      </c>
      <c r="W609" s="85">
        <f t="shared" si="17"/>
        <v>702</v>
      </c>
      <c r="X609" s="86">
        <f t="shared" si="18"/>
        <v>5382</v>
      </c>
      <c r="Y609" s="87">
        <v>5.88</v>
      </c>
      <c r="Z609" s="85">
        <f t="shared" si="19"/>
        <v>28922.399999999998</v>
      </c>
      <c r="AA609" s="88">
        <f t="shared" si="20"/>
        <v>19667.232</v>
      </c>
      <c r="AB609" s="81" t="s">
        <v>46</v>
      </c>
      <c r="AC609" s="81" t="s">
        <v>46</v>
      </c>
      <c r="AD609" s="81" t="s">
        <v>46</v>
      </c>
      <c r="AE609" s="89"/>
      <c r="AF609" s="93" t="s">
        <v>2508</v>
      </c>
      <c r="AG609" s="94"/>
      <c r="AH609" s="24"/>
      <c r="AI609" s="24"/>
      <c r="AJ609" s="24"/>
    </row>
    <row r="610" spans="1:36" ht="18" customHeight="1">
      <c r="A610" s="81">
        <v>600</v>
      </c>
      <c r="B610" s="82" t="s">
        <v>1726</v>
      </c>
      <c r="C610" s="83" t="s">
        <v>537</v>
      </c>
      <c r="D610" s="81" t="s">
        <v>1727</v>
      </c>
      <c r="E610" s="81" t="s">
        <v>66</v>
      </c>
      <c r="F610" s="81" t="s">
        <v>1676</v>
      </c>
      <c r="G610" s="81" t="s">
        <v>750</v>
      </c>
      <c r="H610" s="81" t="s">
        <v>1717</v>
      </c>
      <c r="I610" s="92">
        <v>1</v>
      </c>
      <c r="J610" s="92">
        <v>1</v>
      </c>
      <c r="K610" s="92"/>
      <c r="L610" s="81">
        <v>4</v>
      </c>
      <c r="M610" s="81"/>
      <c r="N610" s="101">
        <v>2</v>
      </c>
      <c r="O610" s="102">
        <v>900</v>
      </c>
      <c r="P610" s="101">
        <v>13</v>
      </c>
      <c r="Q610" s="85">
        <f t="shared" si="21"/>
        <v>11700</v>
      </c>
      <c r="R610" s="101"/>
      <c r="S610" s="101"/>
      <c r="T610" s="101"/>
      <c r="U610" s="101">
        <v>156</v>
      </c>
      <c r="V610" s="85">
        <f t="shared" si="16"/>
        <v>4680</v>
      </c>
      <c r="W610" s="85">
        <f t="shared" si="17"/>
        <v>702</v>
      </c>
      <c r="X610" s="86">
        <f t="shared" si="18"/>
        <v>5382</v>
      </c>
      <c r="Y610" s="87">
        <v>5.88</v>
      </c>
      <c r="Z610" s="85">
        <f t="shared" si="19"/>
        <v>28922.399999999998</v>
      </c>
      <c r="AA610" s="88">
        <f t="shared" si="20"/>
        <v>19667.232</v>
      </c>
      <c r="AB610" s="81" t="s">
        <v>46</v>
      </c>
      <c r="AC610" s="81" t="s">
        <v>46</v>
      </c>
      <c r="AD610" s="81" t="s">
        <v>46</v>
      </c>
      <c r="AE610" s="89"/>
      <c r="AF610" s="93" t="s">
        <v>2508</v>
      </c>
      <c r="AG610" s="94"/>
      <c r="AH610" s="24"/>
      <c r="AI610" s="24"/>
      <c r="AJ610" s="24"/>
    </row>
    <row r="611" spans="1:36" ht="18" customHeight="1">
      <c r="A611" s="81">
        <v>601</v>
      </c>
      <c r="B611" s="82" t="s">
        <v>1734</v>
      </c>
      <c r="C611" s="83" t="s">
        <v>406</v>
      </c>
      <c r="D611" s="81" t="s">
        <v>1735</v>
      </c>
      <c r="E611" s="81" t="s">
        <v>176</v>
      </c>
      <c r="F611" s="81" t="s">
        <v>1676</v>
      </c>
      <c r="G611" s="81" t="s">
        <v>403</v>
      </c>
      <c r="H611" s="81" t="s">
        <v>1736</v>
      </c>
      <c r="I611" s="92">
        <v>1</v>
      </c>
      <c r="J611" s="92">
        <v>1</v>
      </c>
      <c r="K611" s="92"/>
      <c r="L611" s="81">
        <v>12</v>
      </c>
      <c r="M611" s="81"/>
      <c r="N611" s="101">
        <v>6</v>
      </c>
      <c r="O611" s="102">
        <v>2000</v>
      </c>
      <c r="P611" s="101">
        <v>7</v>
      </c>
      <c r="Q611" s="85">
        <f t="shared" si="21"/>
        <v>14000</v>
      </c>
      <c r="R611" s="102">
        <v>2000</v>
      </c>
      <c r="S611" s="101">
        <v>7</v>
      </c>
      <c r="T611" s="85">
        <f>R611*S611</f>
        <v>14000</v>
      </c>
      <c r="U611" s="101"/>
      <c r="V611" s="85">
        <f t="shared" si="16"/>
        <v>4666.666666666667</v>
      </c>
      <c r="W611" s="85">
        <f t="shared" si="17"/>
        <v>2100</v>
      </c>
      <c r="X611" s="86">
        <f t="shared" si="18"/>
        <v>6766.666666666667</v>
      </c>
      <c r="Y611" s="87">
        <v>5.88</v>
      </c>
      <c r="Z611" s="85">
        <f t="shared" si="19"/>
        <v>31640</v>
      </c>
      <c r="AA611" s="88">
        <f t="shared" si="20"/>
        <v>21515.200000000001</v>
      </c>
      <c r="AB611" s="81" t="s">
        <v>46</v>
      </c>
      <c r="AC611" s="81" t="s">
        <v>46</v>
      </c>
      <c r="AD611" s="81" t="s">
        <v>46</v>
      </c>
      <c r="AE611" s="89"/>
      <c r="AF611" s="99" t="s">
        <v>2588</v>
      </c>
      <c r="AG611" s="94"/>
      <c r="AH611" s="24"/>
      <c r="AI611" s="24"/>
      <c r="AJ611" s="24"/>
    </row>
    <row r="612" spans="1:36" ht="18" customHeight="1">
      <c r="A612" s="81">
        <v>602</v>
      </c>
      <c r="B612" s="82" t="s">
        <v>1737</v>
      </c>
      <c r="C612" s="83" t="s">
        <v>171</v>
      </c>
      <c r="D612" s="81" t="s">
        <v>1738</v>
      </c>
      <c r="E612" s="81" t="s">
        <v>66</v>
      </c>
      <c r="F612" s="81" t="s">
        <v>1676</v>
      </c>
      <c r="G612" s="81" t="s">
        <v>168</v>
      </c>
      <c r="H612" s="81" t="s">
        <v>1739</v>
      </c>
      <c r="I612" s="92">
        <v>1</v>
      </c>
      <c r="J612" s="92">
        <v>1</v>
      </c>
      <c r="K612" s="92"/>
      <c r="L612" s="81">
        <v>4</v>
      </c>
      <c r="M612" s="81"/>
      <c r="N612" s="101">
        <v>2</v>
      </c>
      <c r="O612" s="102">
        <v>1000</v>
      </c>
      <c r="P612" s="101">
        <v>14</v>
      </c>
      <c r="Q612" s="85">
        <f t="shared" si="21"/>
        <v>14000</v>
      </c>
      <c r="R612" s="101"/>
      <c r="S612" s="101"/>
      <c r="T612" s="101"/>
      <c r="U612" s="101">
        <v>168</v>
      </c>
      <c r="V612" s="85">
        <f t="shared" si="16"/>
        <v>5506.666666666667</v>
      </c>
      <c r="W612" s="85">
        <f t="shared" si="17"/>
        <v>826</v>
      </c>
      <c r="X612" s="86">
        <f t="shared" si="18"/>
        <v>6332.666666666667</v>
      </c>
      <c r="Y612" s="87">
        <v>5.88</v>
      </c>
      <c r="Z612" s="85">
        <f t="shared" si="19"/>
        <v>34031.199999999997</v>
      </c>
      <c r="AA612" s="88">
        <f t="shared" si="20"/>
        <v>23141.216</v>
      </c>
      <c r="AB612" s="81" t="s">
        <v>46</v>
      </c>
      <c r="AC612" s="81" t="s">
        <v>46</v>
      </c>
      <c r="AD612" s="81" t="s">
        <v>46</v>
      </c>
      <c r="AE612" s="89"/>
      <c r="AF612" s="93" t="s">
        <v>2453</v>
      </c>
      <c r="AG612" s="94"/>
      <c r="AH612" s="24"/>
      <c r="AI612" s="24"/>
      <c r="AJ612" s="24"/>
    </row>
    <row r="613" spans="1:36" ht="18" customHeight="1">
      <c r="A613" s="81">
        <v>603</v>
      </c>
      <c r="B613" s="82" t="s">
        <v>1743</v>
      </c>
      <c r="C613" s="83" t="s">
        <v>562</v>
      </c>
      <c r="D613" s="81" t="s">
        <v>1744</v>
      </c>
      <c r="E613" s="81" t="s">
        <v>42</v>
      </c>
      <c r="F613" s="81" t="s">
        <v>1676</v>
      </c>
      <c r="G613" s="81" t="s">
        <v>556</v>
      </c>
      <c r="H613" s="81" t="s">
        <v>1745</v>
      </c>
      <c r="I613" s="92">
        <v>1</v>
      </c>
      <c r="J613" s="92">
        <v>1</v>
      </c>
      <c r="K613" s="92"/>
      <c r="L613" s="81">
        <v>4</v>
      </c>
      <c r="M613" s="81"/>
      <c r="N613" s="101">
        <v>2</v>
      </c>
      <c r="O613" s="102">
        <v>1000</v>
      </c>
      <c r="P613" s="101">
        <v>27</v>
      </c>
      <c r="Q613" s="85">
        <f t="shared" si="21"/>
        <v>27000</v>
      </c>
      <c r="R613" s="101"/>
      <c r="S613" s="101"/>
      <c r="T613" s="101"/>
      <c r="U613" s="101"/>
      <c r="V613" s="85">
        <f t="shared" si="16"/>
        <v>9000</v>
      </c>
      <c r="W613" s="85">
        <f t="shared" si="17"/>
        <v>1350</v>
      </c>
      <c r="X613" s="86">
        <f t="shared" si="18"/>
        <v>10350</v>
      </c>
      <c r="Y613" s="87">
        <v>5.88</v>
      </c>
      <c r="Z613" s="85">
        <f t="shared" si="19"/>
        <v>55620</v>
      </c>
      <c r="AA613" s="88">
        <f t="shared" si="20"/>
        <v>37821.600000000006</v>
      </c>
      <c r="AB613" s="81" t="s">
        <v>46</v>
      </c>
      <c r="AC613" s="81" t="s">
        <v>46</v>
      </c>
      <c r="AD613" s="81" t="s">
        <v>46</v>
      </c>
      <c r="AE613" s="89" t="s">
        <v>1746</v>
      </c>
      <c r="AF613" s="93" t="s">
        <v>2523</v>
      </c>
      <c r="AG613" s="94"/>
      <c r="AH613" s="24"/>
      <c r="AI613" s="24"/>
      <c r="AJ613" s="24"/>
    </row>
    <row r="614" spans="1:36" ht="18" customHeight="1">
      <c r="A614" s="81">
        <v>604</v>
      </c>
      <c r="B614" s="82" t="s">
        <v>1747</v>
      </c>
      <c r="C614" s="83" t="s">
        <v>56</v>
      </c>
      <c r="D614" s="81" t="s">
        <v>1748</v>
      </c>
      <c r="E614" s="81" t="s">
        <v>66</v>
      </c>
      <c r="F614" s="81" t="s">
        <v>1676</v>
      </c>
      <c r="G614" s="81" t="s">
        <v>58</v>
      </c>
      <c r="H614" s="81" t="s">
        <v>1749</v>
      </c>
      <c r="I614" s="92">
        <v>1</v>
      </c>
      <c r="J614" s="92">
        <v>1</v>
      </c>
      <c r="K614" s="92"/>
      <c r="L614" s="81">
        <v>6</v>
      </c>
      <c r="M614" s="81"/>
      <c r="N614" s="101">
        <v>3</v>
      </c>
      <c r="O614" s="102">
        <v>1000</v>
      </c>
      <c r="P614" s="101">
        <v>18</v>
      </c>
      <c r="Q614" s="85">
        <f t="shared" si="21"/>
        <v>18000</v>
      </c>
      <c r="R614" s="101"/>
      <c r="S614" s="101"/>
      <c r="T614" s="101"/>
      <c r="U614" s="101">
        <v>108</v>
      </c>
      <c r="V614" s="85">
        <f t="shared" si="16"/>
        <v>6540</v>
      </c>
      <c r="W614" s="85">
        <f t="shared" si="17"/>
        <v>981</v>
      </c>
      <c r="X614" s="86">
        <f t="shared" si="18"/>
        <v>7521</v>
      </c>
      <c r="Y614" s="87">
        <v>5.88</v>
      </c>
      <c r="Z614" s="85">
        <f t="shared" si="19"/>
        <v>40417.199999999997</v>
      </c>
      <c r="AA614" s="88">
        <f t="shared" si="20"/>
        <v>27483.696</v>
      </c>
      <c r="AB614" s="81" t="s">
        <v>46</v>
      </c>
      <c r="AC614" s="81" t="s">
        <v>46</v>
      </c>
      <c r="AD614" s="81" t="s">
        <v>46</v>
      </c>
      <c r="AE614" s="89"/>
      <c r="AF614" s="93" t="s">
        <v>2460</v>
      </c>
      <c r="AG614" s="94"/>
      <c r="AH614" s="24"/>
      <c r="AI614" s="24"/>
      <c r="AJ614" s="24"/>
    </row>
    <row r="615" spans="1:36" ht="18" customHeight="1">
      <c r="A615" s="81">
        <v>605</v>
      </c>
      <c r="B615" s="82" t="s">
        <v>1750</v>
      </c>
      <c r="C615" s="83" t="s">
        <v>56</v>
      </c>
      <c r="D615" s="81" t="s">
        <v>1751</v>
      </c>
      <c r="E615" s="81" t="s">
        <v>66</v>
      </c>
      <c r="F615" s="81" t="s">
        <v>1676</v>
      </c>
      <c r="G615" s="81" t="s">
        <v>58</v>
      </c>
      <c r="H615" s="81" t="s">
        <v>1749</v>
      </c>
      <c r="I615" s="92">
        <v>1</v>
      </c>
      <c r="J615" s="92">
        <v>1</v>
      </c>
      <c r="K615" s="92"/>
      <c r="L615" s="81">
        <v>4</v>
      </c>
      <c r="M615" s="81"/>
      <c r="N615" s="101">
        <v>2</v>
      </c>
      <c r="O615" s="102">
        <v>800</v>
      </c>
      <c r="P615" s="101">
        <v>15</v>
      </c>
      <c r="Q615" s="85">
        <f t="shared" si="21"/>
        <v>12000</v>
      </c>
      <c r="R615" s="101"/>
      <c r="S615" s="101"/>
      <c r="T615" s="101"/>
      <c r="U615" s="101">
        <v>90</v>
      </c>
      <c r="V615" s="85">
        <f t="shared" si="16"/>
        <v>4450</v>
      </c>
      <c r="W615" s="85">
        <f t="shared" si="17"/>
        <v>667.5</v>
      </c>
      <c r="X615" s="86">
        <f t="shared" si="18"/>
        <v>5117.5</v>
      </c>
      <c r="Y615" s="87">
        <v>5.88</v>
      </c>
      <c r="Z615" s="85">
        <f t="shared" si="19"/>
        <v>27501</v>
      </c>
      <c r="AA615" s="88">
        <f t="shared" si="20"/>
        <v>18700.68</v>
      </c>
      <c r="AB615" s="81" t="s">
        <v>46</v>
      </c>
      <c r="AC615" s="81" t="s">
        <v>46</v>
      </c>
      <c r="AD615" s="81" t="s">
        <v>46</v>
      </c>
      <c r="AE615" s="89"/>
      <c r="AF615" s="93" t="s">
        <v>2453</v>
      </c>
      <c r="AG615" s="94"/>
      <c r="AH615" s="24"/>
      <c r="AI615" s="24"/>
      <c r="AJ615" s="24"/>
    </row>
    <row r="616" spans="1:36" ht="18" customHeight="1">
      <c r="A616" s="81">
        <v>606</v>
      </c>
      <c r="B616" s="82" t="s">
        <v>1752</v>
      </c>
      <c r="C616" s="83" t="s">
        <v>56</v>
      </c>
      <c r="D616" s="81" t="s">
        <v>1753</v>
      </c>
      <c r="E616" s="81" t="s">
        <v>66</v>
      </c>
      <c r="F616" s="81" t="s">
        <v>1676</v>
      </c>
      <c r="G616" s="81" t="s">
        <v>58</v>
      </c>
      <c r="H616" s="81" t="s">
        <v>1749</v>
      </c>
      <c r="I616" s="92">
        <v>1</v>
      </c>
      <c r="J616" s="92">
        <v>1</v>
      </c>
      <c r="K616" s="92"/>
      <c r="L616" s="81">
        <v>4</v>
      </c>
      <c r="M616" s="81"/>
      <c r="N616" s="101">
        <v>2</v>
      </c>
      <c r="O616" s="102">
        <v>800</v>
      </c>
      <c r="P616" s="101">
        <v>15</v>
      </c>
      <c r="Q616" s="85">
        <f t="shared" si="21"/>
        <v>12000</v>
      </c>
      <c r="R616" s="101"/>
      <c r="S616" s="101"/>
      <c r="T616" s="101"/>
      <c r="U616" s="101">
        <v>90</v>
      </c>
      <c r="V616" s="85">
        <f t="shared" si="16"/>
        <v>4450</v>
      </c>
      <c r="W616" s="85">
        <f t="shared" si="17"/>
        <v>667.5</v>
      </c>
      <c r="X616" s="86">
        <f t="shared" si="18"/>
        <v>5117.5</v>
      </c>
      <c r="Y616" s="87">
        <v>5.88</v>
      </c>
      <c r="Z616" s="85">
        <f t="shared" si="19"/>
        <v>27501</v>
      </c>
      <c r="AA616" s="88">
        <f t="shared" si="20"/>
        <v>18700.68</v>
      </c>
      <c r="AB616" s="81" t="s">
        <v>46</v>
      </c>
      <c r="AC616" s="81" t="s">
        <v>46</v>
      </c>
      <c r="AD616" s="81" t="s">
        <v>46</v>
      </c>
      <c r="AE616" s="89"/>
      <c r="AF616" s="93" t="s">
        <v>2453</v>
      </c>
      <c r="AG616" s="94"/>
      <c r="AH616" s="24"/>
      <c r="AI616" s="24"/>
      <c r="AJ616" s="24"/>
    </row>
    <row r="617" spans="1:36" ht="18" customHeight="1">
      <c r="A617" s="81">
        <v>607</v>
      </c>
      <c r="B617" s="82" t="s">
        <v>1757</v>
      </c>
      <c r="C617" s="83" t="s">
        <v>259</v>
      </c>
      <c r="D617" s="81" t="s">
        <v>1758</v>
      </c>
      <c r="E617" s="81" t="s">
        <v>42</v>
      </c>
      <c r="F617" s="81" t="s">
        <v>1676</v>
      </c>
      <c r="G617" s="81" t="s">
        <v>261</v>
      </c>
      <c r="H617" s="81" t="s">
        <v>1286</v>
      </c>
      <c r="I617" s="92">
        <v>1</v>
      </c>
      <c r="J617" s="92">
        <v>1</v>
      </c>
      <c r="K617" s="92"/>
      <c r="L617" s="81">
        <v>4</v>
      </c>
      <c r="M617" s="81"/>
      <c r="N617" s="101">
        <v>2</v>
      </c>
      <c r="O617" s="102">
        <v>1500</v>
      </c>
      <c r="P617" s="101">
        <v>6</v>
      </c>
      <c r="Q617" s="85">
        <f t="shared" si="21"/>
        <v>9000</v>
      </c>
      <c r="R617" s="101"/>
      <c r="S617" s="101"/>
      <c r="T617" s="101"/>
      <c r="U617" s="101"/>
      <c r="V617" s="85">
        <f t="shared" si="16"/>
        <v>3000</v>
      </c>
      <c r="W617" s="85">
        <f t="shared" si="17"/>
        <v>450</v>
      </c>
      <c r="X617" s="86">
        <f t="shared" si="18"/>
        <v>3450</v>
      </c>
      <c r="Y617" s="87">
        <v>5.88</v>
      </c>
      <c r="Z617" s="85">
        <f t="shared" si="19"/>
        <v>18540</v>
      </c>
      <c r="AA617" s="88">
        <f t="shared" si="20"/>
        <v>12607.2</v>
      </c>
      <c r="AB617" s="81" t="s">
        <v>46</v>
      </c>
      <c r="AC617" s="81" t="s">
        <v>46</v>
      </c>
      <c r="AD617" s="81" t="s">
        <v>46</v>
      </c>
      <c r="AE617" s="89"/>
      <c r="AF617" s="93" t="s">
        <v>2489</v>
      </c>
      <c r="AG617" s="94"/>
      <c r="AH617" s="24"/>
      <c r="AI617" s="24"/>
      <c r="AJ617" s="24"/>
    </row>
    <row r="618" spans="1:36" ht="18" customHeight="1">
      <c r="A618" s="81">
        <v>608</v>
      </c>
      <c r="B618" s="82" t="s">
        <v>1759</v>
      </c>
      <c r="C618" s="83" t="s">
        <v>61</v>
      </c>
      <c r="D618" s="81" t="s">
        <v>1760</v>
      </c>
      <c r="E618" s="81" t="s">
        <v>66</v>
      </c>
      <c r="F618" s="81" t="s">
        <v>1676</v>
      </c>
      <c r="G618" s="81" t="s">
        <v>750</v>
      </c>
      <c r="H618" s="81" t="s">
        <v>1761</v>
      </c>
      <c r="I618" s="92">
        <v>1</v>
      </c>
      <c r="J618" s="92">
        <v>1</v>
      </c>
      <c r="K618" s="92"/>
      <c r="L618" s="81">
        <v>4</v>
      </c>
      <c r="M618" s="81"/>
      <c r="N618" s="101">
        <v>2</v>
      </c>
      <c r="O618" s="102">
        <v>1500</v>
      </c>
      <c r="P618" s="101">
        <v>14</v>
      </c>
      <c r="Q618" s="85">
        <f t="shared" si="21"/>
        <v>21000</v>
      </c>
      <c r="R618" s="101"/>
      <c r="S618" s="101"/>
      <c r="T618" s="101"/>
      <c r="U618" s="101">
        <v>168</v>
      </c>
      <c r="V618" s="85">
        <f t="shared" si="16"/>
        <v>7840</v>
      </c>
      <c r="W618" s="85">
        <f t="shared" si="17"/>
        <v>1176</v>
      </c>
      <c r="X618" s="86">
        <f t="shared" si="18"/>
        <v>9016</v>
      </c>
      <c r="Y618" s="87">
        <v>5.88</v>
      </c>
      <c r="Z618" s="85">
        <f t="shared" si="19"/>
        <v>48451.199999999997</v>
      </c>
      <c r="AA618" s="88">
        <f t="shared" si="20"/>
        <v>32946.815999999999</v>
      </c>
      <c r="AB618" s="81" t="s">
        <v>46</v>
      </c>
      <c r="AC618" s="81" t="s">
        <v>46</v>
      </c>
      <c r="AD618" s="81" t="s">
        <v>46</v>
      </c>
      <c r="AE618" s="89"/>
      <c r="AF618" s="93" t="s">
        <v>2453</v>
      </c>
      <c r="AG618" s="94"/>
      <c r="AH618" s="24"/>
      <c r="AI618" s="24"/>
      <c r="AJ618" s="24"/>
    </row>
    <row r="619" spans="1:36" ht="18" customHeight="1">
      <c r="A619" s="81">
        <v>609</v>
      </c>
      <c r="B619" s="82" t="s">
        <v>1762</v>
      </c>
      <c r="C619" s="83" t="s">
        <v>61</v>
      </c>
      <c r="D619" s="81" t="s">
        <v>1763</v>
      </c>
      <c r="E619" s="81" t="s">
        <v>66</v>
      </c>
      <c r="F619" s="81" t="s">
        <v>1676</v>
      </c>
      <c r="G619" s="81" t="s">
        <v>750</v>
      </c>
      <c r="H619" s="81" t="s">
        <v>1761</v>
      </c>
      <c r="I619" s="92">
        <v>1</v>
      </c>
      <c r="J619" s="92">
        <v>1</v>
      </c>
      <c r="K619" s="92"/>
      <c r="L619" s="81">
        <v>4</v>
      </c>
      <c r="M619" s="81"/>
      <c r="N619" s="101">
        <v>2</v>
      </c>
      <c r="O619" s="102">
        <v>1500</v>
      </c>
      <c r="P619" s="101">
        <v>14</v>
      </c>
      <c r="Q619" s="85">
        <f t="shared" si="21"/>
        <v>21000</v>
      </c>
      <c r="R619" s="101"/>
      <c r="S619" s="101"/>
      <c r="T619" s="101"/>
      <c r="U619" s="101">
        <v>168</v>
      </c>
      <c r="V619" s="85">
        <f t="shared" si="16"/>
        <v>7840</v>
      </c>
      <c r="W619" s="85">
        <f t="shared" si="17"/>
        <v>1176</v>
      </c>
      <c r="X619" s="86">
        <f t="shared" si="18"/>
        <v>9016</v>
      </c>
      <c r="Y619" s="87">
        <v>5.88</v>
      </c>
      <c r="Z619" s="85">
        <f t="shared" si="19"/>
        <v>48451.199999999997</v>
      </c>
      <c r="AA619" s="88">
        <f t="shared" si="20"/>
        <v>32946.815999999999</v>
      </c>
      <c r="AB619" s="81" t="s">
        <v>46</v>
      </c>
      <c r="AC619" s="81" t="s">
        <v>46</v>
      </c>
      <c r="AD619" s="81" t="s">
        <v>46</v>
      </c>
      <c r="AE619" s="89"/>
      <c r="AF619" s="93" t="s">
        <v>2472</v>
      </c>
      <c r="AG619" s="94"/>
      <c r="AH619" s="24"/>
      <c r="AI619" s="24"/>
      <c r="AJ619" s="24"/>
    </row>
    <row r="620" spans="1:36" ht="18" customHeight="1">
      <c r="A620" s="81">
        <v>610</v>
      </c>
      <c r="B620" s="82" t="s">
        <v>1764</v>
      </c>
      <c r="C620" s="83" t="s">
        <v>61</v>
      </c>
      <c r="D620" s="81" t="s">
        <v>1765</v>
      </c>
      <c r="E620" s="81" t="s">
        <v>66</v>
      </c>
      <c r="F620" s="81" t="s">
        <v>1676</v>
      </c>
      <c r="G620" s="81" t="s">
        <v>750</v>
      </c>
      <c r="H620" s="81" t="s">
        <v>1766</v>
      </c>
      <c r="I620" s="92">
        <v>1</v>
      </c>
      <c r="J620" s="92">
        <v>1</v>
      </c>
      <c r="K620" s="92"/>
      <c r="L620" s="81">
        <v>4</v>
      </c>
      <c r="M620" s="81"/>
      <c r="N620" s="101">
        <v>2</v>
      </c>
      <c r="O620" s="102">
        <v>1500</v>
      </c>
      <c r="P620" s="101">
        <v>12</v>
      </c>
      <c r="Q620" s="85">
        <f t="shared" si="21"/>
        <v>18000</v>
      </c>
      <c r="R620" s="101"/>
      <c r="S620" s="101"/>
      <c r="T620" s="101"/>
      <c r="U620" s="101">
        <v>168</v>
      </c>
      <c r="V620" s="85">
        <f t="shared" si="16"/>
        <v>6840</v>
      </c>
      <c r="W620" s="85">
        <f t="shared" si="17"/>
        <v>1026</v>
      </c>
      <c r="X620" s="86">
        <f t="shared" si="18"/>
        <v>7866</v>
      </c>
      <c r="Y620" s="87">
        <v>5.88</v>
      </c>
      <c r="Z620" s="85">
        <f t="shared" si="19"/>
        <v>42271.199999999997</v>
      </c>
      <c r="AA620" s="88">
        <f t="shared" si="20"/>
        <v>28744.416000000001</v>
      </c>
      <c r="AB620" s="81" t="s">
        <v>46</v>
      </c>
      <c r="AC620" s="81" t="s">
        <v>46</v>
      </c>
      <c r="AD620" s="81" t="s">
        <v>46</v>
      </c>
      <c r="AE620" s="89"/>
      <c r="AF620" s="93" t="s">
        <v>2453</v>
      </c>
      <c r="AG620" s="94"/>
      <c r="AH620" s="24"/>
      <c r="AI620" s="24"/>
      <c r="AJ620" s="24"/>
    </row>
    <row r="621" spans="1:36" ht="18" customHeight="1">
      <c r="A621" s="81">
        <v>611</v>
      </c>
      <c r="B621" s="82" t="s">
        <v>1767</v>
      </c>
      <c r="C621" s="83" t="s">
        <v>61</v>
      </c>
      <c r="D621" s="81" t="s">
        <v>1768</v>
      </c>
      <c r="E621" s="81" t="s">
        <v>66</v>
      </c>
      <c r="F621" s="81" t="s">
        <v>1676</v>
      </c>
      <c r="G621" s="81" t="s">
        <v>750</v>
      </c>
      <c r="H621" s="81" t="s">
        <v>1766</v>
      </c>
      <c r="I621" s="92">
        <v>1</v>
      </c>
      <c r="J621" s="92">
        <v>1</v>
      </c>
      <c r="K621" s="92"/>
      <c r="L621" s="81">
        <v>4</v>
      </c>
      <c r="M621" s="81"/>
      <c r="N621" s="101">
        <v>2</v>
      </c>
      <c r="O621" s="102">
        <v>1500</v>
      </c>
      <c r="P621" s="101">
        <v>12</v>
      </c>
      <c r="Q621" s="85">
        <f t="shared" si="21"/>
        <v>18000</v>
      </c>
      <c r="R621" s="101"/>
      <c r="S621" s="101"/>
      <c r="T621" s="101"/>
      <c r="U621" s="101">
        <v>168</v>
      </c>
      <c r="V621" s="85">
        <f t="shared" si="16"/>
        <v>6840</v>
      </c>
      <c r="W621" s="85">
        <f t="shared" si="17"/>
        <v>1026</v>
      </c>
      <c r="X621" s="86">
        <f t="shared" si="18"/>
        <v>7866</v>
      </c>
      <c r="Y621" s="87">
        <v>5.88</v>
      </c>
      <c r="Z621" s="85">
        <f t="shared" si="19"/>
        <v>42271.199999999997</v>
      </c>
      <c r="AA621" s="88">
        <f t="shared" si="20"/>
        <v>28744.416000000001</v>
      </c>
      <c r="AB621" s="81" t="s">
        <v>46</v>
      </c>
      <c r="AC621" s="81" t="s">
        <v>46</v>
      </c>
      <c r="AD621" s="81" t="s">
        <v>46</v>
      </c>
      <c r="AE621" s="89"/>
      <c r="AF621" s="93" t="s">
        <v>2472</v>
      </c>
      <c r="AG621" s="94"/>
      <c r="AH621" s="24"/>
      <c r="AI621" s="24"/>
      <c r="AJ621" s="24"/>
    </row>
    <row r="622" spans="1:36" ht="18" customHeight="1">
      <c r="A622" s="81">
        <v>612</v>
      </c>
      <c r="B622" s="82" t="s">
        <v>1769</v>
      </c>
      <c r="C622" s="83" t="s">
        <v>406</v>
      </c>
      <c r="D622" s="81" t="s">
        <v>1770</v>
      </c>
      <c r="E622" s="81" t="s">
        <v>42</v>
      </c>
      <c r="F622" s="81" t="s">
        <v>1676</v>
      </c>
      <c r="G622" s="81" t="s">
        <v>621</v>
      </c>
      <c r="H622" s="81" t="s">
        <v>1771</v>
      </c>
      <c r="I622" s="92">
        <v>1</v>
      </c>
      <c r="J622" s="92">
        <v>1</v>
      </c>
      <c r="K622" s="92"/>
      <c r="L622" s="81">
        <v>4</v>
      </c>
      <c r="M622" s="81"/>
      <c r="N622" s="101">
        <v>2</v>
      </c>
      <c r="O622" s="102">
        <v>450</v>
      </c>
      <c r="P622" s="101">
        <v>8</v>
      </c>
      <c r="Q622" s="85">
        <f t="shared" si="21"/>
        <v>3600</v>
      </c>
      <c r="R622" s="101"/>
      <c r="S622" s="101"/>
      <c r="T622" s="101"/>
      <c r="U622" s="101"/>
      <c r="V622" s="85">
        <f t="shared" si="16"/>
        <v>1200</v>
      </c>
      <c r="W622" s="85">
        <f t="shared" si="17"/>
        <v>180</v>
      </c>
      <c r="X622" s="86">
        <f t="shared" si="18"/>
        <v>1380</v>
      </c>
      <c r="Y622" s="87">
        <v>5.88</v>
      </c>
      <c r="Z622" s="85">
        <f t="shared" si="19"/>
        <v>7416</v>
      </c>
      <c r="AA622" s="88">
        <f t="shared" si="20"/>
        <v>5042.88</v>
      </c>
      <c r="AB622" s="81" t="s">
        <v>46</v>
      </c>
      <c r="AC622" s="81" t="s">
        <v>46</v>
      </c>
      <c r="AD622" s="81" t="s">
        <v>46</v>
      </c>
      <c r="AE622" s="89"/>
      <c r="AF622" s="93" t="s">
        <v>2489</v>
      </c>
      <c r="AG622" s="94"/>
      <c r="AH622" s="24"/>
      <c r="AI622" s="24"/>
      <c r="AJ622" s="24"/>
    </row>
    <row r="623" spans="1:36" ht="18" customHeight="1">
      <c r="A623" s="81">
        <v>613</v>
      </c>
      <c r="B623" s="82" t="s">
        <v>1786</v>
      </c>
      <c r="C623" s="83" t="s">
        <v>496</v>
      </c>
      <c r="D623" s="81" t="s">
        <v>1787</v>
      </c>
      <c r="E623" s="81" t="s">
        <v>42</v>
      </c>
      <c r="F623" s="81" t="s">
        <v>1676</v>
      </c>
      <c r="G623" s="81" t="s">
        <v>53</v>
      </c>
      <c r="H623" s="81" t="s">
        <v>1788</v>
      </c>
      <c r="I623" s="92">
        <v>1</v>
      </c>
      <c r="J623" s="92">
        <v>1</v>
      </c>
      <c r="K623" s="92"/>
      <c r="L623" s="81">
        <v>4</v>
      </c>
      <c r="M623" s="81"/>
      <c r="N623" s="101">
        <v>2</v>
      </c>
      <c r="O623" s="102">
        <v>800</v>
      </c>
      <c r="P623" s="101">
        <v>8</v>
      </c>
      <c r="Q623" s="85">
        <f t="shared" si="21"/>
        <v>6400</v>
      </c>
      <c r="R623" s="101"/>
      <c r="S623" s="101"/>
      <c r="T623" s="101"/>
      <c r="U623" s="101"/>
      <c r="V623" s="85">
        <f t="shared" si="16"/>
        <v>2133.3333333333335</v>
      </c>
      <c r="W623" s="85">
        <f t="shared" si="17"/>
        <v>320</v>
      </c>
      <c r="X623" s="86">
        <f t="shared" si="18"/>
        <v>2453.3333333333335</v>
      </c>
      <c r="Y623" s="87">
        <v>5.88</v>
      </c>
      <c r="Z623" s="85">
        <f t="shared" si="19"/>
        <v>13184</v>
      </c>
      <c r="AA623" s="88">
        <f t="shared" si="20"/>
        <v>8965.1200000000008</v>
      </c>
      <c r="AB623" s="81" t="s">
        <v>46</v>
      </c>
      <c r="AC623" s="81" t="s">
        <v>46</v>
      </c>
      <c r="AD623" s="81" t="s">
        <v>46</v>
      </c>
      <c r="AE623" s="89"/>
      <c r="AF623" s="93" t="s">
        <v>2523</v>
      </c>
      <c r="AG623" s="94"/>
      <c r="AH623" s="24"/>
      <c r="AI623" s="24"/>
      <c r="AJ623" s="24"/>
    </row>
    <row r="624" spans="1:36" ht="18" customHeight="1">
      <c r="A624" s="81">
        <v>614</v>
      </c>
      <c r="B624" s="82" t="s">
        <v>1792</v>
      </c>
      <c r="C624" s="83" t="s">
        <v>406</v>
      </c>
      <c r="D624" s="81" t="s">
        <v>1793</v>
      </c>
      <c r="E624" s="81" t="s">
        <v>66</v>
      </c>
      <c r="F624" s="81" t="s">
        <v>1676</v>
      </c>
      <c r="G624" s="81" t="s">
        <v>403</v>
      </c>
      <c r="H624" s="81" t="s">
        <v>1794</v>
      </c>
      <c r="I624" s="92">
        <v>1</v>
      </c>
      <c r="J624" s="92">
        <v>1</v>
      </c>
      <c r="K624" s="92"/>
      <c r="L624" s="81">
        <v>6</v>
      </c>
      <c r="M624" s="81"/>
      <c r="N624" s="101">
        <v>3</v>
      </c>
      <c r="O624" s="102">
        <v>1500</v>
      </c>
      <c r="P624" s="101">
        <v>18</v>
      </c>
      <c r="Q624" s="85">
        <f t="shared" si="21"/>
        <v>27000</v>
      </c>
      <c r="R624" s="101"/>
      <c r="S624" s="101"/>
      <c r="T624" s="101"/>
      <c r="U624" s="101">
        <v>234</v>
      </c>
      <c r="V624" s="85">
        <f t="shared" si="16"/>
        <v>10170</v>
      </c>
      <c r="W624" s="85">
        <f t="shared" si="17"/>
        <v>1525.5</v>
      </c>
      <c r="X624" s="86">
        <f t="shared" si="18"/>
        <v>11695.5</v>
      </c>
      <c r="Y624" s="87">
        <v>5.88</v>
      </c>
      <c r="Z624" s="85">
        <f t="shared" si="19"/>
        <v>62850.6</v>
      </c>
      <c r="AA624" s="88">
        <f t="shared" si="20"/>
        <v>42738.408000000003</v>
      </c>
      <c r="AB624" s="81" t="s">
        <v>46</v>
      </c>
      <c r="AC624" s="81" t="s">
        <v>46</v>
      </c>
      <c r="AD624" s="81" t="s">
        <v>46</v>
      </c>
      <c r="AE624" s="89"/>
      <c r="AF624" s="93" t="s">
        <v>2606</v>
      </c>
      <c r="AG624" s="94"/>
      <c r="AH624" s="24"/>
      <c r="AI624" s="24"/>
      <c r="AJ624" s="24"/>
    </row>
    <row r="625" spans="1:36" ht="18" customHeight="1">
      <c r="A625" s="81">
        <v>615</v>
      </c>
      <c r="B625" s="82" t="s">
        <v>1801</v>
      </c>
      <c r="C625" s="83" t="s">
        <v>332</v>
      </c>
      <c r="D625" s="81" t="s">
        <v>1802</v>
      </c>
      <c r="E625" s="81" t="s">
        <v>42</v>
      </c>
      <c r="F625" s="81" t="s">
        <v>1676</v>
      </c>
      <c r="G625" s="81" t="s">
        <v>44</v>
      </c>
      <c r="H625" s="81" t="s">
        <v>1803</v>
      </c>
      <c r="I625" s="92">
        <v>1</v>
      </c>
      <c r="J625" s="92">
        <v>1</v>
      </c>
      <c r="K625" s="92"/>
      <c r="L625" s="81">
        <v>4</v>
      </c>
      <c r="M625" s="81"/>
      <c r="N625" s="101">
        <v>2</v>
      </c>
      <c r="O625" s="102">
        <v>500</v>
      </c>
      <c r="P625" s="101">
        <v>12</v>
      </c>
      <c r="Q625" s="85">
        <f t="shared" si="21"/>
        <v>6000</v>
      </c>
      <c r="R625" s="101"/>
      <c r="S625" s="101"/>
      <c r="T625" s="101"/>
      <c r="U625" s="101"/>
      <c r="V625" s="85">
        <f t="shared" si="16"/>
        <v>2000</v>
      </c>
      <c r="W625" s="85">
        <f t="shared" si="17"/>
        <v>300</v>
      </c>
      <c r="X625" s="86">
        <f t="shared" si="18"/>
        <v>2300</v>
      </c>
      <c r="Y625" s="87">
        <v>5.88</v>
      </c>
      <c r="Z625" s="85">
        <f t="shared" si="19"/>
        <v>12360</v>
      </c>
      <c r="AA625" s="88">
        <f t="shared" si="20"/>
        <v>8404.8000000000011</v>
      </c>
      <c r="AB625" s="81" t="s">
        <v>46</v>
      </c>
      <c r="AC625" s="81" t="s">
        <v>46</v>
      </c>
      <c r="AD625" s="81" t="s">
        <v>46</v>
      </c>
      <c r="AE625" s="89"/>
      <c r="AF625" s="93" t="s">
        <v>2464</v>
      </c>
      <c r="AG625" s="94"/>
      <c r="AH625" s="24"/>
      <c r="AI625" s="24"/>
      <c r="AJ625" s="24"/>
    </row>
    <row r="626" spans="1:36" ht="18" customHeight="1">
      <c r="A626" s="81">
        <v>616</v>
      </c>
      <c r="B626" s="82" t="s">
        <v>1804</v>
      </c>
      <c r="C626" s="83" t="s">
        <v>332</v>
      </c>
      <c r="D626" s="81" t="s">
        <v>1805</v>
      </c>
      <c r="E626" s="81" t="s">
        <v>42</v>
      </c>
      <c r="F626" s="81" t="s">
        <v>1676</v>
      </c>
      <c r="G626" s="81" t="s">
        <v>261</v>
      </c>
      <c r="H626" s="81" t="s">
        <v>1806</v>
      </c>
      <c r="I626" s="92">
        <v>1</v>
      </c>
      <c r="J626" s="92">
        <v>1</v>
      </c>
      <c r="K626" s="92"/>
      <c r="L626" s="81">
        <v>4</v>
      </c>
      <c r="M626" s="81"/>
      <c r="N626" s="101">
        <v>2</v>
      </c>
      <c r="O626" s="102">
        <v>1000</v>
      </c>
      <c r="P626" s="101">
        <v>8</v>
      </c>
      <c r="Q626" s="85">
        <f t="shared" si="21"/>
        <v>8000</v>
      </c>
      <c r="R626" s="101"/>
      <c r="S626" s="101"/>
      <c r="T626" s="101"/>
      <c r="U626" s="101"/>
      <c r="V626" s="85">
        <f t="shared" si="16"/>
        <v>2666.6666666666665</v>
      </c>
      <c r="W626" s="85">
        <f t="shared" si="17"/>
        <v>399.99999999999994</v>
      </c>
      <c r="X626" s="86">
        <f t="shared" si="18"/>
        <v>3066.6666666666665</v>
      </c>
      <c r="Y626" s="87">
        <v>5.88</v>
      </c>
      <c r="Z626" s="85">
        <f t="shared" si="19"/>
        <v>16479.999999999996</v>
      </c>
      <c r="AA626" s="88">
        <f t="shared" si="20"/>
        <v>11206.399999999998</v>
      </c>
      <c r="AB626" s="81" t="s">
        <v>46</v>
      </c>
      <c r="AC626" s="81" t="s">
        <v>46</v>
      </c>
      <c r="AD626" s="81" t="s">
        <v>46</v>
      </c>
      <c r="AE626" s="89"/>
      <c r="AF626" s="93" t="s">
        <v>2464</v>
      </c>
      <c r="AG626" s="94"/>
      <c r="AH626" s="24"/>
      <c r="AI626" s="24"/>
      <c r="AJ626" s="24"/>
    </row>
    <row r="627" spans="1:36" ht="18" customHeight="1">
      <c r="A627" s="81">
        <v>617</v>
      </c>
      <c r="B627" s="82" t="s">
        <v>1816</v>
      </c>
      <c r="C627" s="83" t="s">
        <v>406</v>
      </c>
      <c r="D627" s="81" t="s">
        <v>1817</v>
      </c>
      <c r="E627" s="81" t="s">
        <v>42</v>
      </c>
      <c r="F627" s="81" t="s">
        <v>1676</v>
      </c>
      <c r="G627" s="81" t="s">
        <v>403</v>
      </c>
      <c r="H627" s="81" t="s">
        <v>1736</v>
      </c>
      <c r="I627" s="92">
        <v>1</v>
      </c>
      <c r="J627" s="92">
        <v>1</v>
      </c>
      <c r="K627" s="92"/>
      <c r="L627" s="81">
        <v>4</v>
      </c>
      <c r="M627" s="81"/>
      <c r="N627" s="101">
        <v>2</v>
      </c>
      <c r="O627" s="102">
        <v>800</v>
      </c>
      <c r="P627" s="101">
        <v>9</v>
      </c>
      <c r="Q627" s="85">
        <f t="shared" si="21"/>
        <v>7200</v>
      </c>
      <c r="R627" s="101"/>
      <c r="S627" s="101"/>
      <c r="T627" s="101"/>
      <c r="U627" s="101"/>
      <c r="V627" s="85">
        <f t="shared" si="16"/>
        <v>2400</v>
      </c>
      <c r="W627" s="85">
        <f t="shared" si="17"/>
        <v>360</v>
      </c>
      <c r="X627" s="86">
        <f t="shared" si="18"/>
        <v>2760</v>
      </c>
      <c r="Y627" s="87">
        <v>5.88</v>
      </c>
      <c r="Z627" s="85">
        <f t="shared" si="19"/>
        <v>14832</v>
      </c>
      <c r="AA627" s="88">
        <f t="shared" si="20"/>
        <v>10085.76</v>
      </c>
      <c r="AB627" s="81" t="s">
        <v>46</v>
      </c>
      <c r="AC627" s="81" t="s">
        <v>46</v>
      </c>
      <c r="AD627" s="81" t="s">
        <v>46</v>
      </c>
      <c r="AE627" s="89"/>
      <c r="AF627" s="93" t="s">
        <v>2513</v>
      </c>
      <c r="AG627" s="94"/>
      <c r="AH627" s="24"/>
      <c r="AI627" s="24"/>
      <c r="AJ627" s="24"/>
    </row>
    <row r="628" spans="1:36" ht="18" customHeight="1">
      <c r="A628" s="81">
        <v>618</v>
      </c>
      <c r="B628" s="82" t="s">
        <v>1821</v>
      </c>
      <c r="C628" s="83" t="s">
        <v>496</v>
      </c>
      <c r="D628" s="81" t="s">
        <v>1822</v>
      </c>
      <c r="E628" s="81" t="s">
        <v>42</v>
      </c>
      <c r="F628" s="81" t="s">
        <v>1676</v>
      </c>
      <c r="G628" s="81" t="s">
        <v>53</v>
      </c>
      <c r="H628" s="81" t="s">
        <v>1823</v>
      </c>
      <c r="I628" s="92">
        <v>1</v>
      </c>
      <c r="J628" s="92">
        <v>1</v>
      </c>
      <c r="K628" s="92"/>
      <c r="L628" s="81">
        <v>4</v>
      </c>
      <c r="M628" s="81"/>
      <c r="N628" s="101">
        <v>2</v>
      </c>
      <c r="O628" s="102">
        <v>900</v>
      </c>
      <c r="P628" s="101">
        <v>17</v>
      </c>
      <c r="Q628" s="85">
        <f t="shared" si="21"/>
        <v>15300</v>
      </c>
      <c r="R628" s="101"/>
      <c r="S628" s="101"/>
      <c r="T628" s="101"/>
      <c r="U628" s="101"/>
      <c r="V628" s="85">
        <f t="shared" si="16"/>
        <v>5100</v>
      </c>
      <c r="W628" s="85">
        <f t="shared" si="17"/>
        <v>765</v>
      </c>
      <c r="X628" s="86">
        <f t="shared" si="18"/>
        <v>5865</v>
      </c>
      <c r="Y628" s="87">
        <v>5.88</v>
      </c>
      <c r="Z628" s="85">
        <f t="shared" si="19"/>
        <v>31518</v>
      </c>
      <c r="AA628" s="88">
        <f t="shared" si="20"/>
        <v>21432.240000000002</v>
      </c>
      <c r="AB628" s="81" t="s">
        <v>46</v>
      </c>
      <c r="AC628" s="81" t="s">
        <v>46</v>
      </c>
      <c r="AD628" s="81" t="s">
        <v>46</v>
      </c>
      <c r="AE628" s="89"/>
      <c r="AF628" s="93" t="s">
        <v>2523</v>
      </c>
      <c r="AG628" s="94"/>
      <c r="AH628" s="24"/>
      <c r="AI628" s="24"/>
      <c r="AJ628" s="24"/>
    </row>
    <row r="629" spans="1:36" ht="18" customHeight="1">
      <c r="A629" s="81">
        <v>619</v>
      </c>
      <c r="B629" s="82" t="s">
        <v>1824</v>
      </c>
      <c r="C629" s="83" t="s">
        <v>298</v>
      </c>
      <c r="D629" s="81" t="s">
        <v>1825</v>
      </c>
      <c r="E629" s="81" t="s">
        <v>42</v>
      </c>
      <c r="F629" s="81" t="s">
        <v>1676</v>
      </c>
      <c r="G629" s="81" t="s">
        <v>1826</v>
      </c>
      <c r="H629" s="81" t="s">
        <v>1827</v>
      </c>
      <c r="I629" s="92">
        <v>1</v>
      </c>
      <c r="J629" s="92">
        <v>1</v>
      </c>
      <c r="K629" s="92"/>
      <c r="L629" s="81">
        <v>4</v>
      </c>
      <c r="M629" s="81"/>
      <c r="N629" s="101">
        <v>2</v>
      </c>
      <c r="O629" s="102">
        <v>800</v>
      </c>
      <c r="P629" s="101">
        <v>7</v>
      </c>
      <c r="Q629" s="85">
        <f t="shared" si="21"/>
        <v>5600</v>
      </c>
      <c r="R629" s="101"/>
      <c r="S629" s="101"/>
      <c r="T629" s="101"/>
      <c r="U629" s="101"/>
      <c r="V629" s="85">
        <f t="shared" si="16"/>
        <v>1866.6666666666667</v>
      </c>
      <c r="W629" s="85">
        <f t="shared" si="17"/>
        <v>280</v>
      </c>
      <c r="X629" s="86">
        <f t="shared" si="18"/>
        <v>2146.666666666667</v>
      </c>
      <c r="Y629" s="87">
        <v>5.88</v>
      </c>
      <c r="Z629" s="85">
        <f t="shared" si="19"/>
        <v>11536</v>
      </c>
      <c r="AA629" s="88">
        <f t="shared" si="20"/>
        <v>7844.4800000000005</v>
      </c>
      <c r="AB629" s="81" t="s">
        <v>46</v>
      </c>
      <c r="AC629" s="81" t="s">
        <v>46</v>
      </c>
      <c r="AD629" s="81" t="s">
        <v>46</v>
      </c>
      <c r="AE629" s="89" t="s">
        <v>1828</v>
      </c>
      <c r="AF629" s="93" t="s">
        <v>2464</v>
      </c>
      <c r="AG629" s="94"/>
      <c r="AH629" s="24"/>
      <c r="AI629" s="24"/>
      <c r="AJ629" s="24"/>
    </row>
    <row r="630" spans="1:36" ht="18" customHeight="1">
      <c r="A630" s="81">
        <v>620</v>
      </c>
      <c r="B630" s="82" t="s">
        <v>1829</v>
      </c>
      <c r="C630" s="83" t="s">
        <v>298</v>
      </c>
      <c r="D630" s="81" t="s">
        <v>1830</v>
      </c>
      <c r="E630" s="81" t="s">
        <v>42</v>
      </c>
      <c r="F630" s="81" t="s">
        <v>1676</v>
      </c>
      <c r="G630" s="81" t="s">
        <v>1826</v>
      </c>
      <c r="H630" s="81" t="s">
        <v>1827</v>
      </c>
      <c r="I630" s="92">
        <v>1</v>
      </c>
      <c r="J630" s="92">
        <v>1</v>
      </c>
      <c r="K630" s="92"/>
      <c r="L630" s="81">
        <v>6</v>
      </c>
      <c r="M630" s="81"/>
      <c r="N630" s="101">
        <v>3</v>
      </c>
      <c r="O630" s="102">
        <v>1000</v>
      </c>
      <c r="P630" s="101">
        <v>12</v>
      </c>
      <c r="Q630" s="85">
        <f t="shared" si="21"/>
        <v>12000</v>
      </c>
      <c r="R630" s="101"/>
      <c r="S630" s="101"/>
      <c r="T630" s="101"/>
      <c r="U630" s="101"/>
      <c r="V630" s="85">
        <f t="shared" si="16"/>
        <v>4000</v>
      </c>
      <c r="W630" s="85">
        <f t="shared" si="17"/>
        <v>600</v>
      </c>
      <c r="X630" s="86">
        <f t="shared" si="18"/>
        <v>4600</v>
      </c>
      <c r="Y630" s="87">
        <v>5.88</v>
      </c>
      <c r="Z630" s="85">
        <f t="shared" si="19"/>
        <v>24720</v>
      </c>
      <c r="AA630" s="88">
        <f t="shared" si="20"/>
        <v>16809.600000000002</v>
      </c>
      <c r="AB630" s="81" t="s">
        <v>46</v>
      </c>
      <c r="AC630" s="81" t="s">
        <v>46</v>
      </c>
      <c r="AD630" s="81" t="s">
        <v>46</v>
      </c>
      <c r="AE630" s="89" t="s">
        <v>1828</v>
      </c>
      <c r="AF630" s="93" t="s">
        <v>2475</v>
      </c>
      <c r="AG630" s="94"/>
      <c r="AH630" s="24"/>
      <c r="AI630" s="24"/>
      <c r="AJ630" s="24"/>
    </row>
    <row r="631" spans="1:36" ht="18" customHeight="1">
      <c r="A631" s="81">
        <v>621</v>
      </c>
      <c r="B631" s="82" t="s">
        <v>1831</v>
      </c>
      <c r="C631" s="83" t="s">
        <v>298</v>
      </c>
      <c r="D631" s="81" t="s">
        <v>1832</v>
      </c>
      <c r="E631" s="81" t="s">
        <v>42</v>
      </c>
      <c r="F631" s="81" t="s">
        <v>1676</v>
      </c>
      <c r="G631" s="81" t="s">
        <v>1826</v>
      </c>
      <c r="H631" s="81" t="s">
        <v>1827</v>
      </c>
      <c r="I631" s="92">
        <v>1</v>
      </c>
      <c r="J631" s="92">
        <v>1</v>
      </c>
      <c r="K631" s="92"/>
      <c r="L631" s="81">
        <v>6</v>
      </c>
      <c r="M631" s="81"/>
      <c r="N631" s="101">
        <v>3</v>
      </c>
      <c r="O631" s="102">
        <v>1000</v>
      </c>
      <c r="P631" s="101">
        <v>12</v>
      </c>
      <c r="Q631" s="85">
        <f t="shared" si="21"/>
        <v>12000</v>
      </c>
      <c r="R631" s="101"/>
      <c r="S631" s="101"/>
      <c r="T631" s="101"/>
      <c r="U631" s="101"/>
      <c r="V631" s="85">
        <f t="shared" si="16"/>
        <v>4000</v>
      </c>
      <c r="W631" s="85">
        <f t="shared" si="17"/>
        <v>600</v>
      </c>
      <c r="X631" s="86">
        <f t="shared" si="18"/>
        <v>4600</v>
      </c>
      <c r="Y631" s="87">
        <v>5.88</v>
      </c>
      <c r="Z631" s="85">
        <f t="shared" si="19"/>
        <v>24720</v>
      </c>
      <c r="AA631" s="88">
        <f t="shared" si="20"/>
        <v>16809.600000000002</v>
      </c>
      <c r="AB631" s="81" t="s">
        <v>46</v>
      </c>
      <c r="AC631" s="81" t="s">
        <v>46</v>
      </c>
      <c r="AD631" s="81" t="s">
        <v>46</v>
      </c>
      <c r="AE631" s="89" t="s">
        <v>1828</v>
      </c>
      <c r="AF631" s="93" t="s">
        <v>2475</v>
      </c>
      <c r="AG631" s="94"/>
      <c r="AH631" s="24"/>
      <c r="AI631" s="24"/>
      <c r="AJ631" s="24"/>
    </row>
    <row r="632" spans="1:36" ht="18" customHeight="1">
      <c r="A632" s="81">
        <v>622</v>
      </c>
      <c r="B632" s="82" t="s">
        <v>1836</v>
      </c>
      <c r="C632" s="83" t="s">
        <v>401</v>
      </c>
      <c r="D632" s="81" t="s">
        <v>1837</v>
      </c>
      <c r="E632" s="81" t="s">
        <v>176</v>
      </c>
      <c r="F632" s="81" t="s">
        <v>1676</v>
      </c>
      <c r="G632" s="81" t="s">
        <v>403</v>
      </c>
      <c r="H632" s="81" t="s">
        <v>1838</v>
      </c>
      <c r="I632" s="92">
        <v>1</v>
      </c>
      <c r="J632" s="92">
        <v>1</v>
      </c>
      <c r="K632" s="92"/>
      <c r="L632" s="81">
        <v>6</v>
      </c>
      <c r="M632" s="81"/>
      <c r="N632" s="101">
        <v>3</v>
      </c>
      <c r="O632" s="102">
        <v>4000</v>
      </c>
      <c r="P632" s="101">
        <v>6</v>
      </c>
      <c r="Q632" s="85">
        <f t="shared" si="21"/>
        <v>24000</v>
      </c>
      <c r="R632" s="102">
        <v>4000</v>
      </c>
      <c r="S632" s="101">
        <v>6</v>
      </c>
      <c r="T632" s="85">
        <f>R632*S632</f>
        <v>24000</v>
      </c>
      <c r="U632" s="101"/>
      <c r="V632" s="85">
        <f t="shared" si="16"/>
        <v>8000</v>
      </c>
      <c r="W632" s="85">
        <f t="shared" si="17"/>
        <v>3600</v>
      </c>
      <c r="X632" s="86">
        <f t="shared" si="18"/>
        <v>11600</v>
      </c>
      <c r="Y632" s="87">
        <v>5.88</v>
      </c>
      <c r="Z632" s="85">
        <f t="shared" si="19"/>
        <v>54240</v>
      </c>
      <c r="AA632" s="88">
        <f t="shared" si="20"/>
        <v>36883.200000000004</v>
      </c>
      <c r="AB632" s="81" t="s">
        <v>46</v>
      </c>
      <c r="AC632" s="81" t="s">
        <v>46</v>
      </c>
      <c r="AD632" s="81" t="s">
        <v>46</v>
      </c>
      <c r="AE632" s="89"/>
      <c r="AF632" s="93" t="s">
        <v>2490</v>
      </c>
      <c r="AG632" s="94"/>
      <c r="AH632" s="24"/>
      <c r="AI632" s="24"/>
      <c r="AJ632" s="24"/>
    </row>
    <row r="633" spans="1:36" ht="18" customHeight="1">
      <c r="A633" s="81">
        <v>623</v>
      </c>
      <c r="B633" s="82" t="s">
        <v>1839</v>
      </c>
      <c r="C633" s="83" t="s">
        <v>332</v>
      </c>
      <c r="D633" s="81" t="s">
        <v>1840</v>
      </c>
      <c r="E633" s="81" t="s">
        <v>66</v>
      </c>
      <c r="F633" s="81" t="s">
        <v>1676</v>
      </c>
      <c r="G633" s="81" t="s">
        <v>44</v>
      </c>
      <c r="H633" s="81" t="s">
        <v>1841</v>
      </c>
      <c r="I633" s="92">
        <v>1</v>
      </c>
      <c r="J633" s="92">
        <v>1</v>
      </c>
      <c r="K633" s="92"/>
      <c r="L633" s="81">
        <v>5</v>
      </c>
      <c r="M633" s="81"/>
      <c r="N633" s="101">
        <v>3</v>
      </c>
      <c r="O633" s="102">
        <v>1000</v>
      </c>
      <c r="P633" s="101">
        <v>10</v>
      </c>
      <c r="Q633" s="85">
        <f t="shared" si="21"/>
        <v>10000</v>
      </c>
      <c r="R633" s="101"/>
      <c r="S633" s="101"/>
      <c r="T633" s="101"/>
      <c r="U633" s="101">
        <v>90</v>
      </c>
      <c r="V633" s="85">
        <f t="shared" si="16"/>
        <v>3783.3333333333335</v>
      </c>
      <c r="W633" s="85">
        <f t="shared" si="17"/>
        <v>567.5</v>
      </c>
      <c r="X633" s="86">
        <f t="shared" si="18"/>
        <v>4350.8333333333339</v>
      </c>
      <c r="Y633" s="87">
        <v>5.88</v>
      </c>
      <c r="Z633" s="85">
        <f t="shared" si="19"/>
        <v>23381</v>
      </c>
      <c r="AA633" s="88">
        <f t="shared" si="20"/>
        <v>15899.080000000002</v>
      </c>
      <c r="AB633" s="81" t="s">
        <v>46</v>
      </c>
      <c r="AC633" s="81" t="s">
        <v>46</v>
      </c>
      <c r="AD633" s="81" t="s">
        <v>46</v>
      </c>
      <c r="AE633" s="89"/>
      <c r="AF633" s="93" t="s">
        <v>2475</v>
      </c>
      <c r="AG633" s="94"/>
      <c r="AH633" s="24"/>
      <c r="AI633" s="24"/>
      <c r="AJ633" s="24"/>
    </row>
    <row r="634" spans="1:36" ht="18" customHeight="1">
      <c r="A634" s="81">
        <v>624</v>
      </c>
      <c r="B634" s="82" t="s">
        <v>1842</v>
      </c>
      <c r="C634" s="83" t="s">
        <v>332</v>
      </c>
      <c r="D634" s="81" t="s">
        <v>1843</v>
      </c>
      <c r="E634" s="81" t="s">
        <v>42</v>
      </c>
      <c r="F634" s="81" t="s">
        <v>1676</v>
      </c>
      <c r="G634" s="81" t="s">
        <v>261</v>
      </c>
      <c r="H634" s="81" t="s">
        <v>1844</v>
      </c>
      <c r="I634" s="92">
        <v>1</v>
      </c>
      <c r="J634" s="92">
        <v>1</v>
      </c>
      <c r="K634" s="92"/>
      <c r="L634" s="81">
        <v>4</v>
      </c>
      <c r="M634" s="81"/>
      <c r="N634" s="101">
        <v>2</v>
      </c>
      <c r="O634" s="102">
        <v>1200</v>
      </c>
      <c r="P634" s="101">
        <v>4</v>
      </c>
      <c r="Q634" s="85">
        <f t="shared" si="21"/>
        <v>4800</v>
      </c>
      <c r="R634" s="101"/>
      <c r="S634" s="101"/>
      <c r="T634" s="101"/>
      <c r="U634" s="101"/>
      <c r="V634" s="85">
        <f t="shared" si="16"/>
        <v>1600</v>
      </c>
      <c r="W634" s="85">
        <f t="shared" si="17"/>
        <v>240</v>
      </c>
      <c r="X634" s="86">
        <f t="shared" si="18"/>
        <v>1840</v>
      </c>
      <c r="Y634" s="87">
        <v>5.88</v>
      </c>
      <c r="Z634" s="85">
        <f t="shared" si="19"/>
        <v>9888</v>
      </c>
      <c r="AA634" s="88">
        <f t="shared" si="20"/>
        <v>6723.84</v>
      </c>
      <c r="AB634" s="81" t="s">
        <v>46</v>
      </c>
      <c r="AC634" s="81" t="s">
        <v>46</v>
      </c>
      <c r="AD634" s="81" t="s">
        <v>46</v>
      </c>
      <c r="AE634" s="89"/>
      <c r="AF634" s="93" t="s">
        <v>2629</v>
      </c>
      <c r="AG634" s="94"/>
      <c r="AH634" s="24"/>
      <c r="AI634" s="24"/>
      <c r="AJ634" s="24"/>
    </row>
    <row r="635" spans="1:36" ht="18" customHeight="1">
      <c r="A635" s="81">
        <v>625</v>
      </c>
      <c r="B635" s="82" t="s">
        <v>1852</v>
      </c>
      <c r="C635" s="83" t="s">
        <v>182</v>
      </c>
      <c r="D635" s="81" t="s">
        <v>1853</v>
      </c>
      <c r="E635" s="81" t="s">
        <v>42</v>
      </c>
      <c r="F635" s="81" t="s">
        <v>1676</v>
      </c>
      <c r="G635" s="81" t="s">
        <v>168</v>
      </c>
      <c r="H635" s="81" t="s">
        <v>1854</v>
      </c>
      <c r="I635" s="92">
        <v>1</v>
      </c>
      <c r="J635" s="92">
        <v>1</v>
      </c>
      <c r="K635" s="92"/>
      <c r="L635" s="81">
        <v>4</v>
      </c>
      <c r="M635" s="81"/>
      <c r="N635" s="101">
        <v>2</v>
      </c>
      <c r="O635" s="102">
        <v>1200</v>
      </c>
      <c r="P635" s="101">
        <v>9</v>
      </c>
      <c r="Q635" s="85">
        <f t="shared" si="21"/>
        <v>10800</v>
      </c>
      <c r="R635" s="101"/>
      <c r="S635" s="101"/>
      <c r="T635" s="101"/>
      <c r="U635" s="101"/>
      <c r="V635" s="85">
        <f t="shared" si="16"/>
        <v>3600</v>
      </c>
      <c r="W635" s="85">
        <f t="shared" si="17"/>
        <v>540</v>
      </c>
      <c r="X635" s="86">
        <f t="shared" si="18"/>
        <v>4140</v>
      </c>
      <c r="Y635" s="87">
        <v>5.88</v>
      </c>
      <c r="Z635" s="85">
        <f t="shared" si="19"/>
        <v>22248</v>
      </c>
      <c r="AA635" s="88">
        <f t="shared" si="20"/>
        <v>15128.640000000001</v>
      </c>
      <c r="AB635" s="81" t="s">
        <v>46</v>
      </c>
      <c r="AC635" s="81" t="s">
        <v>46</v>
      </c>
      <c r="AD635" s="81" t="s">
        <v>46</v>
      </c>
      <c r="AE635" s="89"/>
      <c r="AF635" s="93" t="s">
        <v>2630</v>
      </c>
      <c r="AG635" s="94"/>
      <c r="AH635" s="24"/>
      <c r="AI635" s="24"/>
      <c r="AJ635" s="24"/>
    </row>
    <row r="636" spans="1:36" ht="18" customHeight="1">
      <c r="A636" s="81">
        <v>626</v>
      </c>
      <c r="B636" s="82" t="s">
        <v>1858</v>
      </c>
      <c r="C636" s="83" t="s">
        <v>182</v>
      </c>
      <c r="D636" s="81" t="s">
        <v>1859</v>
      </c>
      <c r="E636" s="81" t="s">
        <v>42</v>
      </c>
      <c r="F636" s="81" t="s">
        <v>1676</v>
      </c>
      <c r="G636" s="81" t="s">
        <v>168</v>
      </c>
      <c r="H636" s="81" t="s">
        <v>1854</v>
      </c>
      <c r="I636" s="92">
        <v>1</v>
      </c>
      <c r="J636" s="92">
        <v>1</v>
      </c>
      <c r="K636" s="92"/>
      <c r="L636" s="81">
        <v>4</v>
      </c>
      <c r="M636" s="81"/>
      <c r="N636" s="101">
        <v>2</v>
      </c>
      <c r="O636" s="102">
        <v>900</v>
      </c>
      <c r="P636" s="101">
        <v>8</v>
      </c>
      <c r="Q636" s="85">
        <f t="shared" si="21"/>
        <v>7200</v>
      </c>
      <c r="R636" s="101"/>
      <c r="S636" s="101"/>
      <c r="T636" s="101"/>
      <c r="U636" s="101"/>
      <c r="V636" s="85">
        <f t="shared" si="16"/>
        <v>2400</v>
      </c>
      <c r="W636" s="85">
        <f t="shared" si="17"/>
        <v>360</v>
      </c>
      <c r="X636" s="86">
        <f t="shared" si="18"/>
        <v>2760</v>
      </c>
      <c r="Y636" s="87">
        <v>5.88</v>
      </c>
      <c r="Z636" s="85">
        <f t="shared" si="19"/>
        <v>14832</v>
      </c>
      <c r="AA636" s="88">
        <f t="shared" si="20"/>
        <v>10085.76</v>
      </c>
      <c r="AB636" s="81" t="s">
        <v>46</v>
      </c>
      <c r="AC636" s="81" t="s">
        <v>46</v>
      </c>
      <c r="AD636" s="81" t="s">
        <v>46</v>
      </c>
      <c r="AE636" s="89"/>
      <c r="AF636" s="93" t="s">
        <v>2631</v>
      </c>
      <c r="AG636" s="94"/>
      <c r="AH636" s="24"/>
      <c r="AI636" s="24"/>
      <c r="AJ636" s="24"/>
    </row>
    <row r="637" spans="1:36" ht="18" customHeight="1">
      <c r="A637" s="81">
        <v>627</v>
      </c>
      <c r="B637" s="82" t="s">
        <v>1860</v>
      </c>
      <c r="C637" s="83" t="s">
        <v>75</v>
      </c>
      <c r="D637" s="81" t="s">
        <v>1861</v>
      </c>
      <c r="E637" s="81" t="s">
        <v>42</v>
      </c>
      <c r="F637" s="81" t="s">
        <v>1676</v>
      </c>
      <c r="G637" s="81" t="s">
        <v>58</v>
      </c>
      <c r="H637" s="81" t="s">
        <v>1862</v>
      </c>
      <c r="I637" s="92">
        <v>1</v>
      </c>
      <c r="J637" s="92">
        <v>1</v>
      </c>
      <c r="K637" s="92"/>
      <c r="L637" s="81">
        <v>10</v>
      </c>
      <c r="M637" s="81"/>
      <c r="N637" s="101">
        <v>5</v>
      </c>
      <c r="O637" s="102">
        <v>900</v>
      </c>
      <c r="P637" s="101">
        <v>21</v>
      </c>
      <c r="Q637" s="85">
        <f t="shared" si="21"/>
        <v>18900</v>
      </c>
      <c r="R637" s="101"/>
      <c r="S637" s="101"/>
      <c r="T637" s="101"/>
      <c r="U637" s="101"/>
      <c r="V637" s="85">
        <f t="shared" si="16"/>
        <v>6300</v>
      </c>
      <c r="W637" s="85">
        <f t="shared" si="17"/>
        <v>945</v>
      </c>
      <c r="X637" s="86">
        <f t="shared" si="18"/>
        <v>7245</v>
      </c>
      <c r="Y637" s="87">
        <v>5.88</v>
      </c>
      <c r="Z637" s="85">
        <f t="shared" si="19"/>
        <v>38934</v>
      </c>
      <c r="AA637" s="88">
        <f t="shared" si="20"/>
        <v>26475.120000000003</v>
      </c>
      <c r="AB637" s="81" t="s">
        <v>46</v>
      </c>
      <c r="AC637" s="81" t="s">
        <v>46</v>
      </c>
      <c r="AD637" s="81" t="s">
        <v>46</v>
      </c>
      <c r="AE637" s="89" t="s">
        <v>1863</v>
      </c>
      <c r="AF637" s="93" t="s">
        <v>2632</v>
      </c>
      <c r="AG637" s="94"/>
      <c r="AH637" s="24"/>
      <c r="AI637" s="24"/>
      <c r="AJ637" s="24"/>
    </row>
    <row r="638" spans="1:36" ht="18" customHeight="1">
      <c r="A638" s="81">
        <v>628</v>
      </c>
      <c r="B638" s="82" t="s">
        <v>1864</v>
      </c>
      <c r="C638" s="83" t="s">
        <v>496</v>
      </c>
      <c r="D638" s="81" t="s">
        <v>1865</v>
      </c>
      <c r="E638" s="81" t="s">
        <v>42</v>
      </c>
      <c r="F638" s="81" t="s">
        <v>1676</v>
      </c>
      <c r="G638" s="81" t="s">
        <v>53</v>
      </c>
      <c r="H638" s="81" t="s">
        <v>1866</v>
      </c>
      <c r="I638" s="92">
        <v>1</v>
      </c>
      <c r="J638" s="92">
        <v>1</v>
      </c>
      <c r="K638" s="92"/>
      <c r="L638" s="81">
        <v>4</v>
      </c>
      <c r="M638" s="81"/>
      <c r="N638" s="101">
        <v>2</v>
      </c>
      <c r="O638" s="102">
        <v>3801</v>
      </c>
      <c r="P638" s="101">
        <v>9</v>
      </c>
      <c r="Q638" s="85">
        <f t="shared" si="21"/>
        <v>34209</v>
      </c>
      <c r="R638" s="101"/>
      <c r="S638" s="101"/>
      <c r="T638" s="101"/>
      <c r="U638" s="101"/>
      <c r="V638" s="85">
        <f t="shared" si="16"/>
        <v>11403</v>
      </c>
      <c r="W638" s="85">
        <f t="shared" si="17"/>
        <v>1710.45</v>
      </c>
      <c r="X638" s="86">
        <f t="shared" si="18"/>
        <v>13113.45</v>
      </c>
      <c r="Y638" s="87">
        <v>5.88</v>
      </c>
      <c r="Z638" s="85">
        <f t="shared" si="19"/>
        <v>70470.539999999994</v>
      </c>
      <c r="AA638" s="88">
        <f t="shared" si="20"/>
        <v>47919.967199999999</v>
      </c>
      <c r="AB638" s="81" t="s">
        <v>46</v>
      </c>
      <c r="AC638" s="81" t="s">
        <v>46</v>
      </c>
      <c r="AD638" s="81" t="s">
        <v>46</v>
      </c>
      <c r="AE638" s="89"/>
      <c r="AF638" s="93" t="s">
        <v>2523</v>
      </c>
      <c r="AG638" s="94"/>
      <c r="AH638" s="24"/>
      <c r="AI638" s="24"/>
      <c r="AJ638" s="24"/>
    </row>
    <row r="639" spans="1:36" ht="18" customHeight="1">
      <c r="A639" s="81">
        <v>629</v>
      </c>
      <c r="B639" s="82" t="s">
        <v>1867</v>
      </c>
      <c r="C639" s="83" t="s">
        <v>56</v>
      </c>
      <c r="D639" s="81" t="s">
        <v>1868</v>
      </c>
      <c r="E639" s="81" t="s">
        <v>42</v>
      </c>
      <c r="F639" s="81" t="s">
        <v>1676</v>
      </c>
      <c r="G639" s="81" t="s">
        <v>58</v>
      </c>
      <c r="H639" s="81" t="s">
        <v>1869</v>
      </c>
      <c r="I639" s="92">
        <v>1</v>
      </c>
      <c r="J639" s="92">
        <v>1</v>
      </c>
      <c r="K639" s="92"/>
      <c r="L639" s="81">
        <v>4</v>
      </c>
      <c r="M639" s="81"/>
      <c r="N639" s="101">
        <v>2</v>
      </c>
      <c r="O639" s="102">
        <v>800</v>
      </c>
      <c r="P639" s="101">
        <v>12</v>
      </c>
      <c r="Q639" s="85">
        <f t="shared" si="21"/>
        <v>9600</v>
      </c>
      <c r="R639" s="101"/>
      <c r="S639" s="101"/>
      <c r="T639" s="101"/>
      <c r="U639" s="101"/>
      <c r="V639" s="85">
        <f t="shared" si="16"/>
        <v>3200</v>
      </c>
      <c r="W639" s="85">
        <f t="shared" si="17"/>
        <v>480</v>
      </c>
      <c r="X639" s="86">
        <f t="shared" si="18"/>
        <v>3680</v>
      </c>
      <c r="Y639" s="87">
        <v>5.88</v>
      </c>
      <c r="Z639" s="85">
        <f t="shared" si="19"/>
        <v>19776</v>
      </c>
      <c r="AA639" s="88">
        <f t="shared" si="20"/>
        <v>13447.68</v>
      </c>
      <c r="AB639" s="81" t="s">
        <v>46</v>
      </c>
      <c r="AC639" s="81" t="s">
        <v>46</v>
      </c>
      <c r="AD639" s="81" t="s">
        <v>46</v>
      </c>
      <c r="AE639" s="89" t="s">
        <v>1870</v>
      </c>
      <c r="AF639" s="93" t="s">
        <v>2523</v>
      </c>
      <c r="AG639" s="94"/>
      <c r="AH639" s="24"/>
      <c r="AI639" s="24"/>
      <c r="AJ639" s="24"/>
    </row>
    <row r="640" spans="1:36" ht="18" customHeight="1">
      <c r="A640" s="81">
        <v>630</v>
      </c>
      <c r="B640" s="82" t="s">
        <v>1873</v>
      </c>
      <c r="C640" s="83" t="s">
        <v>61</v>
      </c>
      <c r="D640" s="81" t="s">
        <v>1874</v>
      </c>
      <c r="E640" s="81" t="s">
        <v>42</v>
      </c>
      <c r="F640" s="81" t="s">
        <v>1676</v>
      </c>
      <c r="G640" s="81" t="s">
        <v>556</v>
      </c>
      <c r="H640" s="81" t="s">
        <v>1875</v>
      </c>
      <c r="I640" s="92">
        <v>1</v>
      </c>
      <c r="J640" s="92">
        <v>1</v>
      </c>
      <c r="K640" s="92"/>
      <c r="L640" s="81">
        <v>5</v>
      </c>
      <c r="M640" s="81"/>
      <c r="N640" s="101">
        <v>6</v>
      </c>
      <c r="O640" s="102">
        <v>900</v>
      </c>
      <c r="P640" s="101">
        <v>17</v>
      </c>
      <c r="Q640" s="85">
        <f t="shared" si="21"/>
        <v>15300</v>
      </c>
      <c r="R640" s="101"/>
      <c r="S640" s="101"/>
      <c r="T640" s="101"/>
      <c r="U640" s="101"/>
      <c r="V640" s="85">
        <f t="shared" si="16"/>
        <v>5100</v>
      </c>
      <c r="W640" s="85">
        <f t="shared" si="17"/>
        <v>765</v>
      </c>
      <c r="X640" s="86">
        <f t="shared" si="18"/>
        <v>5865</v>
      </c>
      <c r="Y640" s="87">
        <v>5.88</v>
      </c>
      <c r="Z640" s="85">
        <f t="shared" si="19"/>
        <v>31518</v>
      </c>
      <c r="AA640" s="88">
        <f t="shared" si="20"/>
        <v>21432.240000000002</v>
      </c>
      <c r="AB640" s="81" t="s">
        <v>46</v>
      </c>
      <c r="AC640" s="81" t="s">
        <v>46</v>
      </c>
      <c r="AD640" s="81" t="s">
        <v>46</v>
      </c>
      <c r="AE640" s="89" t="s">
        <v>1828</v>
      </c>
      <c r="AF640" s="93" t="s">
        <v>2633</v>
      </c>
      <c r="AG640" s="94"/>
      <c r="AH640" s="24"/>
      <c r="AI640" s="24"/>
      <c r="AJ640" s="24"/>
    </row>
    <row r="641" spans="1:36" ht="18" customHeight="1">
      <c r="A641" s="81">
        <v>631</v>
      </c>
      <c r="B641" s="82" t="s">
        <v>1876</v>
      </c>
      <c r="C641" s="83" t="s">
        <v>298</v>
      </c>
      <c r="D641" s="81" t="s">
        <v>1877</v>
      </c>
      <c r="E641" s="81" t="s">
        <v>66</v>
      </c>
      <c r="F641" s="81" t="s">
        <v>1676</v>
      </c>
      <c r="G641" s="81" t="s">
        <v>398</v>
      </c>
      <c r="H641" s="81" t="s">
        <v>1878</v>
      </c>
      <c r="I641" s="92">
        <v>1</v>
      </c>
      <c r="J641" s="92">
        <v>1</v>
      </c>
      <c r="K641" s="92"/>
      <c r="L641" s="81">
        <v>4</v>
      </c>
      <c r="M641" s="81"/>
      <c r="N641" s="101">
        <v>2</v>
      </c>
      <c r="O641" s="102">
        <v>1000</v>
      </c>
      <c r="P641" s="101">
        <v>23</v>
      </c>
      <c r="Q641" s="85">
        <f t="shared" si="21"/>
        <v>23000</v>
      </c>
      <c r="R641" s="101"/>
      <c r="S641" s="101"/>
      <c r="T641" s="101"/>
      <c r="U641" s="101">
        <v>138</v>
      </c>
      <c r="V641" s="85">
        <f t="shared" si="16"/>
        <v>8356.6666666666679</v>
      </c>
      <c r="W641" s="85">
        <f t="shared" si="17"/>
        <v>1253.5000000000002</v>
      </c>
      <c r="X641" s="86">
        <f t="shared" si="18"/>
        <v>9610.1666666666679</v>
      </c>
      <c r="Y641" s="87">
        <v>5.88</v>
      </c>
      <c r="Z641" s="85">
        <f t="shared" si="19"/>
        <v>51644.200000000004</v>
      </c>
      <c r="AA641" s="88">
        <f t="shared" si="20"/>
        <v>35118.056000000004</v>
      </c>
      <c r="AB641" s="81" t="s">
        <v>46</v>
      </c>
      <c r="AC641" s="81" t="s">
        <v>46</v>
      </c>
      <c r="AD641" s="81" t="s">
        <v>46</v>
      </c>
      <c r="AE641" s="89"/>
      <c r="AF641" s="93" t="s">
        <v>2464</v>
      </c>
      <c r="AG641" s="94"/>
      <c r="AH641" s="24"/>
      <c r="AI641" s="24"/>
      <c r="AJ641" s="24"/>
    </row>
    <row r="642" spans="1:36" ht="18" customHeight="1">
      <c r="A642" s="81">
        <v>632</v>
      </c>
      <c r="B642" s="82" t="s">
        <v>1879</v>
      </c>
      <c r="C642" s="83" t="s">
        <v>298</v>
      </c>
      <c r="D642" s="81" t="s">
        <v>1880</v>
      </c>
      <c r="E642" s="81" t="s">
        <v>66</v>
      </c>
      <c r="F642" s="81" t="s">
        <v>1676</v>
      </c>
      <c r="G642" s="81" t="s">
        <v>398</v>
      </c>
      <c r="H642" s="81" t="s">
        <v>1878</v>
      </c>
      <c r="I642" s="92">
        <v>1</v>
      </c>
      <c r="J642" s="92">
        <v>1</v>
      </c>
      <c r="K642" s="92"/>
      <c r="L642" s="81">
        <v>4</v>
      </c>
      <c r="M642" s="81"/>
      <c r="N642" s="101">
        <v>2</v>
      </c>
      <c r="O642" s="102">
        <v>1000</v>
      </c>
      <c r="P642" s="101">
        <v>23</v>
      </c>
      <c r="Q642" s="85">
        <f t="shared" si="21"/>
        <v>23000</v>
      </c>
      <c r="R642" s="101"/>
      <c r="S642" s="101"/>
      <c r="T642" s="101"/>
      <c r="U642" s="101">
        <v>138</v>
      </c>
      <c r="V642" s="85">
        <f t="shared" si="16"/>
        <v>8356.6666666666679</v>
      </c>
      <c r="W642" s="85">
        <f t="shared" si="17"/>
        <v>1253.5000000000002</v>
      </c>
      <c r="X642" s="86">
        <f t="shared" si="18"/>
        <v>9610.1666666666679</v>
      </c>
      <c r="Y642" s="87">
        <v>5.88</v>
      </c>
      <c r="Z642" s="85">
        <f t="shared" si="19"/>
        <v>51644.200000000004</v>
      </c>
      <c r="AA642" s="88">
        <f t="shared" si="20"/>
        <v>35118.056000000004</v>
      </c>
      <c r="AB642" s="81" t="s">
        <v>46</v>
      </c>
      <c r="AC642" s="81" t="s">
        <v>46</v>
      </c>
      <c r="AD642" s="81" t="s">
        <v>46</v>
      </c>
      <c r="AE642" s="89"/>
      <c r="AF642" s="93" t="s">
        <v>2464</v>
      </c>
      <c r="AG642" s="94"/>
      <c r="AH642" s="24"/>
      <c r="AI642" s="24"/>
      <c r="AJ642" s="24"/>
    </row>
    <row r="643" spans="1:36" ht="18" customHeight="1">
      <c r="A643" s="81">
        <v>633</v>
      </c>
      <c r="B643" s="82" t="s">
        <v>1881</v>
      </c>
      <c r="C643" s="83" t="s">
        <v>298</v>
      </c>
      <c r="D643" s="81" t="s">
        <v>1882</v>
      </c>
      <c r="E643" s="81" t="s">
        <v>66</v>
      </c>
      <c r="F643" s="81" t="s">
        <v>1676</v>
      </c>
      <c r="G643" s="81" t="s">
        <v>398</v>
      </c>
      <c r="H643" s="81" t="s">
        <v>1878</v>
      </c>
      <c r="I643" s="92">
        <v>1</v>
      </c>
      <c r="J643" s="92">
        <v>1</v>
      </c>
      <c r="K643" s="92"/>
      <c r="L643" s="81">
        <v>4</v>
      </c>
      <c r="M643" s="81"/>
      <c r="N643" s="101">
        <v>2</v>
      </c>
      <c r="O643" s="102">
        <v>1000</v>
      </c>
      <c r="P643" s="101">
        <v>23</v>
      </c>
      <c r="Q643" s="85">
        <f t="shared" si="21"/>
        <v>23000</v>
      </c>
      <c r="R643" s="101"/>
      <c r="S643" s="101"/>
      <c r="T643" s="101"/>
      <c r="U643" s="101">
        <v>138</v>
      </c>
      <c r="V643" s="85">
        <f t="shared" si="16"/>
        <v>8356.6666666666679</v>
      </c>
      <c r="W643" s="85">
        <f t="shared" si="17"/>
        <v>1253.5000000000002</v>
      </c>
      <c r="X643" s="86">
        <f t="shared" si="18"/>
        <v>9610.1666666666679</v>
      </c>
      <c r="Y643" s="87">
        <v>5.88</v>
      </c>
      <c r="Z643" s="85">
        <f t="shared" si="19"/>
        <v>51644.200000000004</v>
      </c>
      <c r="AA643" s="88">
        <f t="shared" si="20"/>
        <v>35118.056000000004</v>
      </c>
      <c r="AB643" s="81" t="s">
        <v>46</v>
      </c>
      <c r="AC643" s="81" t="s">
        <v>46</v>
      </c>
      <c r="AD643" s="81" t="s">
        <v>46</v>
      </c>
      <c r="AE643" s="89"/>
      <c r="AF643" s="93" t="s">
        <v>2464</v>
      </c>
      <c r="AG643" s="94"/>
      <c r="AH643" s="24"/>
      <c r="AI643" s="24"/>
      <c r="AJ643" s="24"/>
    </row>
    <row r="644" spans="1:36" ht="18" customHeight="1">
      <c r="A644" s="81">
        <v>634</v>
      </c>
      <c r="B644" s="82" t="s">
        <v>1883</v>
      </c>
      <c r="C644" s="83" t="s">
        <v>56</v>
      </c>
      <c r="D644" s="81" t="s">
        <v>1884</v>
      </c>
      <c r="E644" s="81" t="s">
        <v>176</v>
      </c>
      <c r="F644" s="81" t="s">
        <v>1676</v>
      </c>
      <c r="G644" s="81" t="s">
        <v>58</v>
      </c>
      <c r="H644" s="81" t="s">
        <v>1885</v>
      </c>
      <c r="I644" s="92">
        <v>1</v>
      </c>
      <c r="J644" s="92">
        <v>1</v>
      </c>
      <c r="K644" s="92"/>
      <c r="L644" s="81">
        <v>4</v>
      </c>
      <c r="M644" s="81"/>
      <c r="N644" s="101">
        <v>2</v>
      </c>
      <c r="O644" s="102">
        <v>8000</v>
      </c>
      <c r="P644" s="101">
        <v>5</v>
      </c>
      <c r="Q644" s="85">
        <f t="shared" si="21"/>
        <v>40000</v>
      </c>
      <c r="R644" s="102">
        <v>8000</v>
      </c>
      <c r="S644" s="101">
        <v>5</v>
      </c>
      <c r="T644" s="85">
        <f>R644*S644</f>
        <v>40000</v>
      </c>
      <c r="U644" s="101"/>
      <c r="V644" s="85">
        <f t="shared" si="16"/>
        <v>13333.333333333334</v>
      </c>
      <c r="W644" s="85">
        <f t="shared" si="17"/>
        <v>6000</v>
      </c>
      <c r="X644" s="86">
        <f t="shared" si="18"/>
        <v>19333.333333333336</v>
      </c>
      <c r="Y644" s="87">
        <v>5.88</v>
      </c>
      <c r="Z644" s="85">
        <f t="shared" si="19"/>
        <v>90400</v>
      </c>
      <c r="AA644" s="88">
        <f t="shared" si="20"/>
        <v>61472.000000000007</v>
      </c>
      <c r="AB644" s="81" t="s">
        <v>46</v>
      </c>
      <c r="AC644" s="81" t="s">
        <v>46</v>
      </c>
      <c r="AD644" s="81" t="s">
        <v>46</v>
      </c>
      <c r="AE644" s="89" t="s">
        <v>330</v>
      </c>
      <c r="AF644" s="93" t="s">
        <v>2464</v>
      </c>
      <c r="AG644" s="94"/>
      <c r="AH644" s="24"/>
      <c r="AI644" s="24"/>
      <c r="AJ644" s="24"/>
    </row>
    <row r="645" spans="1:36" ht="18" customHeight="1">
      <c r="A645" s="81">
        <v>635</v>
      </c>
      <c r="B645" s="82" t="s">
        <v>1886</v>
      </c>
      <c r="C645" s="83" t="s">
        <v>75</v>
      </c>
      <c r="D645" s="81" t="s">
        <v>1887</v>
      </c>
      <c r="E645" s="81" t="s">
        <v>42</v>
      </c>
      <c r="F645" s="81" t="s">
        <v>1676</v>
      </c>
      <c r="G645" s="81" t="s">
        <v>261</v>
      </c>
      <c r="H645" s="81" t="s">
        <v>1888</v>
      </c>
      <c r="I645" s="92">
        <v>1</v>
      </c>
      <c r="J645" s="92">
        <v>1</v>
      </c>
      <c r="K645" s="92"/>
      <c r="L645" s="81">
        <v>3</v>
      </c>
      <c r="M645" s="81"/>
      <c r="N645" s="101">
        <v>2</v>
      </c>
      <c r="O645" s="102">
        <v>2400</v>
      </c>
      <c r="P645" s="101">
        <v>6</v>
      </c>
      <c r="Q645" s="85">
        <f t="shared" si="21"/>
        <v>14400</v>
      </c>
      <c r="R645" s="101"/>
      <c r="S645" s="101"/>
      <c r="T645" s="101"/>
      <c r="U645" s="101"/>
      <c r="V645" s="85">
        <f t="shared" si="16"/>
        <v>4800</v>
      </c>
      <c r="W645" s="85">
        <f t="shared" si="17"/>
        <v>720</v>
      </c>
      <c r="X645" s="86">
        <f t="shared" si="18"/>
        <v>5520</v>
      </c>
      <c r="Y645" s="87">
        <v>5.88</v>
      </c>
      <c r="Z645" s="85">
        <f t="shared" si="19"/>
        <v>29664</v>
      </c>
      <c r="AA645" s="88">
        <f t="shared" si="20"/>
        <v>20171.52</v>
      </c>
      <c r="AB645" s="81" t="s">
        <v>46</v>
      </c>
      <c r="AC645" s="81" t="s">
        <v>46</v>
      </c>
      <c r="AD645" s="81" t="s">
        <v>46</v>
      </c>
      <c r="AE645" s="89" t="s">
        <v>658</v>
      </c>
      <c r="AF645" s="93" t="s">
        <v>2461</v>
      </c>
      <c r="AG645" s="94"/>
      <c r="AH645" s="24"/>
      <c r="AI645" s="24"/>
      <c r="AJ645" s="24"/>
    </row>
    <row r="646" spans="1:36" ht="18" customHeight="1">
      <c r="A646" s="81">
        <v>636</v>
      </c>
      <c r="B646" s="82" t="s">
        <v>1889</v>
      </c>
      <c r="C646" s="83" t="s">
        <v>75</v>
      </c>
      <c r="D646" s="81" t="s">
        <v>1890</v>
      </c>
      <c r="E646" s="81" t="s">
        <v>42</v>
      </c>
      <c r="F646" s="81" t="s">
        <v>1676</v>
      </c>
      <c r="G646" s="81" t="s">
        <v>261</v>
      </c>
      <c r="H646" s="81" t="s">
        <v>1888</v>
      </c>
      <c r="I646" s="92">
        <v>1</v>
      </c>
      <c r="J646" s="92">
        <v>1</v>
      </c>
      <c r="K646" s="92"/>
      <c r="L646" s="81">
        <v>3</v>
      </c>
      <c r="M646" s="81"/>
      <c r="N646" s="101">
        <v>2</v>
      </c>
      <c r="O646" s="102">
        <v>2400</v>
      </c>
      <c r="P646" s="101">
        <v>6</v>
      </c>
      <c r="Q646" s="85">
        <f t="shared" si="21"/>
        <v>14400</v>
      </c>
      <c r="R646" s="101"/>
      <c r="S646" s="101"/>
      <c r="T646" s="101"/>
      <c r="U646" s="101"/>
      <c r="V646" s="85">
        <f t="shared" si="16"/>
        <v>4800</v>
      </c>
      <c r="W646" s="85">
        <f t="shared" si="17"/>
        <v>720</v>
      </c>
      <c r="X646" s="86">
        <f t="shared" si="18"/>
        <v>5520</v>
      </c>
      <c r="Y646" s="87">
        <v>5.88</v>
      </c>
      <c r="Z646" s="85">
        <f t="shared" si="19"/>
        <v>29664</v>
      </c>
      <c r="AA646" s="88">
        <f t="shared" si="20"/>
        <v>20171.52</v>
      </c>
      <c r="AB646" s="81" t="s">
        <v>46</v>
      </c>
      <c r="AC646" s="81" t="s">
        <v>46</v>
      </c>
      <c r="AD646" s="81" t="s">
        <v>46</v>
      </c>
      <c r="AE646" s="89" t="s">
        <v>658</v>
      </c>
      <c r="AF646" s="93" t="s">
        <v>2489</v>
      </c>
      <c r="AG646" s="94"/>
      <c r="AH646" s="24"/>
      <c r="AI646" s="24"/>
      <c r="AJ646" s="24"/>
    </row>
    <row r="647" spans="1:36" ht="18" customHeight="1">
      <c r="A647" s="81">
        <v>637</v>
      </c>
      <c r="B647" s="82" t="s">
        <v>1894</v>
      </c>
      <c r="C647" s="83" t="s">
        <v>759</v>
      </c>
      <c r="D647" s="81" t="s">
        <v>1895</v>
      </c>
      <c r="E647" s="81" t="s">
        <v>66</v>
      </c>
      <c r="F647" s="81" t="s">
        <v>1676</v>
      </c>
      <c r="G647" s="81" t="s">
        <v>1594</v>
      </c>
      <c r="H647" s="81" t="s">
        <v>1896</v>
      </c>
      <c r="I647" s="92">
        <v>1</v>
      </c>
      <c r="J647" s="92">
        <v>1</v>
      </c>
      <c r="K647" s="92"/>
      <c r="L647" s="81">
        <v>8</v>
      </c>
      <c r="M647" s="81"/>
      <c r="N647" s="101">
        <v>4</v>
      </c>
      <c r="O647" s="102">
        <v>1400</v>
      </c>
      <c r="P647" s="101">
        <v>27</v>
      </c>
      <c r="Q647" s="85">
        <f t="shared" si="21"/>
        <v>37800</v>
      </c>
      <c r="R647" s="101"/>
      <c r="S647" s="101"/>
      <c r="T647" s="101"/>
      <c r="U647" s="101">
        <v>494</v>
      </c>
      <c r="V647" s="85">
        <f t="shared" si="16"/>
        <v>15070</v>
      </c>
      <c r="W647" s="85">
        <f t="shared" si="17"/>
        <v>2260.5</v>
      </c>
      <c r="X647" s="86">
        <f t="shared" si="18"/>
        <v>17330.5</v>
      </c>
      <c r="Y647" s="87">
        <v>5.88</v>
      </c>
      <c r="Z647" s="85">
        <f t="shared" si="19"/>
        <v>93132.599999999991</v>
      </c>
      <c r="AA647" s="88">
        <f t="shared" si="20"/>
        <v>63330.167999999998</v>
      </c>
      <c r="AB647" s="81" t="s">
        <v>46</v>
      </c>
      <c r="AC647" s="81" t="s">
        <v>46</v>
      </c>
      <c r="AD647" s="81" t="s">
        <v>46</v>
      </c>
      <c r="AE647" s="89" t="s">
        <v>658</v>
      </c>
      <c r="AF647" s="93" t="s">
        <v>2634</v>
      </c>
      <c r="AG647" s="94"/>
      <c r="AH647" s="24"/>
      <c r="AI647" s="24"/>
      <c r="AJ647" s="24"/>
    </row>
    <row r="648" spans="1:36" ht="18" customHeight="1">
      <c r="A648" s="81">
        <v>638</v>
      </c>
      <c r="B648" s="82" t="s">
        <v>1897</v>
      </c>
      <c r="C648" s="83" t="s">
        <v>759</v>
      </c>
      <c r="D648" s="81" t="s">
        <v>1898</v>
      </c>
      <c r="E648" s="81" t="s">
        <v>66</v>
      </c>
      <c r="F648" s="81" t="s">
        <v>1676</v>
      </c>
      <c r="G648" s="81" t="s">
        <v>1594</v>
      </c>
      <c r="H648" s="81" t="s">
        <v>1896</v>
      </c>
      <c r="I648" s="92">
        <v>1</v>
      </c>
      <c r="J648" s="92">
        <v>1</v>
      </c>
      <c r="K648" s="92"/>
      <c r="L648" s="81">
        <v>8</v>
      </c>
      <c r="M648" s="81"/>
      <c r="N648" s="101">
        <v>4</v>
      </c>
      <c r="O648" s="102">
        <v>1400</v>
      </c>
      <c r="P648" s="101">
        <v>26</v>
      </c>
      <c r="Q648" s="85">
        <f t="shared" si="21"/>
        <v>36400</v>
      </c>
      <c r="R648" s="101"/>
      <c r="S648" s="101"/>
      <c r="T648" s="101"/>
      <c r="U648" s="58">
        <v>572</v>
      </c>
      <c r="V648" s="85">
        <f t="shared" si="16"/>
        <v>14993.333333333334</v>
      </c>
      <c r="W648" s="85">
        <f t="shared" si="17"/>
        <v>2249</v>
      </c>
      <c r="X648" s="86">
        <f t="shared" si="18"/>
        <v>17242.333333333336</v>
      </c>
      <c r="Y648" s="87">
        <v>5.88</v>
      </c>
      <c r="Z648" s="85">
        <f t="shared" si="19"/>
        <v>92658.8</v>
      </c>
      <c r="AA648" s="88">
        <f t="shared" si="20"/>
        <v>63007.984000000004</v>
      </c>
      <c r="AB648" s="81" t="s">
        <v>46</v>
      </c>
      <c r="AC648" s="81" t="s">
        <v>46</v>
      </c>
      <c r="AD648" s="81" t="s">
        <v>46</v>
      </c>
      <c r="AE648" s="89" t="s">
        <v>658</v>
      </c>
      <c r="AF648" s="93" t="s">
        <v>2634</v>
      </c>
      <c r="AG648" s="94"/>
      <c r="AH648" s="24"/>
      <c r="AI648" s="24"/>
      <c r="AJ648" s="24"/>
    </row>
    <row r="649" spans="1:36" ht="18" customHeight="1">
      <c r="A649" s="81">
        <v>639</v>
      </c>
      <c r="B649" s="82" t="s">
        <v>1899</v>
      </c>
      <c r="C649" s="83" t="s">
        <v>759</v>
      </c>
      <c r="D649" s="81" t="s">
        <v>1900</v>
      </c>
      <c r="E649" s="81" t="s">
        <v>66</v>
      </c>
      <c r="F649" s="81" t="s">
        <v>1676</v>
      </c>
      <c r="G649" s="81" t="s">
        <v>1594</v>
      </c>
      <c r="H649" s="81" t="s">
        <v>1896</v>
      </c>
      <c r="I649" s="92">
        <v>1</v>
      </c>
      <c r="J649" s="92">
        <v>1</v>
      </c>
      <c r="K649" s="92"/>
      <c r="L649" s="81">
        <v>8</v>
      </c>
      <c r="M649" s="81"/>
      <c r="N649" s="101">
        <v>4</v>
      </c>
      <c r="O649" s="102">
        <v>1400</v>
      </c>
      <c r="P649" s="101">
        <v>26</v>
      </c>
      <c r="Q649" s="85">
        <f t="shared" si="21"/>
        <v>36400</v>
      </c>
      <c r="R649" s="101"/>
      <c r="S649" s="101"/>
      <c r="T649" s="101"/>
      <c r="U649" s="58">
        <v>375</v>
      </c>
      <c r="V649" s="85">
        <f t="shared" si="16"/>
        <v>14008.333333333334</v>
      </c>
      <c r="W649" s="85">
        <f t="shared" si="17"/>
        <v>2101.25</v>
      </c>
      <c r="X649" s="86">
        <f t="shared" si="18"/>
        <v>16109.583333333334</v>
      </c>
      <c r="Y649" s="87">
        <v>5.88</v>
      </c>
      <c r="Z649" s="85">
        <f t="shared" si="19"/>
        <v>86571.5</v>
      </c>
      <c r="AA649" s="88">
        <f t="shared" si="20"/>
        <v>58868.62</v>
      </c>
      <c r="AB649" s="81" t="s">
        <v>46</v>
      </c>
      <c r="AC649" s="81" t="s">
        <v>46</v>
      </c>
      <c r="AD649" s="81" t="s">
        <v>46</v>
      </c>
      <c r="AE649" s="89" t="s">
        <v>658</v>
      </c>
      <c r="AF649" s="93" t="s">
        <v>2634</v>
      </c>
      <c r="AG649" s="94"/>
      <c r="AH649" s="24"/>
      <c r="AI649" s="24"/>
      <c r="AJ649" s="24"/>
    </row>
    <row r="650" spans="1:36" ht="18" customHeight="1">
      <c r="A650" s="81">
        <v>640</v>
      </c>
      <c r="B650" s="82" t="s">
        <v>1901</v>
      </c>
      <c r="C650" s="83" t="s">
        <v>759</v>
      </c>
      <c r="D650" s="81" t="s">
        <v>1902</v>
      </c>
      <c r="E650" s="81" t="s">
        <v>66</v>
      </c>
      <c r="F650" s="81" t="s">
        <v>1676</v>
      </c>
      <c r="G650" s="81" t="s">
        <v>1594</v>
      </c>
      <c r="H650" s="81" t="s">
        <v>1896</v>
      </c>
      <c r="I650" s="92">
        <v>1</v>
      </c>
      <c r="J650" s="92">
        <v>1</v>
      </c>
      <c r="K650" s="92"/>
      <c r="L650" s="81">
        <v>4</v>
      </c>
      <c r="M650" s="81"/>
      <c r="N650" s="101">
        <v>3</v>
      </c>
      <c r="O650" s="102">
        <v>1400</v>
      </c>
      <c r="P650" s="101">
        <v>26</v>
      </c>
      <c r="Q650" s="85">
        <f t="shared" si="21"/>
        <v>36400</v>
      </c>
      <c r="R650" s="101"/>
      <c r="S650" s="101"/>
      <c r="T650" s="101"/>
      <c r="U650" s="58">
        <v>375</v>
      </c>
      <c r="V650" s="85">
        <f t="shared" si="16"/>
        <v>14008.333333333334</v>
      </c>
      <c r="W650" s="85">
        <f t="shared" si="17"/>
        <v>2101.25</v>
      </c>
      <c r="X650" s="86">
        <f t="shared" si="18"/>
        <v>16109.583333333334</v>
      </c>
      <c r="Y650" s="87">
        <v>5.88</v>
      </c>
      <c r="Z650" s="85">
        <f t="shared" si="19"/>
        <v>86571.5</v>
      </c>
      <c r="AA650" s="88">
        <f t="shared" si="20"/>
        <v>58868.62</v>
      </c>
      <c r="AB650" s="81" t="s">
        <v>46</v>
      </c>
      <c r="AC650" s="81" t="s">
        <v>46</v>
      </c>
      <c r="AD650" s="81" t="s">
        <v>46</v>
      </c>
      <c r="AE650" s="89" t="s">
        <v>658</v>
      </c>
      <c r="AF650" s="93" t="s">
        <v>2635</v>
      </c>
      <c r="AG650" s="94"/>
      <c r="AH650" s="24"/>
      <c r="AI650" s="24"/>
      <c r="AJ650" s="24"/>
    </row>
    <row r="651" spans="1:36" ht="18" customHeight="1">
      <c r="A651" s="81">
        <v>641</v>
      </c>
      <c r="B651" s="82" t="s">
        <v>1903</v>
      </c>
      <c r="C651" s="83" t="s">
        <v>759</v>
      </c>
      <c r="D651" s="81" t="s">
        <v>1904</v>
      </c>
      <c r="E651" s="81" t="s">
        <v>66</v>
      </c>
      <c r="F651" s="81" t="s">
        <v>1676</v>
      </c>
      <c r="G651" s="81" t="s">
        <v>1594</v>
      </c>
      <c r="H651" s="81" t="s">
        <v>1896</v>
      </c>
      <c r="I651" s="92">
        <v>1</v>
      </c>
      <c r="J651" s="92">
        <v>1</v>
      </c>
      <c r="K651" s="92"/>
      <c r="L651" s="81">
        <v>8</v>
      </c>
      <c r="M651" s="81"/>
      <c r="N651" s="101">
        <v>4</v>
      </c>
      <c r="O651" s="102">
        <v>1400</v>
      </c>
      <c r="P651" s="101">
        <v>26</v>
      </c>
      <c r="Q651" s="85">
        <f t="shared" si="21"/>
        <v>36400</v>
      </c>
      <c r="R651" s="101"/>
      <c r="S651" s="101"/>
      <c r="T651" s="101"/>
      <c r="U651" s="58">
        <v>550</v>
      </c>
      <c r="V651" s="85">
        <f t="shared" si="16"/>
        <v>14883.333333333334</v>
      </c>
      <c r="W651" s="85">
        <f t="shared" si="17"/>
        <v>2232.5</v>
      </c>
      <c r="X651" s="86">
        <f t="shared" si="18"/>
        <v>17115.833333333336</v>
      </c>
      <c r="Y651" s="87">
        <v>5.88</v>
      </c>
      <c r="Z651" s="85">
        <f t="shared" si="19"/>
        <v>91979</v>
      </c>
      <c r="AA651" s="88">
        <f t="shared" si="20"/>
        <v>62545.72</v>
      </c>
      <c r="AB651" s="81" t="s">
        <v>46</v>
      </c>
      <c r="AC651" s="81" t="s">
        <v>46</v>
      </c>
      <c r="AD651" s="81" t="s">
        <v>46</v>
      </c>
      <c r="AE651" s="89" t="s">
        <v>658</v>
      </c>
      <c r="AF651" s="93" t="s">
        <v>2634</v>
      </c>
      <c r="AG651" s="94"/>
      <c r="AH651" s="24"/>
      <c r="AI651" s="24"/>
      <c r="AJ651" s="24"/>
    </row>
    <row r="652" spans="1:36" ht="18" customHeight="1">
      <c r="A652" s="81">
        <v>642</v>
      </c>
      <c r="B652" s="82" t="s">
        <v>1905</v>
      </c>
      <c r="C652" s="83" t="s">
        <v>759</v>
      </c>
      <c r="D652" s="81" t="s">
        <v>1906</v>
      </c>
      <c r="E652" s="81" t="s">
        <v>66</v>
      </c>
      <c r="F652" s="81" t="s">
        <v>1676</v>
      </c>
      <c r="G652" s="81" t="s">
        <v>1594</v>
      </c>
      <c r="H652" s="81" t="s">
        <v>1896</v>
      </c>
      <c r="I652" s="92">
        <v>1</v>
      </c>
      <c r="J652" s="92">
        <v>1</v>
      </c>
      <c r="K652" s="92"/>
      <c r="L652" s="81">
        <v>8</v>
      </c>
      <c r="M652" s="81"/>
      <c r="N652" s="101">
        <v>4</v>
      </c>
      <c r="O652" s="102">
        <v>1400</v>
      </c>
      <c r="P652" s="101">
        <v>26</v>
      </c>
      <c r="Q652" s="85">
        <f t="shared" si="21"/>
        <v>36400</v>
      </c>
      <c r="R652" s="101"/>
      <c r="S652" s="101"/>
      <c r="T652" s="101"/>
      <c r="U652" s="58">
        <v>375</v>
      </c>
      <c r="V652" s="85">
        <f t="shared" si="16"/>
        <v>14008.333333333334</v>
      </c>
      <c r="W652" s="85">
        <f t="shared" si="17"/>
        <v>2101.25</v>
      </c>
      <c r="X652" s="86">
        <f t="shared" si="18"/>
        <v>16109.583333333334</v>
      </c>
      <c r="Y652" s="87">
        <v>5.88</v>
      </c>
      <c r="Z652" s="85">
        <f t="shared" si="19"/>
        <v>86571.5</v>
      </c>
      <c r="AA652" s="88">
        <f t="shared" si="20"/>
        <v>58868.62</v>
      </c>
      <c r="AB652" s="81" t="s">
        <v>46</v>
      </c>
      <c r="AC652" s="81" t="s">
        <v>46</v>
      </c>
      <c r="AD652" s="81" t="s">
        <v>46</v>
      </c>
      <c r="AE652" s="89" t="s">
        <v>658</v>
      </c>
      <c r="AF652" s="93" t="s">
        <v>2634</v>
      </c>
      <c r="AG652" s="94"/>
      <c r="AH652" s="24"/>
      <c r="AI652" s="24"/>
      <c r="AJ652" s="24"/>
    </row>
    <row r="653" spans="1:36" ht="18" customHeight="1">
      <c r="A653" s="81">
        <v>643</v>
      </c>
      <c r="B653" s="82" t="s">
        <v>1907</v>
      </c>
      <c r="C653" s="83" t="s">
        <v>759</v>
      </c>
      <c r="D653" s="81" t="s">
        <v>1908</v>
      </c>
      <c r="E653" s="81" t="s">
        <v>66</v>
      </c>
      <c r="F653" s="81" t="s">
        <v>1676</v>
      </c>
      <c r="G653" s="81" t="s">
        <v>1594</v>
      </c>
      <c r="H653" s="81" t="s">
        <v>1896</v>
      </c>
      <c r="I653" s="92">
        <v>1</v>
      </c>
      <c r="J653" s="92">
        <v>1</v>
      </c>
      <c r="K653" s="92"/>
      <c r="L653" s="81">
        <v>4</v>
      </c>
      <c r="M653" s="81"/>
      <c r="N653" s="101">
        <v>3</v>
      </c>
      <c r="O653" s="102">
        <v>1400</v>
      </c>
      <c r="P653" s="101">
        <v>26</v>
      </c>
      <c r="Q653" s="85">
        <f t="shared" si="21"/>
        <v>36400</v>
      </c>
      <c r="R653" s="101"/>
      <c r="S653" s="101"/>
      <c r="T653" s="101"/>
      <c r="U653" s="58">
        <v>375</v>
      </c>
      <c r="V653" s="85">
        <f t="shared" si="16"/>
        <v>14008.333333333334</v>
      </c>
      <c r="W653" s="85">
        <f t="shared" si="17"/>
        <v>2101.25</v>
      </c>
      <c r="X653" s="86">
        <f t="shared" si="18"/>
        <v>16109.583333333334</v>
      </c>
      <c r="Y653" s="87">
        <v>5.88</v>
      </c>
      <c r="Z653" s="85">
        <f t="shared" si="19"/>
        <v>86571.5</v>
      </c>
      <c r="AA653" s="88">
        <f t="shared" si="20"/>
        <v>58868.62</v>
      </c>
      <c r="AB653" s="81" t="s">
        <v>46</v>
      </c>
      <c r="AC653" s="81" t="s">
        <v>46</v>
      </c>
      <c r="AD653" s="81" t="s">
        <v>46</v>
      </c>
      <c r="AE653" s="89" t="s">
        <v>658</v>
      </c>
      <c r="AF653" s="93" t="s">
        <v>2635</v>
      </c>
      <c r="AG653" s="94"/>
      <c r="AH653" s="24"/>
      <c r="AI653" s="24"/>
      <c r="AJ653" s="24"/>
    </row>
    <row r="654" spans="1:36" ht="18" customHeight="1">
      <c r="A654" s="81">
        <v>644</v>
      </c>
      <c r="B654" s="82" t="s">
        <v>1909</v>
      </c>
      <c r="C654" s="83" t="s">
        <v>759</v>
      </c>
      <c r="D654" s="81" t="s">
        <v>1910</v>
      </c>
      <c r="E654" s="81" t="s">
        <v>66</v>
      </c>
      <c r="F654" s="81" t="s">
        <v>1676</v>
      </c>
      <c r="G654" s="81" t="s">
        <v>1594</v>
      </c>
      <c r="H654" s="81" t="s">
        <v>1896</v>
      </c>
      <c r="I654" s="92">
        <v>1</v>
      </c>
      <c r="J654" s="92">
        <v>1</v>
      </c>
      <c r="K654" s="92"/>
      <c r="L654" s="81">
        <v>8</v>
      </c>
      <c r="M654" s="81"/>
      <c r="N654" s="101">
        <v>1</v>
      </c>
      <c r="O654" s="102">
        <v>1400</v>
      </c>
      <c r="P654" s="101">
        <v>26</v>
      </c>
      <c r="Q654" s="85">
        <f t="shared" si="21"/>
        <v>36400</v>
      </c>
      <c r="R654" s="101"/>
      <c r="S654" s="101"/>
      <c r="T654" s="101"/>
      <c r="U654" s="58">
        <v>375</v>
      </c>
      <c r="V654" s="85">
        <f t="shared" si="16"/>
        <v>14008.333333333334</v>
      </c>
      <c r="W654" s="85">
        <f t="shared" si="17"/>
        <v>2101.25</v>
      </c>
      <c r="X654" s="86">
        <f t="shared" si="18"/>
        <v>16109.583333333334</v>
      </c>
      <c r="Y654" s="87">
        <v>5.88</v>
      </c>
      <c r="Z654" s="85">
        <f t="shared" si="19"/>
        <v>86571.5</v>
      </c>
      <c r="AA654" s="88">
        <f t="shared" si="20"/>
        <v>58868.62</v>
      </c>
      <c r="AB654" s="81" t="s">
        <v>46</v>
      </c>
      <c r="AC654" s="81" t="s">
        <v>46</v>
      </c>
      <c r="AD654" s="81" t="s">
        <v>46</v>
      </c>
      <c r="AE654" s="89" t="s">
        <v>658</v>
      </c>
      <c r="AF654" s="93" t="s">
        <v>2634</v>
      </c>
      <c r="AG654" s="94"/>
      <c r="AH654" s="24"/>
      <c r="AI654" s="24"/>
      <c r="AJ654" s="24"/>
    </row>
    <row r="655" spans="1:36" ht="18" customHeight="1">
      <c r="A655" s="81">
        <v>645</v>
      </c>
      <c r="B655" s="82" t="s">
        <v>1911</v>
      </c>
      <c r="C655" s="83" t="s">
        <v>759</v>
      </c>
      <c r="D655" s="81" t="s">
        <v>1912</v>
      </c>
      <c r="E655" s="81" t="s">
        <v>66</v>
      </c>
      <c r="F655" s="81" t="s">
        <v>1676</v>
      </c>
      <c r="G655" s="81" t="s">
        <v>1594</v>
      </c>
      <c r="H655" s="81" t="s">
        <v>1896</v>
      </c>
      <c r="I655" s="92">
        <v>1</v>
      </c>
      <c r="J655" s="92">
        <v>1</v>
      </c>
      <c r="K655" s="92"/>
      <c r="L655" s="81">
        <v>6</v>
      </c>
      <c r="M655" s="81"/>
      <c r="N655" s="101">
        <v>4</v>
      </c>
      <c r="O655" s="102">
        <v>1400</v>
      </c>
      <c r="P655" s="101">
        <v>26</v>
      </c>
      <c r="Q655" s="85">
        <f t="shared" si="21"/>
        <v>36400</v>
      </c>
      <c r="R655" s="101"/>
      <c r="S655" s="101"/>
      <c r="T655" s="101"/>
      <c r="U655" s="58">
        <v>360</v>
      </c>
      <c r="V655" s="85">
        <f t="shared" si="16"/>
        <v>13933.333333333334</v>
      </c>
      <c r="W655" s="85">
        <f t="shared" si="17"/>
        <v>2090</v>
      </c>
      <c r="X655" s="86">
        <f t="shared" si="18"/>
        <v>16023.333333333334</v>
      </c>
      <c r="Y655" s="87">
        <v>5.88</v>
      </c>
      <c r="Z655" s="85">
        <f t="shared" si="19"/>
        <v>86108</v>
      </c>
      <c r="AA655" s="88">
        <f t="shared" si="20"/>
        <v>58553.440000000002</v>
      </c>
      <c r="AB655" s="81" t="s">
        <v>46</v>
      </c>
      <c r="AC655" s="81" t="s">
        <v>46</v>
      </c>
      <c r="AD655" s="81" t="s">
        <v>46</v>
      </c>
      <c r="AE655" s="89" t="s">
        <v>658</v>
      </c>
      <c r="AF655" s="93" t="s">
        <v>2634</v>
      </c>
      <c r="AG655" s="94"/>
      <c r="AH655" s="24"/>
      <c r="AI655" s="24"/>
      <c r="AJ655" s="24"/>
    </row>
    <row r="656" spans="1:36" ht="18" customHeight="1">
      <c r="A656" s="81">
        <v>646</v>
      </c>
      <c r="B656" s="82" t="s">
        <v>1913</v>
      </c>
      <c r="C656" s="83" t="s">
        <v>759</v>
      </c>
      <c r="D656" s="81" t="s">
        <v>1914</v>
      </c>
      <c r="E656" s="81" t="s">
        <v>66</v>
      </c>
      <c r="F656" s="81" t="s">
        <v>1676</v>
      </c>
      <c r="G656" s="81" t="s">
        <v>1594</v>
      </c>
      <c r="H656" s="81" t="s">
        <v>1896</v>
      </c>
      <c r="I656" s="92">
        <v>1</v>
      </c>
      <c r="J656" s="92">
        <v>1</v>
      </c>
      <c r="K656" s="92"/>
      <c r="L656" s="81">
        <v>4</v>
      </c>
      <c r="M656" s="81"/>
      <c r="N656" s="101">
        <v>3</v>
      </c>
      <c r="O656" s="102">
        <v>1400</v>
      </c>
      <c r="P656" s="101">
        <v>26</v>
      </c>
      <c r="Q656" s="85">
        <f t="shared" si="21"/>
        <v>36400</v>
      </c>
      <c r="R656" s="101"/>
      <c r="S656" s="101"/>
      <c r="T656" s="101"/>
      <c r="U656" s="58">
        <v>360</v>
      </c>
      <c r="V656" s="85">
        <f t="shared" si="16"/>
        <v>13933.333333333334</v>
      </c>
      <c r="W656" s="85">
        <f t="shared" si="17"/>
        <v>2090</v>
      </c>
      <c r="X656" s="86">
        <f t="shared" si="18"/>
        <v>16023.333333333334</v>
      </c>
      <c r="Y656" s="87">
        <v>5.88</v>
      </c>
      <c r="Z656" s="85">
        <f t="shared" si="19"/>
        <v>86108</v>
      </c>
      <c r="AA656" s="88">
        <f t="shared" si="20"/>
        <v>58553.440000000002</v>
      </c>
      <c r="AB656" s="81" t="s">
        <v>46</v>
      </c>
      <c r="AC656" s="81" t="s">
        <v>46</v>
      </c>
      <c r="AD656" s="81" t="s">
        <v>46</v>
      </c>
      <c r="AE656" s="89" t="s">
        <v>658</v>
      </c>
      <c r="AF656" s="93" t="s">
        <v>2635</v>
      </c>
      <c r="AG656" s="94"/>
      <c r="AH656" s="24"/>
      <c r="AI656" s="24"/>
      <c r="AJ656" s="24"/>
    </row>
    <row r="657" spans="1:36" ht="18" customHeight="1">
      <c r="A657" s="81">
        <v>647</v>
      </c>
      <c r="B657" s="82" t="s">
        <v>1915</v>
      </c>
      <c r="C657" s="83" t="s">
        <v>759</v>
      </c>
      <c r="D657" s="81" t="s">
        <v>1916</v>
      </c>
      <c r="E657" s="81" t="s">
        <v>66</v>
      </c>
      <c r="F657" s="81" t="s">
        <v>1676</v>
      </c>
      <c r="G657" s="81" t="s">
        <v>1594</v>
      </c>
      <c r="H657" s="81" t="s">
        <v>1896</v>
      </c>
      <c r="I657" s="92">
        <v>1</v>
      </c>
      <c r="J657" s="92">
        <v>1</v>
      </c>
      <c r="K657" s="92"/>
      <c r="L657" s="81">
        <v>6</v>
      </c>
      <c r="M657" s="81"/>
      <c r="N657" s="101">
        <v>4</v>
      </c>
      <c r="O657" s="102">
        <v>1400</v>
      </c>
      <c r="P657" s="101">
        <v>26</v>
      </c>
      <c r="Q657" s="85">
        <f t="shared" si="21"/>
        <v>36400</v>
      </c>
      <c r="R657" s="101"/>
      <c r="S657" s="101"/>
      <c r="T657" s="101"/>
      <c r="U657" s="58">
        <v>360</v>
      </c>
      <c r="V657" s="85">
        <f t="shared" si="16"/>
        <v>13933.333333333334</v>
      </c>
      <c r="W657" s="85">
        <f t="shared" si="17"/>
        <v>2090</v>
      </c>
      <c r="X657" s="86">
        <f t="shared" si="18"/>
        <v>16023.333333333334</v>
      </c>
      <c r="Y657" s="87">
        <v>5.88</v>
      </c>
      <c r="Z657" s="85">
        <f t="shared" si="19"/>
        <v>86108</v>
      </c>
      <c r="AA657" s="88">
        <f t="shared" si="20"/>
        <v>58553.440000000002</v>
      </c>
      <c r="AB657" s="81" t="s">
        <v>46</v>
      </c>
      <c r="AC657" s="81" t="s">
        <v>46</v>
      </c>
      <c r="AD657" s="81" t="s">
        <v>46</v>
      </c>
      <c r="AE657" s="89" t="s">
        <v>658</v>
      </c>
      <c r="AF657" s="93" t="s">
        <v>2634</v>
      </c>
      <c r="AG657" s="94"/>
      <c r="AH657" s="24"/>
      <c r="AI657" s="24"/>
      <c r="AJ657" s="24"/>
    </row>
    <row r="658" spans="1:36" ht="18" customHeight="1">
      <c r="A658" s="81">
        <v>648</v>
      </c>
      <c r="B658" s="82" t="s">
        <v>1917</v>
      </c>
      <c r="C658" s="83" t="s">
        <v>759</v>
      </c>
      <c r="D658" s="81" t="s">
        <v>1918</v>
      </c>
      <c r="E658" s="81" t="s">
        <v>66</v>
      </c>
      <c r="F658" s="81" t="s">
        <v>1676</v>
      </c>
      <c r="G658" s="81" t="s">
        <v>1594</v>
      </c>
      <c r="H658" s="81" t="s">
        <v>1896</v>
      </c>
      <c r="I658" s="92">
        <v>1</v>
      </c>
      <c r="J658" s="92">
        <v>1</v>
      </c>
      <c r="K658" s="92"/>
      <c r="L658" s="81">
        <v>6</v>
      </c>
      <c r="M658" s="81"/>
      <c r="N658" s="101">
        <v>3</v>
      </c>
      <c r="O658" s="102">
        <v>1400</v>
      </c>
      <c r="P658" s="101">
        <v>26</v>
      </c>
      <c r="Q658" s="85">
        <f t="shared" si="21"/>
        <v>36400</v>
      </c>
      <c r="R658" s="101"/>
      <c r="S658" s="101"/>
      <c r="T658" s="101"/>
      <c r="U658" s="58">
        <v>360</v>
      </c>
      <c r="V658" s="85">
        <f t="shared" si="16"/>
        <v>13933.333333333334</v>
      </c>
      <c r="W658" s="85">
        <f t="shared" si="17"/>
        <v>2090</v>
      </c>
      <c r="X658" s="86">
        <f t="shared" si="18"/>
        <v>16023.333333333334</v>
      </c>
      <c r="Y658" s="87">
        <v>5.88</v>
      </c>
      <c r="Z658" s="85">
        <f t="shared" si="19"/>
        <v>86108</v>
      </c>
      <c r="AA658" s="88">
        <f t="shared" si="20"/>
        <v>58553.440000000002</v>
      </c>
      <c r="AB658" s="81" t="s">
        <v>46</v>
      </c>
      <c r="AC658" s="81" t="s">
        <v>46</v>
      </c>
      <c r="AD658" s="81" t="s">
        <v>46</v>
      </c>
      <c r="AE658" s="89" t="s">
        <v>658</v>
      </c>
      <c r="AF658" s="93" t="s">
        <v>2636</v>
      </c>
      <c r="AG658" s="94"/>
      <c r="AH658" s="24"/>
      <c r="AI658" s="24"/>
      <c r="AJ658" s="24"/>
    </row>
    <row r="659" spans="1:36" ht="18" customHeight="1">
      <c r="A659" s="81">
        <v>649</v>
      </c>
      <c r="B659" s="82" t="s">
        <v>1919</v>
      </c>
      <c r="C659" s="83" t="s">
        <v>759</v>
      </c>
      <c r="D659" s="81" t="s">
        <v>1920</v>
      </c>
      <c r="E659" s="81" t="s">
        <v>66</v>
      </c>
      <c r="F659" s="81" t="s">
        <v>1676</v>
      </c>
      <c r="G659" s="81" t="s">
        <v>1594</v>
      </c>
      <c r="H659" s="81" t="s">
        <v>1896</v>
      </c>
      <c r="I659" s="92">
        <v>1</v>
      </c>
      <c r="J659" s="92">
        <v>1</v>
      </c>
      <c r="K659" s="92"/>
      <c r="L659" s="81">
        <v>8</v>
      </c>
      <c r="M659" s="81"/>
      <c r="N659" s="101">
        <v>4</v>
      </c>
      <c r="O659" s="102">
        <v>1500</v>
      </c>
      <c r="P659" s="101">
        <v>26</v>
      </c>
      <c r="Q659" s="85">
        <f t="shared" si="21"/>
        <v>39000</v>
      </c>
      <c r="R659" s="101"/>
      <c r="S659" s="101"/>
      <c r="T659" s="101"/>
      <c r="U659" s="58">
        <v>528</v>
      </c>
      <c r="V659" s="85">
        <f t="shared" si="16"/>
        <v>15640</v>
      </c>
      <c r="W659" s="85">
        <f t="shared" si="17"/>
        <v>2346</v>
      </c>
      <c r="X659" s="86">
        <f t="shared" si="18"/>
        <v>17986</v>
      </c>
      <c r="Y659" s="87">
        <v>5.88</v>
      </c>
      <c r="Z659" s="85">
        <f t="shared" si="19"/>
        <v>96655.2</v>
      </c>
      <c r="AA659" s="88">
        <f t="shared" si="20"/>
        <v>65725.536000000007</v>
      </c>
      <c r="AB659" s="81" t="s">
        <v>46</v>
      </c>
      <c r="AC659" s="81" t="s">
        <v>46</v>
      </c>
      <c r="AD659" s="81" t="s">
        <v>46</v>
      </c>
      <c r="AE659" s="89" t="s">
        <v>658</v>
      </c>
      <c r="AF659" s="93" t="s">
        <v>2634</v>
      </c>
      <c r="AG659" s="94"/>
      <c r="AH659" s="24"/>
      <c r="AI659" s="24"/>
      <c r="AJ659" s="24"/>
    </row>
    <row r="660" spans="1:36" ht="18" customHeight="1">
      <c r="A660" s="81">
        <v>650</v>
      </c>
      <c r="B660" s="82" t="s">
        <v>1921</v>
      </c>
      <c r="C660" s="83" t="s">
        <v>759</v>
      </c>
      <c r="D660" s="81" t="s">
        <v>1922</v>
      </c>
      <c r="E660" s="81" t="s">
        <v>66</v>
      </c>
      <c r="F660" s="81" t="s">
        <v>1676</v>
      </c>
      <c r="G660" s="81" t="s">
        <v>1594</v>
      </c>
      <c r="H660" s="81" t="s">
        <v>1896</v>
      </c>
      <c r="I660" s="92">
        <v>1</v>
      </c>
      <c r="J660" s="92">
        <v>1</v>
      </c>
      <c r="K660" s="92"/>
      <c r="L660" s="81">
        <v>8</v>
      </c>
      <c r="M660" s="81"/>
      <c r="N660" s="101">
        <v>4</v>
      </c>
      <c r="O660" s="102">
        <v>1500</v>
      </c>
      <c r="P660" s="101">
        <v>26</v>
      </c>
      <c r="Q660" s="85">
        <f t="shared" si="21"/>
        <v>39000</v>
      </c>
      <c r="R660" s="101"/>
      <c r="S660" s="101"/>
      <c r="T660" s="101"/>
      <c r="U660" s="58">
        <v>572</v>
      </c>
      <c r="V660" s="85">
        <f t="shared" si="16"/>
        <v>15860</v>
      </c>
      <c r="W660" s="85">
        <f t="shared" si="17"/>
        <v>2379</v>
      </c>
      <c r="X660" s="86">
        <f t="shared" si="18"/>
        <v>18239</v>
      </c>
      <c r="Y660" s="87">
        <v>5.88</v>
      </c>
      <c r="Z660" s="85">
        <f t="shared" si="19"/>
        <v>98014.8</v>
      </c>
      <c r="AA660" s="88">
        <f t="shared" si="20"/>
        <v>66650.064000000013</v>
      </c>
      <c r="AB660" s="81" t="s">
        <v>46</v>
      </c>
      <c r="AC660" s="81" t="s">
        <v>46</v>
      </c>
      <c r="AD660" s="81" t="s">
        <v>46</v>
      </c>
      <c r="AE660" s="89" t="s">
        <v>658</v>
      </c>
      <c r="AF660" s="93" t="s">
        <v>2634</v>
      </c>
      <c r="AG660" s="94"/>
      <c r="AH660" s="24"/>
      <c r="AI660" s="24"/>
      <c r="AJ660" s="24"/>
    </row>
    <row r="661" spans="1:36" ht="18" customHeight="1">
      <c r="A661" s="81">
        <v>651</v>
      </c>
      <c r="B661" s="82" t="s">
        <v>1923</v>
      </c>
      <c r="C661" s="83" t="s">
        <v>759</v>
      </c>
      <c r="D661" s="81" t="s">
        <v>1924</v>
      </c>
      <c r="E661" s="81" t="s">
        <v>66</v>
      </c>
      <c r="F661" s="81" t="s">
        <v>1676</v>
      </c>
      <c r="G661" s="81" t="s">
        <v>1594</v>
      </c>
      <c r="H661" s="81" t="s">
        <v>1896</v>
      </c>
      <c r="I661" s="92">
        <v>1</v>
      </c>
      <c r="J661" s="92">
        <v>1</v>
      </c>
      <c r="K661" s="92"/>
      <c r="L661" s="81">
        <v>8</v>
      </c>
      <c r="M661" s="81"/>
      <c r="N661" s="101">
        <v>4</v>
      </c>
      <c r="O661" s="102">
        <v>1400</v>
      </c>
      <c r="P661" s="101">
        <v>26</v>
      </c>
      <c r="Q661" s="85">
        <f t="shared" si="21"/>
        <v>36400</v>
      </c>
      <c r="R661" s="101"/>
      <c r="S661" s="101"/>
      <c r="T661" s="101"/>
      <c r="U661" s="58">
        <v>504</v>
      </c>
      <c r="V661" s="85">
        <f t="shared" si="16"/>
        <v>14653.333333333334</v>
      </c>
      <c r="W661" s="85">
        <f t="shared" si="17"/>
        <v>2198</v>
      </c>
      <c r="X661" s="86">
        <f t="shared" si="18"/>
        <v>16851.333333333336</v>
      </c>
      <c r="Y661" s="87">
        <v>5.88</v>
      </c>
      <c r="Z661" s="85">
        <f t="shared" si="19"/>
        <v>90557.6</v>
      </c>
      <c r="AA661" s="88">
        <f t="shared" si="20"/>
        <v>61579.168000000005</v>
      </c>
      <c r="AB661" s="81" t="s">
        <v>46</v>
      </c>
      <c r="AC661" s="81" t="s">
        <v>46</v>
      </c>
      <c r="AD661" s="81" t="s">
        <v>46</v>
      </c>
      <c r="AE661" s="89" t="s">
        <v>658</v>
      </c>
      <c r="AF661" s="93" t="s">
        <v>2634</v>
      </c>
      <c r="AG661" s="94"/>
      <c r="AH661" s="24"/>
      <c r="AI661" s="24"/>
      <c r="AJ661" s="24"/>
    </row>
    <row r="662" spans="1:36" ht="18" customHeight="1">
      <c r="A662" s="81">
        <v>652</v>
      </c>
      <c r="B662" s="82" t="s">
        <v>1925</v>
      </c>
      <c r="C662" s="83" t="s">
        <v>759</v>
      </c>
      <c r="D662" s="81" t="s">
        <v>1926</v>
      </c>
      <c r="E662" s="81" t="s">
        <v>66</v>
      </c>
      <c r="F662" s="81" t="s">
        <v>1676</v>
      </c>
      <c r="G662" s="81" t="s">
        <v>1594</v>
      </c>
      <c r="H662" s="81" t="s">
        <v>1896</v>
      </c>
      <c r="I662" s="92">
        <v>1</v>
      </c>
      <c r="J662" s="92">
        <v>1</v>
      </c>
      <c r="K662" s="92"/>
      <c r="L662" s="81">
        <v>6</v>
      </c>
      <c r="M662" s="81"/>
      <c r="N662" s="101">
        <v>3</v>
      </c>
      <c r="O662" s="102">
        <v>1400</v>
      </c>
      <c r="P662" s="101">
        <v>26</v>
      </c>
      <c r="Q662" s="85">
        <f t="shared" si="21"/>
        <v>36400</v>
      </c>
      <c r="R662" s="101"/>
      <c r="S662" s="101"/>
      <c r="T662" s="101"/>
      <c r="U662" s="58">
        <v>375</v>
      </c>
      <c r="V662" s="85">
        <f t="shared" si="16"/>
        <v>14008.333333333334</v>
      </c>
      <c r="W662" s="85">
        <f t="shared" si="17"/>
        <v>2101.25</v>
      </c>
      <c r="X662" s="86">
        <f t="shared" si="18"/>
        <v>16109.583333333334</v>
      </c>
      <c r="Y662" s="87">
        <v>5.88</v>
      </c>
      <c r="Z662" s="85">
        <f t="shared" si="19"/>
        <v>86571.5</v>
      </c>
      <c r="AA662" s="88">
        <f t="shared" si="20"/>
        <v>58868.62</v>
      </c>
      <c r="AB662" s="81" t="s">
        <v>46</v>
      </c>
      <c r="AC662" s="81" t="s">
        <v>46</v>
      </c>
      <c r="AD662" s="81" t="s">
        <v>46</v>
      </c>
      <c r="AE662" s="89" t="s">
        <v>658</v>
      </c>
      <c r="AF662" s="93" t="s">
        <v>2637</v>
      </c>
      <c r="AG662" s="94"/>
      <c r="AH662" s="24"/>
      <c r="AI662" s="24"/>
      <c r="AJ662" s="24"/>
    </row>
    <row r="663" spans="1:36" ht="18" customHeight="1">
      <c r="A663" s="81">
        <v>653</v>
      </c>
      <c r="B663" s="82" t="s">
        <v>1927</v>
      </c>
      <c r="C663" s="83" t="s">
        <v>759</v>
      </c>
      <c r="D663" s="81" t="s">
        <v>1928</v>
      </c>
      <c r="E663" s="81" t="s">
        <v>66</v>
      </c>
      <c r="F663" s="81" t="s">
        <v>1676</v>
      </c>
      <c r="G663" s="81" t="s">
        <v>1594</v>
      </c>
      <c r="H663" s="81" t="s">
        <v>1896</v>
      </c>
      <c r="I663" s="92">
        <v>1</v>
      </c>
      <c r="J663" s="92">
        <v>1</v>
      </c>
      <c r="K663" s="92"/>
      <c r="L663" s="81">
        <v>6</v>
      </c>
      <c r="M663" s="81"/>
      <c r="N663" s="101">
        <v>4</v>
      </c>
      <c r="O663" s="102">
        <v>1000</v>
      </c>
      <c r="P663" s="101">
        <v>26</v>
      </c>
      <c r="Q663" s="85">
        <f t="shared" si="21"/>
        <v>26000</v>
      </c>
      <c r="R663" s="101"/>
      <c r="S663" s="101"/>
      <c r="T663" s="101"/>
      <c r="U663" s="58">
        <v>375</v>
      </c>
      <c r="V663" s="85">
        <f t="shared" si="16"/>
        <v>10541.666666666666</v>
      </c>
      <c r="W663" s="85">
        <f t="shared" si="17"/>
        <v>1581.2499999999998</v>
      </c>
      <c r="X663" s="86">
        <f t="shared" si="18"/>
        <v>12122.916666666666</v>
      </c>
      <c r="Y663" s="87">
        <v>5.88</v>
      </c>
      <c r="Z663" s="85">
        <f t="shared" si="19"/>
        <v>65147.499999999993</v>
      </c>
      <c r="AA663" s="88">
        <f t="shared" si="20"/>
        <v>44300.299999999996</v>
      </c>
      <c r="AB663" s="81" t="s">
        <v>46</v>
      </c>
      <c r="AC663" s="81" t="s">
        <v>46</v>
      </c>
      <c r="AD663" s="81" t="s">
        <v>46</v>
      </c>
      <c r="AE663" s="89" t="s">
        <v>658</v>
      </c>
      <c r="AF663" s="93" t="s">
        <v>2636</v>
      </c>
      <c r="AG663" s="94"/>
      <c r="AH663" s="24"/>
      <c r="AI663" s="24"/>
      <c r="AJ663" s="24"/>
    </row>
    <row r="664" spans="1:36" ht="18" customHeight="1">
      <c r="A664" s="81">
        <v>654</v>
      </c>
      <c r="B664" s="82" t="s">
        <v>1929</v>
      </c>
      <c r="C664" s="83" t="s">
        <v>759</v>
      </c>
      <c r="D664" s="81" t="s">
        <v>1930</v>
      </c>
      <c r="E664" s="81" t="s">
        <v>66</v>
      </c>
      <c r="F664" s="81" t="s">
        <v>1676</v>
      </c>
      <c r="G664" s="81" t="s">
        <v>1594</v>
      </c>
      <c r="H664" s="81" t="s">
        <v>1896</v>
      </c>
      <c r="I664" s="92">
        <v>1</v>
      </c>
      <c r="J664" s="92">
        <v>1</v>
      </c>
      <c r="K664" s="92"/>
      <c r="L664" s="81">
        <v>8</v>
      </c>
      <c r="M664" s="81"/>
      <c r="N664" s="101">
        <v>4</v>
      </c>
      <c r="O664" s="102">
        <v>1500</v>
      </c>
      <c r="P664" s="101">
        <v>26</v>
      </c>
      <c r="Q664" s="85">
        <f t="shared" si="21"/>
        <v>39000</v>
      </c>
      <c r="R664" s="101"/>
      <c r="S664" s="101"/>
      <c r="T664" s="101"/>
      <c r="U664" s="58">
        <v>528</v>
      </c>
      <c r="V664" s="85">
        <f t="shared" si="16"/>
        <v>15640</v>
      </c>
      <c r="W664" s="85">
        <f t="shared" si="17"/>
        <v>2346</v>
      </c>
      <c r="X664" s="86">
        <f t="shared" si="18"/>
        <v>17986</v>
      </c>
      <c r="Y664" s="87">
        <v>5.88</v>
      </c>
      <c r="Z664" s="85">
        <f t="shared" si="19"/>
        <v>96655.2</v>
      </c>
      <c r="AA664" s="88">
        <f t="shared" si="20"/>
        <v>65725.536000000007</v>
      </c>
      <c r="AB664" s="81" t="s">
        <v>46</v>
      </c>
      <c r="AC664" s="81" t="s">
        <v>46</v>
      </c>
      <c r="AD664" s="81" t="s">
        <v>46</v>
      </c>
      <c r="AE664" s="89" t="s">
        <v>658</v>
      </c>
      <c r="AF664" s="93" t="s">
        <v>2634</v>
      </c>
      <c r="AG664" s="94"/>
      <c r="AH664" s="24"/>
      <c r="AI664" s="24"/>
      <c r="AJ664" s="24"/>
    </row>
    <row r="665" spans="1:36" ht="18" customHeight="1">
      <c r="A665" s="81">
        <v>655</v>
      </c>
      <c r="B665" s="82" t="s">
        <v>1931</v>
      </c>
      <c r="C665" s="83" t="s">
        <v>759</v>
      </c>
      <c r="D665" s="81" t="s">
        <v>1932</v>
      </c>
      <c r="E665" s="81" t="s">
        <v>66</v>
      </c>
      <c r="F665" s="81" t="s">
        <v>1676</v>
      </c>
      <c r="G665" s="81" t="s">
        <v>1594</v>
      </c>
      <c r="H665" s="81" t="s">
        <v>1896</v>
      </c>
      <c r="I665" s="92">
        <v>1</v>
      </c>
      <c r="J665" s="92">
        <v>1</v>
      </c>
      <c r="K665" s="92"/>
      <c r="L665" s="81">
        <v>8</v>
      </c>
      <c r="M665" s="81"/>
      <c r="N665" s="101">
        <v>4</v>
      </c>
      <c r="O665" s="102">
        <v>1500</v>
      </c>
      <c r="P665" s="101">
        <v>26</v>
      </c>
      <c r="Q665" s="85">
        <f t="shared" si="21"/>
        <v>39000</v>
      </c>
      <c r="R665" s="101"/>
      <c r="S665" s="101"/>
      <c r="T665" s="101"/>
      <c r="U665" s="58">
        <v>528</v>
      </c>
      <c r="V665" s="85">
        <f t="shared" si="16"/>
        <v>15640</v>
      </c>
      <c r="W665" s="85">
        <f t="shared" si="17"/>
        <v>2346</v>
      </c>
      <c r="X665" s="86">
        <f t="shared" si="18"/>
        <v>17986</v>
      </c>
      <c r="Y665" s="87">
        <v>5.88</v>
      </c>
      <c r="Z665" s="85">
        <f t="shared" si="19"/>
        <v>96655.2</v>
      </c>
      <c r="AA665" s="88">
        <f t="shared" si="20"/>
        <v>65725.536000000007</v>
      </c>
      <c r="AB665" s="81" t="s">
        <v>46</v>
      </c>
      <c r="AC665" s="81" t="s">
        <v>46</v>
      </c>
      <c r="AD665" s="81" t="s">
        <v>46</v>
      </c>
      <c r="AE665" s="89" t="s">
        <v>658</v>
      </c>
      <c r="AF665" s="93" t="s">
        <v>2634</v>
      </c>
      <c r="AG665" s="94"/>
      <c r="AH665" s="24"/>
      <c r="AI665" s="24"/>
      <c r="AJ665" s="24"/>
    </row>
    <row r="666" spans="1:36" ht="18" customHeight="1">
      <c r="A666" s="81">
        <v>656</v>
      </c>
      <c r="B666" s="82" t="s">
        <v>1933</v>
      </c>
      <c r="C666" s="83" t="s">
        <v>759</v>
      </c>
      <c r="D666" s="81" t="s">
        <v>1934</v>
      </c>
      <c r="E666" s="81" t="s">
        <v>66</v>
      </c>
      <c r="F666" s="81" t="s">
        <v>1676</v>
      </c>
      <c r="G666" s="81" t="s">
        <v>1594</v>
      </c>
      <c r="H666" s="81" t="s">
        <v>1896</v>
      </c>
      <c r="I666" s="92">
        <v>1</v>
      </c>
      <c r="J666" s="92">
        <v>1</v>
      </c>
      <c r="K666" s="92"/>
      <c r="L666" s="81">
        <v>8</v>
      </c>
      <c r="M666" s="81"/>
      <c r="N666" s="101">
        <v>4</v>
      </c>
      <c r="O666" s="102">
        <v>1400</v>
      </c>
      <c r="P666" s="101">
        <v>26</v>
      </c>
      <c r="Q666" s="85">
        <f t="shared" si="21"/>
        <v>36400</v>
      </c>
      <c r="R666" s="101"/>
      <c r="S666" s="101"/>
      <c r="T666" s="101"/>
      <c r="U666" s="58">
        <v>528</v>
      </c>
      <c r="V666" s="85">
        <f t="shared" si="16"/>
        <v>14773.333333333334</v>
      </c>
      <c r="W666" s="85">
        <f t="shared" si="17"/>
        <v>2216</v>
      </c>
      <c r="X666" s="86">
        <f t="shared" si="18"/>
        <v>16989.333333333336</v>
      </c>
      <c r="Y666" s="87">
        <v>5.88</v>
      </c>
      <c r="Z666" s="85">
        <f t="shared" si="19"/>
        <v>91299.199999999997</v>
      </c>
      <c r="AA666" s="88">
        <f t="shared" si="20"/>
        <v>62083.456000000006</v>
      </c>
      <c r="AB666" s="81" t="s">
        <v>46</v>
      </c>
      <c r="AC666" s="81" t="s">
        <v>46</v>
      </c>
      <c r="AD666" s="81" t="s">
        <v>46</v>
      </c>
      <c r="AE666" s="89" t="s">
        <v>658</v>
      </c>
      <c r="AF666" s="93" t="s">
        <v>2634</v>
      </c>
      <c r="AG666" s="94"/>
      <c r="AH666" s="24"/>
      <c r="AI666" s="24"/>
      <c r="AJ666" s="24"/>
    </row>
    <row r="667" spans="1:36" ht="18" customHeight="1">
      <c r="A667" s="81">
        <v>657</v>
      </c>
      <c r="B667" s="82" t="s">
        <v>1935</v>
      </c>
      <c r="C667" s="83" t="s">
        <v>759</v>
      </c>
      <c r="D667" s="81" t="s">
        <v>1936</v>
      </c>
      <c r="E667" s="81" t="s">
        <v>66</v>
      </c>
      <c r="F667" s="81" t="s">
        <v>1676</v>
      </c>
      <c r="G667" s="81" t="s">
        <v>1594</v>
      </c>
      <c r="H667" s="81" t="s">
        <v>1896</v>
      </c>
      <c r="I667" s="92">
        <v>1</v>
      </c>
      <c r="J667" s="92">
        <v>1</v>
      </c>
      <c r="K667" s="92"/>
      <c r="L667" s="81">
        <v>8</v>
      </c>
      <c r="M667" s="81"/>
      <c r="N667" s="101">
        <v>4</v>
      </c>
      <c r="O667" s="102">
        <v>1400</v>
      </c>
      <c r="P667" s="101">
        <v>26</v>
      </c>
      <c r="Q667" s="85">
        <f t="shared" si="21"/>
        <v>36400</v>
      </c>
      <c r="R667" s="101"/>
      <c r="S667" s="101"/>
      <c r="T667" s="101"/>
      <c r="U667" s="58">
        <v>483</v>
      </c>
      <c r="V667" s="85">
        <f t="shared" si="16"/>
        <v>14548.333333333334</v>
      </c>
      <c r="W667" s="85">
        <f t="shared" si="17"/>
        <v>2182.25</v>
      </c>
      <c r="X667" s="86">
        <f t="shared" si="18"/>
        <v>16730.583333333336</v>
      </c>
      <c r="Y667" s="87">
        <v>5.88</v>
      </c>
      <c r="Z667" s="85">
        <f t="shared" si="19"/>
        <v>89908.7</v>
      </c>
      <c r="AA667" s="88">
        <f t="shared" si="20"/>
        <v>61137.916000000005</v>
      </c>
      <c r="AB667" s="81" t="s">
        <v>46</v>
      </c>
      <c r="AC667" s="81" t="s">
        <v>46</v>
      </c>
      <c r="AD667" s="81" t="s">
        <v>46</v>
      </c>
      <c r="AE667" s="89" t="s">
        <v>658</v>
      </c>
      <c r="AF667" s="93" t="s">
        <v>2634</v>
      </c>
      <c r="AG667" s="94"/>
      <c r="AH667" s="24"/>
      <c r="AI667" s="24"/>
      <c r="AJ667" s="24"/>
    </row>
    <row r="668" spans="1:36" ht="18" customHeight="1">
      <c r="A668" s="81">
        <v>658</v>
      </c>
      <c r="B668" s="82" t="s">
        <v>1937</v>
      </c>
      <c r="C668" s="83" t="s">
        <v>827</v>
      </c>
      <c r="D668" s="81" t="s">
        <v>1938</v>
      </c>
      <c r="E668" s="81" t="s">
        <v>66</v>
      </c>
      <c r="F668" s="81" t="s">
        <v>1676</v>
      </c>
      <c r="G668" s="81" t="s">
        <v>398</v>
      </c>
      <c r="H668" s="81" t="s">
        <v>1939</v>
      </c>
      <c r="I668" s="92">
        <v>1</v>
      </c>
      <c r="J668" s="92">
        <v>1</v>
      </c>
      <c r="K668" s="92"/>
      <c r="L668" s="81">
        <v>10</v>
      </c>
      <c r="M668" s="81"/>
      <c r="N668" s="101">
        <v>5</v>
      </c>
      <c r="O668" s="102">
        <v>1300</v>
      </c>
      <c r="P668" s="101">
        <v>29</v>
      </c>
      <c r="Q668" s="85">
        <f t="shared" si="21"/>
        <v>37700</v>
      </c>
      <c r="R668" s="101"/>
      <c r="S668" s="101"/>
      <c r="T668" s="101"/>
      <c r="U668" s="101">
        <v>627</v>
      </c>
      <c r="V668" s="85">
        <f t="shared" si="16"/>
        <v>15701.666666666666</v>
      </c>
      <c r="W668" s="85">
        <f t="shared" si="17"/>
        <v>2355.25</v>
      </c>
      <c r="X668" s="86">
        <f t="shared" si="18"/>
        <v>18056.916666666664</v>
      </c>
      <c r="Y668" s="87">
        <v>5.88</v>
      </c>
      <c r="Z668" s="85">
        <f t="shared" si="19"/>
        <v>97036.299999999988</v>
      </c>
      <c r="AA668" s="88">
        <f t="shared" si="20"/>
        <v>65984.683999999994</v>
      </c>
      <c r="AB668" s="81" t="s">
        <v>46</v>
      </c>
      <c r="AC668" s="81" t="s">
        <v>46</v>
      </c>
      <c r="AD668" s="81" t="s">
        <v>46</v>
      </c>
      <c r="AE668" s="89" t="s">
        <v>658</v>
      </c>
      <c r="AF668" s="93" t="s">
        <v>2618</v>
      </c>
      <c r="AG668" s="94"/>
      <c r="AH668" s="24"/>
      <c r="AI668" s="24"/>
      <c r="AJ668" s="24"/>
    </row>
    <row r="669" spans="1:36" ht="18" customHeight="1">
      <c r="A669" s="81">
        <v>659</v>
      </c>
      <c r="B669" s="82" t="s">
        <v>1940</v>
      </c>
      <c r="C669" s="83" t="s">
        <v>827</v>
      </c>
      <c r="D669" s="81" t="s">
        <v>1941</v>
      </c>
      <c r="E669" s="81" t="s">
        <v>66</v>
      </c>
      <c r="F669" s="81" t="s">
        <v>1676</v>
      </c>
      <c r="G669" s="81" t="s">
        <v>398</v>
      </c>
      <c r="H669" s="81" t="s">
        <v>1939</v>
      </c>
      <c r="I669" s="92">
        <v>1</v>
      </c>
      <c r="J669" s="92">
        <v>1</v>
      </c>
      <c r="K669" s="92"/>
      <c r="L669" s="81">
        <v>10</v>
      </c>
      <c r="M669" s="81"/>
      <c r="N669" s="101">
        <v>5</v>
      </c>
      <c r="O669" s="102">
        <v>1300</v>
      </c>
      <c r="P669" s="101">
        <v>29</v>
      </c>
      <c r="Q669" s="85">
        <f t="shared" si="21"/>
        <v>37700</v>
      </c>
      <c r="R669" s="101"/>
      <c r="S669" s="101"/>
      <c r="T669" s="101"/>
      <c r="U669" s="101">
        <v>627</v>
      </c>
      <c r="V669" s="85">
        <f t="shared" si="16"/>
        <v>15701.666666666666</v>
      </c>
      <c r="W669" s="85">
        <f t="shared" si="17"/>
        <v>2355.25</v>
      </c>
      <c r="X669" s="86">
        <f t="shared" si="18"/>
        <v>18056.916666666664</v>
      </c>
      <c r="Y669" s="87">
        <v>5.88</v>
      </c>
      <c r="Z669" s="85">
        <f t="shared" si="19"/>
        <v>97036.299999999988</v>
      </c>
      <c r="AA669" s="88">
        <f t="shared" si="20"/>
        <v>65984.683999999994</v>
      </c>
      <c r="AB669" s="81" t="s">
        <v>46</v>
      </c>
      <c r="AC669" s="81" t="s">
        <v>46</v>
      </c>
      <c r="AD669" s="81" t="s">
        <v>46</v>
      </c>
      <c r="AE669" s="89" t="s">
        <v>658</v>
      </c>
      <c r="AF669" s="93" t="s">
        <v>2618</v>
      </c>
      <c r="AG669" s="94"/>
      <c r="AH669" s="24"/>
      <c r="AI669" s="24"/>
      <c r="AJ669" s="24"/>
    </row>
    <row r="670" spans="1:36" ht="18" customHeight="1">
      <c r="A670" s="81">
        <v>660</v>
      </c>
      <c r="B670" s="82" t="s">
        <v>1942</v>
      </c>
      <c r="C670" s="83" t="s">
        <v>827</v>
      </c>
      <c r="D670" s="81" t="s">
        <v>1943</v>
      </c>
      <c r="E670" s="81" t="s">
        <v>66</v>
      </c>
      <c r="F670" s="81" t="s">
        <v>1676</v>
      </c>
      <c r="G670" s="81" t="s">
        <v>398</v>
      </c>
      <c r="H670" s="81" t="s">
        <v>1939</v>
      </c>
      <c r="I670" s="92">
        <v>1</v>
      </c>
      <c r="J670" s="92">
        <v>1</v>
      </c>
      <c r="K670" s="92"/>
      <c r="L670" s="81">
        <v>8</v>
      </c>
      <c r="M670" s="81"/>
      <c r="N670" s="101">
        <v>4</v>
      </c>
      <c r="O670" s="102">
        <v>1300</v>
      </c>
      <c r="P670" s="101">
        <v>29</v>
      </c>
      <c r="Q670" s="85">
        <f t="shared" si="21"/>
        <v>37700</v>
      </c>
      <c r="R670" s="101"/>
      <c r="S670" s="101"/>
      <c r="T670" s="101"/>
      <c r="U670" s="101">
        <v>510</v>
      </c>
      <c r="V670" s="85">
        <f t="shared" si="16"/>
        <v>15116.666666666666</v>
      </c>
      <c r="W670" s="85">
        <f t="shared" si="17"/>
        <v>2267.5</v>
      </c>
      <c r="X670" s="86">
        <f t="shared" si="18"/>
        <v>17384.166666666664</v>
      </c>
      <c r="Y670" s="87">
        <v>5.88</v>
      </c>
      <c r="Z670" s="85">
        <f t="shared" si="19"/>
        <v>93421</v>
      </c>
      <c r="AA670" s="88">
        <f t="shared" si="20"/>
        <v>63526.280000000006</v>
      </c>
      <c r="AB670" s="81" t="s">
        <v>46</v>
      </c>
      <c r="AC670" s="81" t="s">
        <v>46</v>
      </c>
      <c r="AD670" s="81" t="s">
        <v>46</v>
      </c>
      <c r="AE670" s="89" t="s">
        <v>658</v>
      </c>
      <c r="AF670" s="93" t="s">
        <v>2638</v>
      </c>
      <c r="AG670" s="94"/>
      <c r="AH670" s="24"/>
      <c r="AI670" s="24"/>
      <c r="AJ670" s="24"/>
    </row>
    <row r="671" spans="1:36" ht="18" customHeight="1">
      <c r="A671" s="81">
        <v>661</v>
      </c>
      <c r="B671" s="82" t="s">
        <v>1944</v>
      </c>
      <c r="C671" s="83" t="s">
        <v>827</v>
      </c>
      <c r="D671" s="81" t="s">
        <v>1945</v>
      </c>
      <c r="E671" s="81" t="s">
        <v>66</v>
      </c>
      <c r="F671" s="81" t="s">
        <v>1676</v>
      </c>
      <c r="G671" s="81" t="s">
        <v>398</v>
      </c>
      <c r="H671" s="81" t="s">
        <v>1939</v>
      </c>
      <c r="I671" s="92">
        <v>1</v>
      </c>
      <c r="J671" s="92">
        <v>1</v>
      </c>
      <c r="K671" s="92"/>
      <c r="L671" s="81">
        <v>10</v>
      </c>
      <c r="M671" s="81"/>
      <c r="N671" s="101">
        <v>5</v>
      </c>
      <c r="O671" s="102">
        <v>1300</v>
      </c>
      <c r="P671" s="101">
        <v>29</v>
      </c>
      <c r="Q671" s="85">
        <f t="shared" si="21"/>
        <v>37700</v>
      </c>
      <c r="R671" s="101"/>
      <c r="S671" s="101"/>
      <c r="T671" s="101"/>
      <c r="U671" s="101">
        <v>510</v>
      </c>
      <c r="V671" s="85">
        <f t="shared" si="16"/>
        <v>15116.666666666666</v>
      </c>
      <c r="W671" s="85">
        <f t="shared" si="17"/>
        <v>2267.5</v>
      </c>
      <c r="X671" s="86">
        <f t="shared" si="18"/>
        <v>17384.166666666664</v>
      </c>
      <c r="Y671" s="87">
        <v>5.88</v>
      </c>
      <c r="Z671" s="85">
        <f t="shared" si="19"/>
        <v>93421</v>
      </c>
      <c r="AA671" s="88">
        <f t="shared" si="20"/>
        <v>63526.280000000006</v>
      </c>
      <c r="AB671" s="81" t="s">
        <v>46</v>
      </c>
      <c r="AC671" s="81" t="s">
        <v>46</v>
      </c>
      <c r="AD671" s="81" t="s">
        <v>46</v>
      </c>
      <c r="AE671" s="89" t="s">
        <v>658</v>
      </c>
      <c r="AF671" s="93" t="s">
        <v>2620</v>
      </c>
      <c r="AG671" s="94"/>
      <c r="AH671" s="24"/>
      <c r="AI671" s="24"/>
      <c r="AJ671" s="24"/>
    </row>
    <row r="672" spans="1:36" ht="18" customHeight="1">
      <c r="A672" s="81">
        <v>662</v>
      </c>
      <c r="B672" s="82" t="s">
        <v>1946</v>
      </c>
      <c r="C672" s="83" t="s">
        <v>827</v>
      </c>
      <c r="D672" s="81" t="s">
        <v>1947</v>
      </c>
      <c r="E672" s="81" t="s">
        <v>66</v>
      </c>
      <c r="F672" s="81" t="s">
        <v>1676</v>
      </c>
      <c r="G672" s="81" t="s">
        <v>398</v>
      </c>
      <c r="H672" s="81" t="s">
        <v>1939</v>
      </c>
      <c r="I672" s="92">
        <v>1</v>
      </c>
      <c r="J672" s="92">
        <v>1</v>
      </c>
      <c r="K672" s="92"/>
      <c r="L672" s="81">
        <v>10</v>
      </c>
      <c r="M672" s="81"/>
      <c r="N672" s="101">
        <v>5</v>
      </c>
      <c r="O672" s="102">
        <v>1300</v>
      </c>
      <c r="P672" s="101">
        <v>29</v>
      </c>
      <c r="Q672" s="85">
        <f t="shared" si="21"/>
        <v>37700</v>
      </c>
      <c r="R672" s="101"/>
      <c r="S672" s="101"/>
      <c r="T672" s="101"/>
      <c r="U672" s="101">
        <v>608</v>
      </c>
      <c r="V672" s="85">
        <f t="shared" si="16"/>
        <v>15606.666666666666</v>
      </c>
      <c r="W672" s="85">
        <f t="shared" si="17"/>
        <v>2341</v>
      </c>
      <c r="X672" s="86">
        <f t="shared" si="18"/>
        <v>17947.666666666664</v>
      </c>
      <c r="Y672" s="87">
        <v>5.88</v>
      </c>
      <c r="Z672" s="85">
        <f t="shared" si="19"/>
        <v>96449.2</v>
      </c>
      <c r="AA672" s="88">
        <f t="shared" si="20"/>
        <v>65585.456000000006</v>
      </c>
      <c r="AB672" s="81" t="s">
        <v>46</v>
      </c>
      <c r="AC672" s="81" t="s">
        <v>46</v>
      </c>
      <c r="AD672" s="81" t="s">
        <v>46</v>
      </c>
      <c r="AE672" s="89" t="s">
        <v>658</v>
      </c>
      <c r="AF672" s="93" t="s">
        <v>2618</v>
      </c>
      <c r="AG672" s="94"/>
      <c r="AH672" s="24"/>
      <c r="AI672" s="24"/>
      <c r="AJ672" s="24"/>
    </row>
    <row r="673" spans="1:36" ht="18" customHeight="1">
      <c r="A673" s="81">
        <v>663</v>
      </c>
      <c r="B673" s="82" t="s">
        <v>1948</v>
      </c>
      <c r="C673" s="83" t="s">
        <v>827</v>
      </c>
      <c r="D673" s="81" t="s">
        <v>1949</v>
      </c>
      <c r="E673" s="81" t="s">
        <v>66</v>
      </c>
      <c r="F673" s="81" t="s">
        <v>1676</v>
      </c>
      <c r="G673" s="81" t="s">
        <v>398</v>
      </c>
      <c r="H673" s="81" t="s">
        <v>1939</v>
      </c>
      <c r="I673" s="92">
        <v>1</v>
      </c>
      <c r="J673" s="92">
        <v>1</v>
      </c>
      <c r="K673" s="92"/>
      <c r="L673" s="81">
        <v>10</v>
      </c>
      <c r="M673" s="81"/>
      <c r="N673" s="101">
        <v>5</v>
      </c>
      <c r="O673" s="102">
        <v>1300</v>
      </c>
      <c r="P673" s="101">
        <v>29</v>
      </c>
      <c r="Q673" s="85">
        <f t="shared" si="21"/>
        <v>37700</v>
      </c>
      <c r="R673" s="101"/>
      <c r="S673" s="101"/>
      <c r="T673" s="101"/>
      <c r="U673" s="101">
        <v>608</v>
      </c>
      <c r="V673" s="85">
        <f t="shared" si="16"/>
        <v>15606.666666666666</v>
      </c>
      <c r="W673" s="85">
        <f t="shared" si="17"/>
        <v>2341</v>
      </c>
      <c r="X673" s="86">
        <f t="shared" si="18"/>
        <v>17947.666666666664</v>
      </c>
      <c r="Y673" s="87">
        <v>5.88</v>
      </c>
      <c r="Z673" s="85">
        <f t="shared" si="19"/>
        <v>96449.2</v>
      </c>
      <c r="AA673" s="88">
        <f t="shared" si="20"/>
        <v>65585.456000000006</v>
      </c>
      <c r="AB673" s="81" t="s">
        <v>46</v>
      </c>
      <c r="AC673" s="81" t="s">
        <v>46</v>
      </c>
      <c r="AD673" s="81" t="s">
        <v>46</v>
      </c>
      <c r="AE673" s="89" t="s">
        <v>658</v>
      </c>
      <c r="AF673" s="93" t="s">
        <v>2618</v>
      </c>
      <c r="AG673" s="94"/>
      <c r="AH673" s="24"/>
      <c r="AI673" s="24"/>
      <c r="AJ673" s="24"/>
    </row>
    <row r="674" spans="1:36" ht="18" customHeight="1">
      <c r="A674" s="81">
        <v>664</v>
      </c>
      <c r="B674" s="82" t="s">
        <v>1950</v>
      </c>
      <c r="C674" s="83" t="s">
        <v>827</v>
      </c>
      <c r="D674" s="81" t="s">
        <v>1951</v>
      </c>
      <c r="E674" s="81" t="s">
        <v>66</v>
      </c>
      <c r="F674" s="81" t="s">
        <v>1676</v>
      </c>
      <c r="G674" s="81" t="s">
        <v>398</v>
      </c>
      <c r="H674" s="81" t="s">
        <v>1939</v>
      </c>
      <c r="I674" s="92">
        <v>1</v>
      </c>
      <c r="J674" s="92">
        <v>1</v>
      </c>
      <c r="K674" s="92"/>
      <c r="L674" s="81">
        <v>6</v>
      </c>
      <c r="M674" s="81"/>
      <c r="N674" s="101">
        <v>3</v>
      </c>
      <c r="O674" s="102">
        <v>1300</v>
      </c>
      <c r="P674" s="101">
        <v>30</v>
      </c>
      <c r="Q674" s="85">
        <f t="shared" si="21"/>
        <v>39000</v>
      </c>
      <c r="R674" s="101"/>
      <c r="S674" s="101"/>
      <c r="T674" s="101"/>
      <c r="U674" s="101">
        <v>435</v>
      </c>
      <c r="V674" s="85">
        <f t="shared" si="16"/>
        <v>15175</v>
      </c>
      <c r="W674" s="85">
        <f t="shared" si="17"/>
        <v>2276.25</v>
      </c>
      <c r="X674" s="86">
        <f t="shared" si="18"/>
        <v>17451.25</v>
      </c>
      <c r="Y674" s="87">
        <v>5.88</v>
      </c>
      <c r="Z674" s="85">
        <f t="shared" si="19"/>
        <v>93781.5</v>
      </c>
      <c r="AA674" s="88">
        <f t="shared" si="20"/>
        <v>63771.420000000006</v>
      </c>
      <c r="AB674" s="81" t="s">
        <v>46</v>
      </c>
      <c r="AC674" s="81" t="s">
        <v>46</v>
      </c>
      <c r="AD674" s="81" t="s">
        <v>46</v>
      </c>
      <c r="AE674" s="89" t="s">
        <v>658</v>
      </c>
      <c r="AF674" s="93" t="s">
        <v>2509</v>
      </c>
      <c r="AG674" s="94"/>
      <c r="AH674" s="24"/>
      <c r="AI674" s="24"/>
      <c r="AJ674" s="24"/>
    </row>
    <row r="675" spans="1:36" ht="18" customHeight="1">
      <c r="A675" s="81">
        <v>665</v>
      </c>
      <c r="B675" s="82" t="s">
        <v>1952</v>
      </c>
      <c r="C675" s="83" t="s">
        <v>827</v>
      </c>
      <c r="D675" s="81" t="s">
        <v>1953</v>
      </c>
      <c r="E675" s="81" t="s">
        <v>66</v>
      </c>
      <c r="F675" s="81" t="s">
        <v>1676</v>
      </c>
      <c r="G675" s="81" t="s">
        <v>398</v>
      </c>
      <c r="H675" s="81" t="s">
        <v>1939</v>
      </c>
      <c r="I675" s="92">
        <v>1</v>
      </c>
      <c r="J675" s="92">
        <v>1</v>
      </c>
      <c r="K675" s="92"/>
      <c r="L675" s="81">
        <v>8</v>
      </c>
      <c r="M675" s="81"/>
      <c r="N675" s="101">
        <v>4</v>
      </c>
      <c r="O675" s="102">
        <v>1300</v>
      </c>
      <c r="P675" s="101">
        <v>30</v>
      </c>
      <c r="Q675" s="85">
        <f t="shared" si="21"/>
        <v>39000</v>
      </c>
      <c r="R675" s="101"/>
      <c r="S675" s="101"/>
      <c r="T675" s="101"/>
      <c r="U675" s="101">
        <v>435</v>
      </c>
      <c r="V675" s="85">
        <f t="shared" si="16"/>
        <v>15175</v>
      </c>
      <c r="W675" s="85">
        <f t="shared" si="17"/>
        <v>2276.25</v>
      </c>
      <c r="X675" s="86">
        <f t="shared" si="18"/>
        <v>17451.25</v>
      </c>
      <c r="Y675" s="87">
        <v>5.88</v>
      </c>
      <c r="Z675" s="85">
        <f t="shared" si="19"/>
        <v>93781.5</v>
      </c>
      <c r="AA675" s="88">
        <f t="shared" si="20"/>
        <v>63771.420000000006</v>
      </c>
      <c r="AB675" s="81" t="s">
        <v>46</v>
      </c>
      <c r="AC675" s="81" t="s">
        <v>46</v>
      </c>
      <c r="AD675" s="81" t="s">
        <v>46</v>
      </c>
      <c r="AE675" s="89" t="s">
        <v>658</v>
      </c>
      <c r="AF675" s="93" t="s">
        <v>2639</v>
      </c>
      <c r="AG675" s="94"/>
      <c r="AH675" s="24"/>
      <c r="AI675" s="24"/>
      <c r="AJ675" s="24"/>
    </row>
    <row r="676" spans="1:36" ht="18" customHeight="1">
      <c r="A676" s="81">
        <v>666</v>
      </c>
      <c r="B676" s="82" t="s">
        <v>1954</v>
      </c>
      <c r="C676" s="83" t="s">
        <v>827</v>
      </c>
      <c r="D676" s="81" t="s">
        <v>1955</v>
      </c>
      <c r="E676" s="81" t="s">
        <v>66</v>
      </c>
      <c r="F676" s="81" t="s">
        <v>1676</v>
      </c>
      <c r="G676" s="81" t="s">
        <v>398</v>
      </c>
      <c r="H676" s="81" t="s">
        <v>1939</v>
      </c>
      <c r="I676" s="92">
        <v>1</v>
      </c>
      <c r="J676" s="92">
        <v>1</v>
      </c>
      <c r="K676" s="92"/>
      <c r="L676" s="81">
        <v>8</v>
      </c>
      <c r="M676" s="81"/>
      <c r="N676" s="101">
        <v>4</v>
      </c>
      <c r="O676" s="102">
        <v>1300</v>
      </c>
      <c r="P676" s="101">
        <v>34</v>
      </c>
      <c r="Q676" s="85">
        <f t="shared" si="21"/>
        <v>44200</v>
      </c>
      <c r="R676" s="101"/>
      <c r="S676" s="101"/>
      <c r="T676" s="101"/>
      <c r="U676" s="101">
        <v>510</v>
      </c>
      <c r="V676" s="85">
        <f t="shared" si="16"/>
        <v>17283.333333333336</v>
      </c>
      <c r="W676" s="85">
        <f t="shared" si="17"/>
        <v>2592.5000000000005</v>
      </c>
      <c r="X676" s="86">
        <f t="shared" si="18"/>
        <v>19875.833333333336</v>
      </c>
      <c r="Y676" s="87">
        <v>5.88</v>
      </c>
      <c r="Z676" s="85">
        <f t="shared" si="19"/>
        <v>106811.00000000001</v>
      </c>
      <c r="AA676" s="88">
        <f t="shared" si="20"/>
        <v>72631.48000000001</v>
      </c>
      <c r="AB676" s="81" t="s">
        <v>46</v>
      </c>
      <c r="AC676" s="81" t="s">
        <v>46</v>
      </c>
      <c r="AD676" s="81" t="s">
        <v>46</v>
      </c>
      <c r="AE676" s="89" t="s">
        <v>658</v>
      </c>
      <c r="AF676" s="93" t="s">
        <v>2638</v>
      </c>
      <c r="AG676" s="94"/>
      <c r="AH676" s="24"/>
      <c r="AI676" s="24"/>
      <c r="AJ676" s="24"/>
    </row>
    <row r="677" spans="1:36" ht="18" customHeight="1">
      <c r="A677" s="81">
        <v>667</v>
      </c>
      <c r="B677" s="82" t="s">
        <v>1956</v>
      </c>
      <c r="C677" s="83" t="s">
        <v>827</v>
      </c>
      <c r="D677" s="81" t="s">
        <v>1957</v>
      </c>
      <c r="E677" s="81" t="s">
        <v>66</v>
      </c>
      <c r="F677" s="81" t="s">
        <v>1676</v>
      </c>
      <c r="G677" s="81" t="s">
        <v>398</v>
      </c>
      <c r="H677" s="81" t="s">
        <v>1939</v>
      </c>
      <c r="I677" s="92">
        <v>1</v>
      </c>
      <c r="J677" s="92">
        <v>1</v>
      </c>
      <c r="K677" s="92"/>
      <c r="L677" s="81">
        <v>10</v>
      </c>
      <c r="M677" s="81"/>
      <c r="N677" s="101">
        <v>5</v>
      </c>
      <c r="O677" s="102">
        <v>1300</v>
      </c>
      <c r="P677" s="101">
        <v>34</v>
      </c>
      <c r="Q677" s="85">
        <f t="shared" si="21"/>
        <v>44200</v>
      </c>
      <c r="R677" s="101"/>
      <c r="S677" s="101"/>
      <c r="T677" s="101"/>
      <c r="U677" s="101">
        <v>510</v>
      </c>
      <c r="V677" s="85">
        <f t="shared" si="16"/>
        <v>17283.333333333336</v>
      </c>
      <c r="W677" s="85">
        <f t="shared" si="17"/>
        <v>2592.5000000000005</v>
      </c>
      <c r="X677" s="86">
        <f t="shared" si="18"/>
        <v>19875.833333333336</v>
      </c>
      <c r="Y677" s="87">
        <v>5.88</v>
      </c>
      <c r="Z677" s="85">
        <f t="shared" si="19"/>
        <v>106811.00000000001</v>
      </c>
      <c r="AA677" s="88">
        <f t="shared" si="20"/>
        <v>72631.48000000001</v>
      </c>
      <c r="AB677" s="81" t="s">
        <v>46</v>
      </c>
      <c r="AC677" s="81" t="s">
        <v>46</v>
      </c>
      <c r="AD677" s="81" t="s">
        <v>46</v>
      </c>
      <c r="AE677" s="89" t="s">
        <v>658</v>
      </c>
      <c r="AF677" s="93" t="s">
        <v>2620</v>
      </c>
      <c r="AG677" s="94"/>
      <c r="AH677" s="24"/>
      <c r="AI677" s="24"/>
      <c r="AJ677" s="24"/>
    </row>
    <row r="678" spans="1:36" ht="18" customHeight="1">
      <c r="A678" s="81">
        <v>668</v>
      </c>
      <c r="B678" s="82" t="s">
        <v>1958</v>
      </c>
      <c r="C678" s="83" t="s">
        <v>827</v>
      </c>
      <c r="D678" s="81" t="s">
        <v>1959</v>
      </c>
      <c r="E678" s="81" t="s">
        <v>66</v>
      </c>
      <c r="F678" s="81" t="s">
        <v>1676</v>
      </c>
      <c r="G678" s="81" t="s">
        <v>398</v>
      </c>
      <c r="H678" s="81" t="s">
        <v>1939</v>
      </c>
      <c r="I678" s="92">
        <v>1</v>
      </c>
      <c r="J678" s="92">
        <v>1</v>
      </c>
      <c r="K678" s="92"/>
      <c r="L678" s="81">
        <v>10</v>
      </c>
      <c r="M678" s="81"/>
      <c r="N678" s="101">
        <v>5</v>
      </c>
      <c r="O678" s="102">
        <v>1300</v>
      </c>
      <c r="P678" s="101">
        <v>34</v>
      </c>
      <c r="Q678" s="85">
        <f t="shared" si="21"/>
        <v>44200</v>
      </c>
      <c r="R678" s="101"/>
      <c r="S678" s="101"/>
      <c r="T678" s="101"/>
      <c r="U678" s="101">
        <v>693</v>
      </c>
      <c r="V678" s="85">
        <f t="shared" si="16"/>
        <v>18198.333333333336</v>
      </c>
      <c r="W678" s="85">
        <f t="shared" si="17"/>
        <v>2729.7500000000005</v>
      </c>
      <c r="X678" s="86">
        <f t="shared" si="18"/>
        <v>20928.083333333336</v>
      </c>
      <c r="Y678" s="87">
        <v>5.88</v>
      </c>
      <c r="Z678" s="85">
        <f t="shared" si="19"/>
        <v>112465.70000000001</v>
      </c>
      <c r="AA678" s="88">
        <f t="shared" si="20"/>
        <v>76476.676000000007</v>
      </c>
      <c r="AB678" s="81" t="s">
        <v>46</v>
      </c>
      <c r="AC678" s="81" t="s">
        <v>46</v>
      </c>
      <c r="AD678" s="81" t="s">
        <v>46</v>
      </c>
      <c r="AE678" s="89" t="s">
        <v>658</v>
      </c>
      <c r="AF678" s="93" t="s">
        <v>2618</v>
      </c>
      <c r="AG678" s="94"/>
      <c r="AH678" s="24"/>
      <c r="AI678" s="24"/>
      <c r="AJ678" s="24"/>
    </row>
    <row r="679" spans="1:36" ht="18" customHeight="1">
      <c r="A679" s="81">
        <v>669</v>
      </c>
      <c r="B679" s="82" t="s">
        <v>1960</v>
      </c>
      <c r="C679" s="83" t="s">
        <v>827</v>
      </c>
      <c r="D679" s="81" t="s">
        <v>1961</v>
      </c>
      <c r="E679" s="81" t="s">
        <v>66</v>
      </c>
      <c r="F679" s="81" t="s">
        <v>1676</v>
      </c>
      <c r="G679" s="81" t="s">
        <v>398</v>
      </c>
      <c r="H679" s="81" t="s">
        <v>1939</v>
      </c>
      <c r="I679" s="92">
        <v>1</v>
      </c>
      <c r="J679" s="92">
        <v>1</v>
      </c>
      <c r="K679" s="92"/>
      <c r="L679" s="81">
        <v>8</v>
      </c>
      <c r="M679" s="81"/>
      <c r="N679" s="101">
        <v>4</v>
      </c>
      <c r="O679" s="102">
        <v>1300</v>
      </c>
      <c r="P679" s="101">
        <v>29</v>
      </c>
      <c r="Q679" s="85">
        <f t="shared" si="21"/>
        <v>37700</v>
      </c>
      <c r="R679" s="101"/>
      <c r="S679" s="101"/>
      <c r="T679" s="101"/>
      <c r="U679" s="101">
        <v>513</v>
      </c>
      <c r="V679" s="85">
        <f t="shared" si="16"/>
        <v>15131.666666666666</v>
      </c>
      <c r="W679" s="85">
        <f t="shared" si="17"/>
        <v>2269.75</v>
      </c>
      <c r="X679" s="86">
        <f t="shared" si="18"/>
        <v>17401.416666666664</v>
      </c>
      <c r="Y679" s="87">
        <v>5.88</v>
      </c>
      <c r="Z679" s="85">
        <f t="shared" si="19"/>
        <v>93513.7</v>
      </c>
      <c r="AA679" s="88">
        <f t="shared" si="20"/>
        <v>63589.316000000006</v>
      </c>
      <c r="AB679" s="81" t="s">
        <v>46</v>
      </c>
      <c r="AC679" s="81" t="s">
        <v>46</v>
      </c>
      <c r="AD679" s="81" t="s">
        <v>46</v>
      </c>
      <c r="AE679" s="89" t="s">
        <v>658</v>
      </c>
      <c r="AF679" s="93" t="s">
        <v>2638</v>
      </c>
      <c r="AG679" s="94"/>
      <c r="AH679" s="24"/>
      <c r="AI679" s="24"/>
      <c r="AJ679" s="24"/>
    </row>
    <row r="680" spans="1:36" ht="18" customHeight="1">
      <c r="A680" s="81">
        <v>670</v>
      </c>
      <c r="B680" s="82" t="s">
        <v>1962</v>
      </c>
      <c r="C680" s="83" t="s">
        <v>61</v>
      </c>
      <c r="D680" s="81" t="s">
        <v>1963</v>
      </c>
      <c r="E680" s="81" t="s">
        <v>66</v>
      </c>
      <c r="F680" s="81" t="s">
        <v>1676</v>
      </c>
      <c r="G680" s="81" t="s">
        <v>750</v>
      </c>
      <c r="H680" s="81" t="s">
        <v>1964</v>
      </c>
      <c r="I680" s="92">
        <v>1</v>
      </c>
      <c r="J680" s="92">
        <v>1</v>
      </c>
      <c r="K680" s="92"/>
      <c r="L680" s="81">
        <v>6</v>
      </c>
      <c r="M680" s="81"/>
      <c r="N680" s="101">
        <v>4</v>
      </c>
      <c r="O680" s="102">
        <v>1000</v>
      </c>
      <c r="P680" s="101">
        <v>12</v>
      </c>
      <c r="Q680" s="85">
        <f t="shared" si="21"/>
        <v>12000</v>
      </c>
      <c r="R680" s="101"/>
      <c r="S680" s="101"/>
      <c r="T680" s="101"/>
      <c r="U680" s="101">
        <v>207</v>
      </c>
      <c r="V680" s="85">
        <f t="shared" si="16"/>
        <v>5035</v>
      </c>
      <c r="W680" s="85">
        <f t="shared" si="17"/>
        <v>755.25</v>
      </c>
      <c r="X680" s="86">
        <f t="shared" si="18"/>
        <v>5790.25</v>
      </c>
      <c r="Y680" s="87">
        <v>5.88</v>
      </c>
      <c r="Z680" s="85">
        <f t="shared" si="19"/>
        <v>31116.3</v>
      </c>
      <c r="AA680" s="88">
        <f t="shared" si="20"/>
        <v>21159.084000000003</v>
      </c>
      <c r="AB680" s="81" t="s">
        <v>46</v>
      </c>
      <c r="AC680" s="81" t="s">
        <v>46</v>
      </c>
      <c r="AD680" s="81" t="s">
        <v>46</v>
      </c>
      <c r="AE680" s="89" t="s">
        <v>658</v>
      </c>
      <c r="AF680" s="93" t="s">
        <v>2460</v>
      </c>
      <c r="AG680" s="94"/>
      <c r="AH680" s="24"/>
      <c r="AI680" s="24"/>
      <c r="AJ680" s="24"/>
    </row>
    <row r="681" spans="1:36" ht="18" customHeight="1">
      <c r="A681" s="81">
        <v>671</v>
      </c>
      <c r="B681" s="82" t="s">
        <v>1965</v>
      </c>
      <c r="C681" s="83" t="s">
        <v>61</v>
      </c>
      <c r="D681" s="81" t="s">
        <v>1966</v>
      </c>
      <c r="E681" s="81" t="s">
        <v>66</v>
      </c>
      <c r="F681" s="81" t="s">
        <v>1676</v>
      </c>
      <c r="G681" s="81" t="s">
        <v>750</v>
      </c>
      <c r="H681" s="81" t="s">
        <v>1964</v>
      </c>
      <c r="I681" s="92">
        <v>1</v>
      </c>
      <c r="J681" s="92">
        <v>1</v>
      </c>
      <c r="K681" s="92"/>
      <c r="L681" s="81">
        <v>6</v>
      </c>
      <c r="M681" s="81"/>
      <c r="N681" s="101">
        <v>4</v>
      </c>
      <c r="O681" s="102">
        <v>1000</v>
      </c>
      <c r="P681" s="101">
        <v>12</v>
      </c>
      <c r="Q681" s="85">
        <f t="shared" si="21"/>
        <v>12000</v>
      </c>
      <c r="R681" s="101"/>
      <c r="S681" s="101"/>
      <c r="T681" s="101"/>
      <c r="U681" s="101">
        <v>209</v>
      </c>
      <c r="V681" s="85">
        <f t="shared" si="16"/>
        <v>5045</v>
      </c>
      <c r="W681" s="85">
        <f t="shared" si="17"/>
        <v>756.75</v>
      </c>
      <c r="X681" s="86">
        <f t="shared" si="18"/>
        <v>5801.75</v>
      </c>
      <c r="Y681" s="87">
        <v>5.88</v>
      </c>
      <c r="Z681" s="85">
        <f t="shared" si="19"/>
        <v>31178.1</v>
      </c>
      <c r="AA681" s="88">
        <f t="shared" si="20"/>
        <v>21201.108</v>
      </c>
      <c r="AB681" s="81" t="s">
        <v>46</v>
      </c>
      <c r="AC681" s="81" t="s">
        <v>46</v>
      </c>
      <c r="AD681" s="81" t="s">
        <v>46</v>
      </c>
      <c r="AE681" s="89" t="s">
        <v>658</v>
      </c>
      <c r="AF681" s="93" t="s">
        <v>2460</v>
      </c>
      <c r="AG681" s="94"/>
      <c r="AH681" s="24"/>
      <c r="AI681" s="24"/>
      <c r="AJ681" s="24"/>
    </row>
    <row r="682" spans="1:36" ht="18" customHeight="1">
      <c r="A682" s="81">
        <v>672</v>
      </c>
      <c r="B682" s="82" t="s">
        <v>1967</v>
      </c>
      <c r="C682" s="83" t="s">
        <v>61</v>
      </c>
      <c r="D682" s="81" t="s">
        <v>1968</v>
      </c>
      <c r="E682" s="81" t="s">
        <v>66</v>
      </c>
      <c r="F682" s="81" t="s">
        <v>1676</v>
      </c>
      <c r="G682" s="81" t="s">
        <v>750</v>
      </c>
      <c r="H682" s="81" t="s">
        <v>1964</v>
      </c>
      <c r="I682" s="92">
        <v>1</v>
      </c>
      <c r="J682" s="92">
        <v>1</v>
      </c>
      <c r="K682" s="92"/>
      <c r="L682" s="81">
        <v>6</v>
      </c>
      <c r="M682" s="81"/>
      <c r="N682" s="101">
        <v>4</v>
      </c>
      <c r="O682" s="102">
        <v>1000</v>
      </c>
      <c r="P682" s="101">
        <v>12</v>
      </c>
      <c r="Q682" s="85">
        <f t="shared" si="21"/>
        <v>12000</v>
      </c>
      <c r="R682" s="101"/>
      <c r="S682" s="101"/>
      <c r="T682" s="101"/>
      <c r="U682" s="101">
        <v>150</v>
      </c>
      <c r="V682" s="85">
        <f t="shared" si="16"/>
        <v>4750</v>
      </c>
      <c r="W682" s="85">
        <f t="shared" si="17"/>
        <v>712.5</v>
      </c>
      <c r="X682" s="86">
        <f t="shared" si="18"/>
        <v>5462.5</v>
      </c>
      <c r="Y682" s="87">
        <v>5.88</v>
      </c>
      <c r="Z682" s="85">
        <f t="shared" si="19"/>
        <v>29355</v>
      </c>
      <c r="AA682" s="88">
        <f t="shared" si="20"/>
        <v>19961.400000000001</v>
      </c>
      <c r="AB682" s="81" t="s">
        <v>46</v>
      </c>
      <c r="AC682" s="81" t="s">
        <v>46</v>
      </c>
      <c r="AD682" s="81" t="s">
        <v>46</v>
      </c>
      <c r="AE682" s="89" t="s">
        <v>658</v>
      </c>
      <c r="AF682" s="93" t="s">
        <v>2460</v>
      </c>
      <c r="AG682" s="94"/>
      <c r="AH682" s="24"/>
      <c r="AI682" s="24"/>
      <c r="AJ682" s="24"/>
    </row>
    <row r="683" spans="1:36" ht="18" customHeight="1">
      <c r="A683" s="81">
        <v>673</v>
      </c>
      <c r="B683" s="82" t="s">
        <v>1969</v>
      </c>
      <c r="C683" s="83" t="s">
        <v>61</v>
      </c>
      <c r="D683" s="81" t="s">
        <v>1970</v>
      </c>
      <c r="E683" s="81" t="s">
        <v>66</v>
      </c>
      <c r="F683" s="81" t="s">
        <v>1676</v>
      </c>
      <c r="G683" s="81" t="s">
        <v>750</v>
      </c>
      <c r="H683" s="81" t="s">
        <v>1964</v>
      </c>
      <c r="I683" s="92">
        <v>1</v>
      </c>
      <c r="J683" s="92">
        <v>1</v>
      </c>
      <c r="K683" s="92"/>
      <c r="L683" s="81">
        <v>10</v>
      </c>
      <c r="M683" s="81"/>
      <c r="N683" s="101">
        <v>5</v>
      </c>
      <c r="O683" s="102">
        <v>1000</v>
      </c>
      <c r="P683" s="101">
        <v>15</v>
      </c>
      <c r="Q683" s="85">
        <f t="shared" si="21"/>
        <v>15000</v>
      </c>
      <c r="R683" s="101"/>
      <c r="S683" s="101"/>
      <c r="T683" s="101"/>
      <c r="U683" s="101">
        <v>232</v>
      </c>
      <c r="V683" s="85">
        <f t="shared" si="16"/>
        <v>6160</v>
      </c>
      <c r="W683" s="85">
        <f t="shared" si="17"/>
        <v>924</v>
      </c>
      <c r="X683" s="86">
        <f t="shared" si="18"/>
        <v>7084</v>
      </c>
      <c r="Y683" s="87">
        <v>5.88</v>
      </c>
      <c r="Z683" s="85">
        <f t="shared" si="19"/>
        <v>38068.800000000003</v>
      </c>
      <c r="AA683" s="88">
        <f t="shared" si="20"/>
        <v>25886.784000000003</v>
      </c>
      <c r="AB683" s="81" t="s">
        <v>46</v>
      </c>
      <c r="AC683" s="81" t="s">
        <v>46</v>
      </c>
      <c r="AD683" s="81" t="s">
        <v>46</v>
      </c>
      <c r="AE683" s="89" t="s">
        <v>658</v>
      </c>
      <c r="AF683" s="93" t="s">
        <v>2483</v>
      </c>
      <c r="AG683" s="94"/>
      <c r="AH683" s="24"/>
      <c r="AI683" s="24"/>
      <c r="AJ683" s="24"/>
    </row>
    <row r="684" spans="1:36" ht="18" customHeight="1">
      <c r="A684" s="81">
        <v>674</v>
      </c>
      <c r="B684" s="82" t="s">
        <v>1971</v>
      </c>
      <c r="C684" s="83" t="s">
        <v>61</v>
      </c>
      <c r="D684" s="81" t="s">
        <v>1972</v>
      </c>
      <c r="E684" s="81" t="s">
        <v>66</v>
      </c>
      <c r="F684" s="81" t="s">
        <v>1676</v>
      </c>
      <c r="G684" s="81" t="s">
        <v>750</v>
      </c>
      <c r="H684" s="81" t="s">
        <v>1964</v>
      </c>
      <c r="I684" s="92">
        <v>1</v>
      </c>
      <c r="J684" s="92">
        <v>1</v>
      </c>
      <c r="K684" s="92"/>
      <c r="L684" s="81">
        <v>12</v>
      </c>
      <c r="M684" s="81"/>
      <c r="N684" s="101">
        <v>6</v>
      </c>
      <c r="O684" s="102">
        <v>1000</v>
      </c>
      <c r="P684" s="101">
        <v>15</v>
      </c>
      <c r="Q684" s="85">
        <f t="shared" si="21"/>
        <v>15000</v>
      </c>
      <c r="R684" s="101"/>
      <c r="S684" s="101"/>
      <c r="T684" s="101"/>
      <c r="U684" s="101">
        <v>358</v>
      </c>
      <c r="V684" s="85">
        <f t="shared" si="16"/>
        <v>6790</v>
      </c>
      <c r="W684" s="85">
        <f t="shared" si="17"/>
        <v>1018.5</v>
      </c>
      <c r="X684" s="86">
        <f t="shared" si="18"/>
        <v>7808.5</v>
      </c>
      <c r="Y684" s="87">
        <v>5.88</v>
      </c>
      <c r="Z684" s="85">
        <f t="shared" si="19"/>
        <v>41962.2</v>
      </c>
      <c r="AA684" s="88">
        <f t="shared" si="20"/>
        <v>28534.295999999998</v>
      </c>
      <c r="AB684" s="81" t="s">
        <v>46</v>
      </c>
      <c r="AC684" s="81" t="s">
        <v>46</v>
      </c>
      <c r="AD684" s="81" t="s">
        <v>46</v>
      </c>
      <c r="AE684" s="89" t="s">
        <v>658</v>
      </c>
      <c r="AF684" s="93" t="s">
        <v>2640</v>
      </c>
      <c r="AG684" s="94"/>
      <c r="AH684" s="24"/>
      <c r="AI684" s="24"/>
      <c r="AJ684" s="24"/>
    </row>
    <row r="685" spans="1:36" ht="18" customHeight="1">
      <c r="A685" s="81">
        <v>675</v>
      </c>
      <c r="B685" s="82" t="s">
        <v>1973</v>
      </c>
      <c r="C685" s="83" t="s">
        <v>61</v>
      </c>
      <c r="D685" s="81" t="s">
        <v>1974</v>
      </c>
      <c r="E685" s="81" t="s">
        <v>66</v>
      </c>
      <c r="F685" s="81" t="s">
        <v>1676</v>
      </c>
      <c r="G685" s="81" t="s">
        <v>750</v>
      </c>
      <c r="H685" s="81" t="s">
        <v>1975</v>
      </c>
      <c r="I685" s="92">
        <v>1</v>
      </c>
      <c r="J685" s="92">
        <v>1</v>
      </c>
      <c r="K685" s="92"/>
      <c r="L685" s="81">
        <v>12</v>
      </c>
      <c r="M685" s="81"/>
      <c r="N685" s="101">
        <v>6</v>
      </c>
      <c r="O685" s="102">
        <v>1000</v>
      </c>
      <c r="P685" s="101">
        <v>15</v>
      </c>
      <c r="Q685" s="85">
        <f t="shared" si="21"/>
        <v>15000</v>
      </c>
      <c r="R685" s="101"/>
      <c r="S685" s="101"/>
      <c r="T685" s="101"/>
      <c r="U685" s="101">
        <v>358</v>
      </c>
      <c r="V685" s="85">
        <f t="shared" si="16"/>
        <v>6790</v>
      </c>
      <c r="W685" s="85">
        <f t="shared" si="17"/>
        <v>1018.5</v>
      </c>
      <c r="X685" s="86">
        <f t="shared" si="18"/>
        <v>7808.5</v>
      </c>
      <c r="Y685" s="87">
        <v>5.88</v>
      </c>
      <c r="Z685" s="85">
        <f t="shared" si="19"/>
        <v>41962.2</v>
      </c>
      <c r="AA685" s="88">
        <f t="shared" si="20"/>
        <v>28534.295999999998</v>
      </c>
      <c r="AB685" s="81" t="s">
        <v>46</v>
      </c>
      <c r="AC685" s="81" t="s">
        <v>46</v>
      </c>
      <c r="AD685" s="81" t="s">
        <v>46</v>
      </c>
      <c r="AE685" s="89" t="s">
        <v>658</v>
      </c>
      <c r="AF685" s="93" t="s">
        <v>2641</v>
      </c>
      <c r="AG685" s="94"/>
      <c r="AH685" s="24"/>
      <c r="AI685" s="24"/>
      <c r="AJ685" s="24"/>
    </row>
    <row r="686" spans="1:36" ht="18" customHeight="1">
      <c r="A686" s="81">
        <v>676</v>
      </c>
      <c r="B686" s="82" t="s">
        <v>1976</v>
      </c>
      <c r="C686" s="83" t="s">
        <v>189</v>
      </c>
      <c r="D686" s="81" t="s">
        <v>1977</v>
      </c>
      <c r="E686" s="81" t="s">
        <v>42</v>
      </c>
      <c r="F686" s="81" t="s">
        <v>1676</v>
      </c>
      <c r="G686" s="81" t="s">
        <v>398</v>
      </c>
      <c r="H686" s="81" t="s">
        <v>1978</v>
      </c>
      <c r="I686" s="92">
        <v>1</v>
      </c>
      <c r="J686" s="92">
        <v>1</v>
      </c>
      <c r="K686" s="92"/>
      <c r="L686" s="81">
        <v>4</v>
      </c>
      <c r="M686" s="81"/>
      <c r="N686" s="101">
        <v>2</v>
      </c>
      <c r="O686" s="102">
        <v>2000</v>
      </c>
      <c r="P686" s="101">
        <v>4</v>
      </c>
      <c r="Q686" s="85">
        <f t="shared" si="21"/>
        <v>8000</v>
      </c>
      <c r="R686" s="101"/>
      <c r="S686" s="101"/>
      <c r="T686" s="101"/>
      <c r="U686" s="101"/>
      <c r="V686" s="85">
        <f t="shared" si="16"/>
        <v>2666.6666666666665</v>
      </c>
      <c r="W686" s="85">
        <f t="shared" si="17"/>
        <v>399.99999999999994</v>
      </c>
      <c r="X686" s="86">
        <f t="shared" si="18"/>
        <v>3066.6666666666665</v>
      </c>
      <c r="Y686" s="87">
        <v>5.88</v>
      </c>
      <c r="Z686" s="85">
        <f t="shared" si="19"/>
        <v>16479.999999999996</v>
      </c>
      <c r="AA686" s="88">
        <f t="shared" si="20"/>
        <v>11206.399999999998</v>
      </c>
      <c r="AB686" s="81" t="s">
        <v>46</v>
      </c>
      <c r="AC686" s="81" t="s">
        <v>46</v>
      </c>
      <c r="AD686" s="81" t="s">
        <v>46</v>
      </c>
      <c r="AE686" s="89" t="s">
        <v>658</v>
      </c>
      <c r="AF686" s="93" t="s">
        <v>2642</v>
      </c>
      <c r="AG686" s="94"/>
      <c r="AH686" s="24"/>
      <c r="AI686" s="24"/>
      <c r="AJ686" s="24"/>
    </row>
    <row r="687" spans="1:36" ht="18" customHeight="1">
      <c r="A687" s="81">
        <v>677</v>
      </c>
      <c r="B687" s="82" t="s">
        <v>1979</v>
      </c>
      <c r="C687" s="83" t="s">
        <v>189</v>
      </c>
      <c r="D687" s="81" t="s">
        <v>1980</v>
      </c>
      <c r="E687" s="81" t="s">
        <v>42</v>
      </c>
      <c r="F687" s="81" t="s">
        <v>1676</v>
      </c>
      <c r="G687" s="81" t="s">
        <v>398</v>
      </c>
      <c r="H687" s="81" t="s">
        <v>1978</v>
      </c>
      <c r="I687" s="92">
        <v>1</v>
      </c>
      <c r="J687" s="92">
        <v>1</v>
      </c>
      <c r="K687" s="92"/>
      <c r="L687" s="81">
        <v>4</v>
      </c>
      <c r="M687" s="81"/>
      <c r="N687" s="101">
        <v>2</v>
      </c>
      <c r="O687" s="102">
        <v>2000</v>
      </c>
      <c r="P687" s="101">
        <v>4</v>
      </c>
      <c r="Q687" s="85">
        <f t="shared" si="21"/>
        <v>8000</v>
      </c>
      <c r="R687" s="101"/>
      <c r="S687" s="101"/>
      <c r="T687" s="101"/>
      <c r="U687" s="101"/>
      <c r="V687" s="85">
        <f t="shared" si="16"/>
        <v>2666.6666666666665</v>
      </c>
      <c r="W687" s="85">
        <f t="shared" si="17"/>
        <v>399.99999999999994</v>
      </c>
      <c r="X687" s="86">
        <f t="shared" si="18"/>
        <v>3066.6666666666665</v>
      </c>
      <c r="Y687" s="87">
        <v>5.88</v>
      </c>
      <c r="Z687" s="85">
        <f t="shared" si="19"/>
        <v>16479.999999999996</v>
      </c>
      <c r="AA687" s="88">
        <f t="shared" si="20"/>
        <v>11206.399999999998</v>
      </c>
      <c r="AB687" s="81" t="s">
        <v>46</v>
      </c>
      <c r="AC687" s="81" t="s">
        <v>46</v>
      </c>
      <c r="AD687" s="81" t="s">
        <v>46</v>
      </c>
      <c r="AE687" s="89" t="s">
        <v>658</v>
      </c>
      <c r="AF687" s="93" t="s">
        <v>2522</v>
      </c>
      <c r="AG687" s="94"/>
      <c r="AH687" s="24"/>
      <c r="AI687" s="24"/>
      <c r="AJ687" s="24"/>
    </row>
    <row r="688" spans="1:36" ht="18" customHeight="1">
      <c r="A688" s="81">
        <v>678</v>
      </c>
      <c r="B688" s="82" t="s">
        <v>1981</v>
      </c>
      <c r="C688" s="83" t="s">
        <v>218</v>
      </c>
      <c r="D688" s="81" t="s">
        <v>1982</v>
      </c>
      <c r="E688" s="81" t="s">
        <v>66</v>
      </c>
      <c r="F688" s="81" t="s">
        <v>1676</v>
      </c>
      <c r="G688" s="81" t="s">
        <v>398</v>
      </c>
      <c r="H688" s="81" t="s">
        <v>1978</v>
      </c>
      <c r="I688" s="92">
        <v>1</v>
      </c>
      <c r="J688" s="92">
        <v>1</v>
      </c>
      <c r="K688" s="92"/>
      <c r="L688" s="81">
        <v>14</v>
      </c>
      <c r="M688" s="81"/>
      <c r="N688" s="101">
        <v>7</v>
      </c>
      <c r="O688" s="102">
        <v>2000</v>
      </c>
      <c r="P688" s="101">
        <v>39</v>
      </c>
      <c r="Q688" s="85">
        <f t="shared" si="21"/>
        <v>78000</v>
      </c>
      <c r="R688" s="101"/>
      <c r="S688" s="101"/>
      <c r="T688" s="101"/>
      <c r="U688" s="101">
        <v>407</v>
      </c>
      <c r="V688" s="85">
        <f t="shared" si="16"/>
        <v>28035</v>
      </c>
      <c r="W688" s="85">
        <f t="shared" si="17"/>
        <v>4205.25</v>
      </c>
      <c r="X688" s="86">
        <f t="shared" si="18"/>
        <v>32240.25</v>
      </c>
      <c r="Y688" s="87">
        <v>5.88</v>
      </c>
      <c r="Z688" s="85">
        <f t="shared" si="19"/>
        <v>173256.3</v>
      </c>
      <c r="AA688" s="88">
        <f t="shared" si="20"/>
        <v>117814.284</v>
      </c>
      <c r="AB688" s="81" t="s">
        <v>46</v>
      </c>
      <c r="AC688" s="81" t="s">
        <v>46</v>
      </c>
      <c r="AD688" s="81" t="s">
        <v>46</v>
      </c>
      <c r="AE688" s="89" t="s">
        <v>658</v>
      </c>
      <c r="AF688" s="93" t="s">
        <v>2643</v>
      </c>
      <c r="AG688" s="94"/>
      <c r="AH688" s="24"/>
      <c r="AI688" s="24"/>
      <c r="AJ688" s="24"/>
    </row>
    <row r="689" spans="1:36" ht="18" customHeight="1">
      <c r="A689" s="81">
        <v>679</v>
      </c>
      <c r="B689" s="82" t="s">
        <v>1983</v>
      </c>
      <c r="C689" s="83" t="s">
        <v>218</v>
      </c>
      <c r="D689" s="81" t="s">
        <v>1984</v>
      </c>
      <c r="E689" s="81" t="s">
        <v>66</v>
      </c>
      <c r="F689" s="81" t="s">
        <v>1676</v>
      </c>
      <c r="G689" s="81" t="s">
        <v>398</v>
      </c>
      <c r="H689" s="81" t="s">
        <v>1978</v>
      </c>
      <c r="I689" s="92">
        <v>1</v>
      </c>
      <c r="J689" s="92">
        <v>1</v>
      </c>
      <c r="K689" s="92"/>
      <c r="L689" s="81">
        <v>14</v>
      </c>
      <c r="M689" s="81"/>
      <c r="N689" s="101">
        <v>7</v>
      </c>
      <c r="O689" s="102">
        <v>2000</v>
      </c>
      <c r="P689" s="101">
        <v>39</v>
      </c>
      <c r="Q689" s="85">
        <f t="shared" si="21"/>
        <v>78000</v>
      </c>
      <c r="R689" s="101"/>
      <c r="S689" s="101"/>
      <c r="T689" s="101"/>
      <c r="U689" s="101">
        <v>456</v>
      </c>
      <c r="V689" s="85">
        <f t="shared" si="16"/>
        <v>28280</v>
      </c>
      <c r="W689" s="85">
        <f t="shared" si="17"/>
        <v>4242</v>
      </c>
      <c r="X689" s="86">
        <f t="shared" si="18"/>
        <v>32522</v>
      </c>
      <c r="Y689" s="87">
        <v>5.88</v>
      </c>
      <c r="Z689" s="85">
        <f t="shared" si="19"/>
        <v>174770.4</v>
      </c>
      <c r="AA689" s="88">
        <f t="shared" si="20"/>
        <v>118843.872</v>
      </c>
      <c r="AB689" s="81" t="s">
        <v>46</v>
      </c>
      <c r="AC689" s="81" t="s">
        <v>46</v>
      </c>
      <c r="AD689" s="81" t="s">
        <v>46</v>
      </c>
      <c r="AE689" s="89" t="s">
        <v>658</v>
      </c>
      <c r="AF689" s="93" t="s">
        <v>2643</v>
      </c>
      <c r="AG689" s="94"/>
      <c r="AH689" s="24"/>
      <c r="AI689" s="24"/>
      <c r="AJ689" s="24"/>
    </row>
    <row r="690" spans="1:36" ht="18" customHeight="1">
      <c r="A690" s="81">
        <v>680</v>
      </c>
      <c r="B690" s="82" t="s">
        <v>1985</v>
      </c>
      <c r="C690" s="83" t="s">
        <v>218</v>
      </c>
      <c r="D690" s="81" t="s">
        <v>1986</v>
      </c>
      <c r="E690" s="81" t="s">
        <v>66</v>
      </c>
      <c r="F690" s="81" t="s">
        <v>1676</v>
      </c>
      <c r="G690" s="81" t="s">
        <v>398</v>
      </c>
      <c r="H690" s="81" t="s">
        <v>1978</v>
      </c>
      <c r="I690" s="92">
        <v>1</v>
      </c>
      <c r="J690" s="92">
        <v>1</v>
      </c>
      <c r="K690" s="92"/>
      <c r="L690" s="81">
        <v>14</v>
      </c>
      <c r="M690" s="81"/>
      <c r="N690" s="101">
        <v>7</v>
      </c>
      <c r="O690" s="102">
        <v>2000</v>
      </c>
      <c r="P690" s="101">
        <v>39</v>
      </c>
      <c r="Q690" s="85">
        <f t="shared" si="21"/>
        <v>78000</v>
      </c>
      <c r="R690" s="101"/>
      <c r="S690" s="101"/>
      <c r="T690" s="101"/>
      <c r="U690" s="101">
        <v>442</v>
      </c>
      <c r="V690" s="85">
        <f t="shared" si="16"/>
        <v>28210</v>
      </c>
      <c r="W690" s="85">
        <f t="shared" si="17"/>
        <v>4231.5</v>
      </c>
      <c r="X690" s="86">
        <f t="shared" si="18"/>
        <v>32441.5</v>
      </c>
      <c r="Y690" s="87">
        <v>5.88</v>
      </c>
      <c r="Z690" s="85">
        <f t="shared" si="19"/>
        <v>174337.8</v>
      </c>
      <c r="AA690" s="88">
        <f t="shared" si="20"/>
        <v>118549.704</v>
      </c>
      <c r="AB690" s="81" t="s">
        <v>46</v>
      </c>
      <c r="AC690" s="81" t="s">
        <v>46</v>
      </c>
      <c r="AD690" s="81" t="s">
        <v>46</v>
      </c>
      <c r="AE690" s="89" t="s">
        <v>658</v>
      </c>
      <c r="AF690" s="93" t="s">
        <v>2643</v>
      </c>
      <c r="AG690" s="94"/>
      <c r="AH690" s="24"/>
      <c r="AI690" s="24"/>
      <c r="AJ690" s="24"/>
    </row>
    <row r="691" spans="1:36" ht="12.75" customHeight="1">
      <c r="A691" s="81">
        <v>681</v>
      </c>
      <c r="B691" s="82" t="s">
        <v>1993</v>
      </c>
      <c r="C691" s="83" t="s">
        <v>827</v>
      </c>
      <c r="D691" s="81" t="s">
        <v>1994</v>
      </c>
      <c r="E691" s="81" t="s">
        <v>176</v>
      </c>
      <c r="F691" s="81" t="s">
        <v>1995</v>
      </c>
      <c r="G691" s="81" t="s">
        <v>1995</v>
      </c>
      <c r="H691" s="81" t="s">
        <v>1996</v>
      </c>
      <c r="I691" s="92">
        <v>1</v>
      </c>
      <c r="J691" s="92">
        <v>1</v>
      </c>
      <c r="K691" s="92"/>
      <c r="L691" s="81">
        <v>2</v>
      </c>
      <c r="M691" s="81"/>
      <c r="N691" s="101">
        <v>1</v>
      </c>
      <c r="O691" s="101">
        <v>3000</v>
      </c>
      <c r="P691" s="101">
        <v>5</v>
      </c>
      <c r="Q691" s="85">
        <f t="shared" si="21"/>
        <v>15000</v>
      </c>
      <c r="R691" s="101">
        <v>3000</v>
      </c>
      <c r="S691" s="101">
        <v>5</v>
      </c>
      <c r="T691" s="85">
        <f t="shared" ref="T691:T696" si="22">R691*S691</f>
        <v>15000</v>
      </c>
      <c r="U691" s="58"/>
      <c r="V691" s="85">
        <f t="shared" si="16"/>
        <v>5000</v>
      </c>
      <c r="W691" s="85">
        <f t="shared" si="17"/>
        <v>2250</v>
      </c>
      <c r="X691" s="86">
        <f t="shared" si="18"/>
        <v>7250</v>
      </c>
      <c r="Y691" s="87">
        <v>5.88</v>
      </c>
      <c r="Z691" s="85">
        <f t="shared" si="19"/>
        <v>33900</v>
      </c>
      <c r="AA691" s="88">
        <f t="shared" si="20"/>
        <v>23052</v>
      </c>
      <c r="AB691" s="81" t="s">
        <v>46</v>
      </c>
      <c r="AC691" s="81" t="s">
        <v>46</v>
      </c>
      <c r="AD691" s="81" t="s">
        <v>46</v>
      </c>
      <c r="AE691" s="89" t="s">
        <v>330</v>
      </c>
      <c r="AF691" s="93" t="s">
        <v>2506</v>
      </c>
      <c r="AG691" s="94"/>
      <c r="AH691" s="24"/>
      <c r="AI691" s="24"/>
      <c r="AJ691" s="24"/>
    </row>
    <row r="692" spans="1:36" ht="12.75" customHeight="1">
      <c r="A692" s="81">
        <v>682</v>
      </c>
      <c r="B692" s="82" t="s">
        <v>1997</v>
      </c>
      <c r="C692" s="83" t="s">
        <v>827</v>
      </c>
      <c r="D692" s="81" t="s">
        <v>1998</v>
      </c>
      <c r="E692" s="81" t="s">
        <v>176</v>
      </c>
      <c r="F692" s="81" t="s">
        <v>1999</v>
      </c>
      <c r="G692" s="81" t="s">
        <v>1999</v>
      </c>
      <c r="H692" s="81" t="s">
        <v>2000</v>
      </c>
      <c r="I692" s="92">
        <v>1</v>
      </c>
      <c r="J692" s="92">
        <v>1</v>
      </c>
      <c r="K692" s="92"/>
      <c r="L692" s="81">
        <v>2</v>
      </c>
      <c r="M692" s="81"/>
      <c r="N692" s="101">
        <v>1</v>
      </c>
      <c r="O692" s="101">
        <v>15000</v>
      </c>
      <c r="P692" s="101">
        <v>5</v>
      </c>
      <c r="Q692" s="85">
        <f t="shared" si="21"/>
        <v>75000</v>
      </c>
      <c r="R692" s="101">
        <v>15000</v>
      </c>
      <c r="S692" s="101">
        <v>5</v>
      </c>
      <c r="T692" s="85">
        <f t="shared" si="22"/>
        <v>75000</v>
      </c>
      <c r="U692" s="85"/>
      <c r="V692" s="85">
        <f t="shared" si="16"/>
        <v>25000</v>
      </c>
      <c r="W692" s="85">
        <f t="shared" si="17"/>
        <v>11250</v>
      </c>
      <c r="X692" s="86">
        <f t="shared" si="18"/>
        <v>36250</v>
      </c>
      <c r="Y692" s="87">
        <v>5.88</v>
      </c>
      <c r="Z692" s="85">
        <f t="shared" si="19"/>
        <v>169500</v>
      </c>
      <c r="AA692" s="88">
        <f t="shared" si="20"/>
        <v>115260.00000000001</v>
      </c>
      <c r="AB692" s="81" t="s">
        <v>46</v>
      </c>
      <c r="AC692" s="81" t="s">
        <v>46</v>
      </c>
      <c r="AD692" s="81" t="s">
        <v>46</v>
      </c>
      <c r="AE692" s="89" t="s">
        <v>330</v>
      </c>
      <c r="AF692" s="93" t="s">
        <v>2506</v>
      </c>
      <c r="AG692" s="94"/>
      <c r="AH692" s="24"/>
      <c r="AI692" s="24"/>
      <c r="AJ692" s="24"/>
    </row>
    <row r="693" spans="1:36" ht="38.25" customHeight="1">
      <c r="A693" s="81">
        <v>683</v>
      </c>
      <c r="B693" s="82" t="s">
        <v>2001</v>
      </c>
      <c r="C693" s="83" t="s">
        <v>827</v>
      </c>
      <c r="D693" s="81" t="s">
        <v>2002</v>
      </c>
      <c r="E693" s="81" t="s">
        <v>176</v>
      </c>
      <c r="F693" s="81" t="s">
        <v>2003</v>
      </c>
      <c r="G693" s="81" t="s">
        <v>2004</v>
      </c>
      <c r="H693" s="81" t="s">
        <v>2005</v>
      </c>
      <c r="I693" s="92">
        <v>1</v>
      </c>
      <c r="J693" s="92">
        <v>1</v>
      </c>
      <c r="K693" s="92"/>
      <c r="L693" s="81">
        <v>2</v>
      </c>
      <c r="M693" s="81"/>
      <c r="N693" s="101">
        <v>1</v>
      </c>
      <c r="O693" s="101">
        <v>5000</v>
      </c>
      <c r="P693" s="101">
        <v>7</v>
      </c>
      <c r="Q693" s="85">
        <f t="shared" si="21"/>
        <v>35000</v>
      </c>
      <c r="R693" s="101">
        <v>5000</v>
      </c>
      <c r="S693" s="101">
        <v>7</v>
      </c>
      <c r="T693" s="85">
        <f t="shared" si="22"/>
        <v>35000</v>
      </c>
      <c r="U693" s="58"/>
      <c r="V693" s="85">
        <f t="shared" si="16"/>
        <v>11666.666666666666</v>
      </c>
      <c r="W693" s="85">
        <f t="shared" si="17"/>
        <v>5250</v>
      </c>
      <c r="X693" s="86">
        <f t="shared" si="18"/>
        <v>16916.666666666664</v>
      </c>
      <c r="Y693" s="87">
        <v>5.88</v>
      </c>
      <c r="Z693" s="85">
        <f t="shared" si="19"/>
        <v>79100</v>
      </c>
      <c r="AA693" s="88">
        <f t="shared" si="20"/>
        <v>53788.000000000007</v>
      </c>
      <c r="AB693" s="81" t="s">
        <v>46</v>
      </c>
      <c r="AC693" s="81" t="s">
        <v>46</v>
      </c>
      <c r="AD693" s="81" t="s">
        <v>46</v>
      </c>
      <c r="AE693" s="89" t="s">
        <v>330</v>
      </c>
      <c r="AF693" s="93" t="s">
        <v>2506</v>
      </c>
      <c r="AG693" s="94"/>
      <c r="AH693" s="24"/>
      <c r="AI693" s="24"/>
      <c r="AJ693" s="24"/>
    </row>
    <row r="694" spans="1:36" ht="12.75" customHeight="1">
      <c r="A694" s="81">
        <v>684</v>
      </c>
      <c r="B694" s="82" t="s">
        <v>2006</v>
      </c>
      <c r="C694" s="83" t="s">
        <v>827</v>
      </c>
      <c r="D694" s="81" t="s">
        <v>2007</v>
      </c>
      <c r="E694" s="81" t="s">
        <v>176</v>
      </c>
      <c r="F694" s="81" t="s">
        <v>2008</v>
      </c>
      <c r="G694" s="81" t="s">
        <v>2008</v>
      </c>
      <c r="H694" s="103" t="s">
        <v>2009</v>
      </c>
      <c r="I694" s="92">
        <v>1</v>
      </c>
      <c r="J694" s="92">
        <v>1</v>
      </c>
      <c r="K694" s="92"/>
      <c r="L694" s="81">
        <v>2</v>
      </c>
      <c r="M694" s="81"/>
      <c r="N694" s="101">
        <v>1</v>
      </c>
      <c r="O694" s="101">
        <v>6000</v>
      </c>
      <c r="P694" s="101">
        <v>5</v>
      </c>
      <c r="Q694" s="85">
        <f t="shared" si="21"/>
        <v>30000</v>
      </c>
      <c r="R694" s="101">
        <v>6000</v>
      </c>
      <c r="S694" s="101">
        <v>5</v>
      </c>
      <c r="T694" s="85">
        <f t="shared" si="22"/>
        <v>30000</v>
      </c>
      <c r="U694" s="58"/>
      <c r="V694" s="85">
        <f t="shared" si="16"/>
        <v>10000</v>
      </c>
      <c r="W694" s="85">
        <f t="shared" si="17"/>
        <v>4500</v>
      </c>
      <c r="X694" s="86">
        <f t="shared" si="18"/>
        <v>14500</v>
      </c>
      <c r="Y694" s="87">
        <v>5.88</v>
      </c>
      <c r="Z694" s="85">
        <f t="shared" si="19"/>
        <v>67800</v>
      </c>
      <c r="AA694" s="88">
        <f t="shared" si="20"/>
        <v>46104</v>
      </c>
      <c r="AB694" s="81" t="s">
        <v>46</v>
      </c>
      <c r="AC694" s="81" t="s">
        <v>46</v>
      </c>
      <c r="AD694" s="81" t="s">
        <v>46</v>
      </c>
      <c r="AE694" s="89" t="s">
        <v>330</v>
      </c>
      <c r="AF694" s="93" t="s">
        <v>2506</v>
      </c>
      <c r="AG694" s="94"/>
      <c r="AH694" s="24"/>
      <c r="AI694" s="24"/>
      <c r="AJ694" s="24"/>
    </row>
    <row r="695" spans="1:36" ht="12.75" customHeight="1">
      <c r="A695" s="81">
        <v>685</v>
      </c>
      <c r="B695" s="82" t="s">
        <v>2010</v>
      </c>
      <c r="C695" s="83" t="s">
        <v>827</v>
      </c>
      <c r="D695" s="81" t="s">
        <v>2011</v>
      </c>
      <c r="E695" s="81" t="s">
        <v>176</v>
      </c>
      <c r="F695" s="81" t="s">
        <v>2008</v>
      </c>
      <c r="G695" s="81" t="s">
        <v>2008</v>
      </c>
      <c r="H695" s="103" t="s">
        <v>2012</v>
      </c>
      <c r="I695" s="92">
        <v>1</v>
      </c>
      <c r="J695" s="92">
        <v>1</v>
      </c>
      <c r="K695" s="92"/>
      <c r="L695" s="81">
        <v>2</v>
      </c>
      <c r="M695" s="81"/>
      <c r="N695" s="101">
        <v>1</v>
      </c>
      <c r="O695" s="101">
        <v>6000</v>
      </c>
      <c r="P695" s="101">
        <v>5</v>
      </c>
      <c r="Q695" s="85">
        <f t="shared" si="21"/>
        <v>30000</v>
      </c>
      <c r="R695" s="101">
        <v>6000</v>
      </c>
      <c r="S695" s="101">
        <v>5</v>
      </c>
      <c r="T695" s="85">
        <f t="shared" si="22"/>
        <v>30000</v>
      </c>
      <c r="U695" s="58"/>
      <c r="V695" s="85">
        <f t="shared" si="16"/>
        <v>10000</v>
      </c>
      <c r="W695" s="85">
        <f t="shared" si="17"/>
        <v>4500</v>
      </c>
      <c r="X695" s="86">
        <f t="shared" si="18"/>
        <v>14500</v>
      </c>
      <c r="Y695" s="87">
        <v>5.88</v>
      </c>
      <c r="Z695" s="85">
        <f t="shared" si="19"/>
        <v>67800</v>
      </c>
      <c r="AA695" s="88">
        <f t="shared" si="20"/>
        <v>46104</v>
      </c>
      <c r="AB695" s="81" t="s">
        <v>46</v>
      </c>
      <c r="AC695" s="81" t="s">
        <v>46</v>
      </c>
      <c r="AD695" s="81" t="s">
        <v>46</v>
      </c>
      <c r="AE695" s="89" t="s">
        <v>330</v>
      </c>
      <c r="AF695" s="93" t="s">
        <v>2506</v>
      </c>
      <c r="AG695" s="94"/>
      <c r="AH695" s="24"/>
      <c r="AI695" s="24"/>
      <c r="AJ695" s="24"/>
    </row>
    <row r="696" spans="1:36" ht="38.25" customHeight="1">
      <c r="A696" s="81">
        <v>686</v>
      </c>
      <c r="B696" s="82" t="s">
        <v>2013</v>
      </c>
      <c r="C696" s="83" t="s">
        <v>827</v>
      </c>
      <c r="D696" s="81" t="s">
        <v>2014</v>
      </c>
      <c r="E696" s="81" t="s">
        <v>176</v>
      </c>
      <c r="F696" s="81" t="s">
        <v>2015</v>
      </c>
      <c r="G696" s="81" t="s">
        <v>2015</v>
      </c>
      <c r="H696" s="81" t="s">
        <v>2005</v>
      </c>
      <c r="I696" s="92">
        <v>1</v>
      </c>
      <c r="J696" s="92">
        <v>1</v>
      </c>
      <c r="K696" s="92"/>
      <c r="L696" s="81">
        <v>2</v>
      </c>
      <c r="M696" s="81"/>
      <c r="N696" s="101">
        <v>2</v>
      </c>
      <c r="O696" s="101">
        <v>5000</v>
      </c>
      <c r="P696" s="101">
        <v>3</v>
      </c>
      <c r="Q696" s="85">
        <f t="shared" si="21"/>
        <v>15000</v>
      </c>
      <c r="R696" s="101">
        <v>5000</v>
      </c>
      <c r="S696" s="101">
        <v>3</v>
      </c>
      <c r="T696" s="85">
        <f t="shared" si="22"/>
        <v>15000</v>
      </c>
      <c r="U696" s="58"/>
      <c r="V696" s="85">
        <f t="shared" si="16"/>
        <v>5000</v>
      </c>
      <c r="W696" s="85">
        <f t="shared" si="17"/>
        <v>2250</v>
      </c>
      <c r="X696" s="86">
        <f t="shared" si="18"/>
        <v>7250</v>
      </c>
      <c r="Y696" s="87">
        <v>5.88</v>
      </c>
      <c r="Z696" s="85">
        <f t="shared" si="19"/>
        <v>33900</v>
      </c>
      <c r="AA696" s="88">
        <f t="shared" si="20"/>
        <v>23052</v>
      </c>
      <c r="AB696" s="81" t="s">
        <v>46</v>
      </c>
      <c r="AC696" s="81" t="s">
        <v>46</v>
      </c>
      <c r="AD696" s="81" t="s">
        <v>46</v>
      </c>
      <c r="AE696" s="89" t="s">
        <v>330</v>
      </c>
      <c r="AF696" s="93" t="s">
        <v>2506</v>
      </c>
      <c r="AG696" s="94"/>
      <c r="AH696" s="24"/>
      <c r="AI696" s="24"/>
      <c r="AJ696" s="24"/>
    </row>
    <row r="697" spans="1:36" ht="63.75" customHeight="1">
      <c r="A697" s="81">
        <v>687</v>
      </c>
      <c r="B697" s="82" t="s">
        <v>2016</v>
      </c>
      <c r="C697" s="83" t="s">
        <v>827</v>
      </c>
      <c r="D697" s="81" t="s">
        <v>2017</v>
      </c>
      <c r="E697" s="81" t="s">
        <v>66</v>
      </c>
      <c r="F697" s="81" t="s">
        <v>2018</v>
      </c>
      <c r="G697" s="81" t="s">
        <v>2018</v>
      </c>
      <c r="H697" s="81" t="s">
        <v>2019</v>
      </c>
      <c r="I697" s="92">
        <v>1</v>
      </c>
      <c r="J697" s="92">
        <v>1</v>
      </c>
      <c r="K697" s="92"/>
      <c r="L697" s="81">
        <v>6</v>
      </c>
      <c r="M697" s="81"/>
      <c r="N697" s="58">
        <v>4</v>
      </c>
      <c r="O697" s="101">
        <v>2500</v>
      </c>
      <c r="P697" s="101">
        <v>25</v>
      </c>
      <c r="Q697" s="85">
        <f t="shared" si="21"/>
        <v>62500</v>
      </c>
      <c r="R697" s="58"/>
      <c r="S697" s="58"/>
      <c r="T697" s="58"/>
      <c r="U697" s="58">
        <v>450</v>
      </c>
      <c r="V697" s="85">
        <f t="shared" si="16"/>
        <v>23083.333333333332</v>
      </c>
      <c r="W697" s="85">
        <f t="shared" si="17"/>
        <v>3462.4999999999995</v>
      </c>
      <c r="X697" s="86">
        <f t="shared" si="18"/>
        <v>26545.833333333332</v>
      </c>
      <c r="Y697" s="87">
        <v>5.88</v>
      </c>
      <c r="Z697" s="85">
        <f t="shared" si="19"/>
        <v>142655</v>
      </c>
      <c r="AA697" s="88">
        <f t="shared" si="20"/>
        <v>97005.400000000009</v>
      </c>
      <c r="AB697" s="81" t="s">
        <v>2020</v>
      </c>
      <c r="AC697" s="81" t="s">
        <v>2020</v>
      </c>
      <c r="AD697" s="81" t="s">
        <v>2020</v>
      </c>
      <c r="AE697" s="89" t="s">
        <v>658</v>
      </c>
      <c r="AF697" s="93" t="s">
        <v>2460</v>
      </c>
      <c r="AG697" s="94"/>
      <c r="AH697" s="24"/>
      <c r="AI697" s="24"/>
      <c r="AJ697" s="24"/>
    </row>
    <row r="698" spans="1:36" ht="63.75" customHeight="1">
      <c r="A698" s="81">
        <v>688</v>
      </c>
      <c r="B698" s="82" t="s">
        <v>2021</v>
      </c>
      <c r="C698" s="83" t="s">
        <v>827</v>
      </c>
      <c r="D698" s="81" t="s">
        <v>2022</v>
      </c>
      <c r="E698" s="81" t="s">
        <v>66</v>
      </c>
      <c r="F698" s="81" t="s">
        <v>2018</v>
      </c>
      <c r="G698" s="81" t="s">
        <v>2018</v>
      </c>
      <c r="H698" s="81" t="s">
        <v>2019</v>
      </c>
      <c r="I698" s="92">
        <v>1</v>
      </c>
      <c r="J698" s="92">
        <v>1</v>
      </c>
      <c r="K698" s="92"/>
      <c r="L698" s="81">
        <v>6</v>
      </c>
      <c r="M698" s="81"/>
      <c r="N698" s="58">
        <v>4</v>
      </c>
      <c r="O698" s="101">
        <v>2500</v>
      </c>
      <c r="P698" s="101">
        <v>25</v>
      </c>
      <c r="Q698" s="85">
        <f t="shared" si="21"/>
        <v>62500</v>
      </c>
      <c r="R698" s="58"/>
      <c r="S698" s="58"/>
      <c r="T698" s="58"/>
      <c r="U698" s="85">
        <v>450</v>
      </c>
      <c r="V698" s="85">
        <f t="shared" si="16"/>
        <v>23083.333333333332</v>
      </c>
      <c r="W698" s="85">
        <f t="shared" si="17"/>
        <v>3462.4999999999995</v>
      </c>
      <c r="X698" s="86">
        <f t="shared" si="18"/>
        <v>26545.833333333332</v>
      </c>
      <c r="Y698" s="87">
        <v>5.88</v>
      </c>
      <c r="Z698" s="85">
        <f t="shared" si="19"/>
        <v>142655</v>
      </c>
      <c r="AA698" s="88">
        <f t="shared" si="20"/>
        <v>97005.400000000009</v>
      </c>
      <c r="AB698" s="81" t="s">
        <v>2020</v>
      </c>
      <c r="AC698" s="81" t="s">
        <v>2020</v>
      </c>
      <c r="AD698" s="81" t="s">
        <v>2020</v>
      </c>
      <c r="AE698" s="89" t="s">
        <v>658</v>
      </c>
      <c r="AF698" s="93" t="s">
        <v>2460</v>
      </c>
      <c r="AG698" s="94"/>
      <c r="AH698" s="24"/>
      <c r="AI698" s="24"/>
      <c r="AJ698" s="24"/>
    </row>
    <row r="699" spans="1:36" ht="12.75" customHeight="1">
      <c r="A699" s="81">
        <v>689</v>
      </c>
      <c r="B699" s="82" t="s">
        <v>2023</v>
      </c>
      <c r="C699" s="83" t="s">
        <v>827</v>
      </c>
      <c r="D699" s="81" t="s">
        <v>2024</v>
      </c>
      <c r="E699" s="81" t="s">
        <v>66</v>
      </c>
      <c r="F699" s="81" t="s">
        <v>2025</v>
      </c>
      <c r="G699" s="81" t="s">
        <v>2025</v>
      </c>
      <c r="H699" s="81" t="s">
        <v>2026</v>
      </c>
      <c r="I699" s="92">
        <v>1</v>
      </c>
      <c r="J699" s="92">
        <v>1</v>
      </c>
      <c r="K699" s="92"/>
      <c r="L699" s="81">
        <v>6</v>
      </c>
      <c r="M699" s="81"/>
      <c r="N699" s="58">
        <v>4</v>
      </c>
      <c r="O699" s="85">
        <v>1500</v>
      </c>
      <c r="P699" s="101">
        <v>18</v>
      </c>
      <c r="Q699" s="85">
        <f t="shared" si="21"/>
        <v>27000</v>
      </c>
      <c r="R699" s="58"/>
      <c r="S699" s="58"/>
      <c r="T699" s="58"/>
      <c r="U699" s="85">
        <v>240</v>
      </c>
      <c r="V699" s="85">
        <f t="shared" si="16"/>
        <v>10200</v>
      </c>
      <c r="W699" s="85">
        <f t="shared" si="17"/>
        <v>1530</v>
      </c>
      <c r="X699" s="86">
        <f t="shared" si="18"/>
        <v>11730</v>
      </c>
      <c r="Y699" s="87">
        <v>5.88</v>
      </c>
      <c r="Z699" s="85">
        <f t="shared" si="19"/>
        <v>63036</v>
      </c>
      <c r="AA699" s="88">
        <f t="shared" si="20"/>
        <v>42864.480000000003</v>
      </c>
      <c r="AB699" s="81" t="s">
        <v>2020</v>
      </c>
      <c r="AC699" s="81" t="s">
        <v>2020</v>
      </c>
      <c r="AD699" s="81" t="s">
        <v>2020</v>
      </c>
      <c r="AE699" s="89"/>
      <c r="AF699" s="93" t="s">
        <v>2460</v>
      </c>
      <c r="AG699" s="94"/>
      <c r="AH699" s="24"/>
      <c r="AI699" s="24"/>
      <c r="AJ699" s="24"/>
    </row>
    <row r="700" spans="1:36" ht="24.75" customHeight="1">
      <c r="A700" s="81">
        <v>690</v>
      </c>
      <c r="B700" s="82" t="s">
        <v>2035</v>
      </c>
      <c r="C700" s="83" t="s">
        <v>171</v>
      </c>
      <c r="D700" s="81" t="s">
        <v>2036</v>
      </c>
      <c r="E700" s="81" t="s">
        <v>66</v>
      </c>
      <c r="F700" s="81" t="s">
        <v>1676</v>
      </c>
      <c r="G700" s="81" t="s">
        <v>44</v>
      </c>
      <c r="H700" s="81" t="s">
        <v>369</v>
      </c>
      <c r="I700" s="92">
        <v>1</v>
      </c>
      <c r="J700" s="92">
        <v>1</v>
      </c>
      <c r="K700" s="92"/>
      <c r="L700" s="81">
        <v>8</v>
      </c>
      <c r="M700" s="81"/>
      <c r="N700" s="85">
        <v>4</v>
      </c>
      <c r="O700" s="85">
        <v>1200</v>
      </c>
      <c r="P700" s="85">
        <v>33</v>
      </c>
      <c r="Q700" s="97">
        <f t="shared" si="21"/>
        <v>39600</v>
      </c>
      <c r="R700" s="85"/>
      <c r="S700" s="85"/>
      <c r="T700" s="85"/>
      <c r="U700" s="85">
        <v>260</v>
      </c>
      <c r="V700" s="85">
        <f t="shared" si="16"/>
        <v>14500</v>
      </c>
      <c r="W700" s="85">
        <f t="shared" si="17"/>
        <v>2175</v>
      </c>
      <c r="X700" s="86">
        <f t="shared" si="18"/>
        <v>16675</v>
      </c>
      <c r="Y700" s="87">
        <v>5.88</v>
      </c>
      <c r="Z700" s="85">
        <f t="shared" si="19"/>
        <v>89610</v>
      </c>
      <c r="AA700" s="88">
        <f t="shared" si="20"/>
        <v>60934.8</v>
      </c>
      <c r="AB700" s="81" t="s">
        <v>46</v>
      </c>
      <c r="AC700" s="81" t="s">
        <v>46</v>
      </c>
      <c r="AD700" s="81" t="s">
        <v>46</v>
      </c>
      <c r="AE700" s="89"/>
      <c r="AF700" s="93" t="s">
        <v>2644</v>
      </c>
      <c r="AG700" s="94"/>
      <c r="AH700" s="33"/>
      <c r="AI700" s="33"/>
      <c r="AJ700" s="33"/>
    </row>
    <row r="701" spans="1:36" ht="24.75" customHeight="1">
      <c r="A701" s="81">
        <v>691</v>
      </c>
      <c r="B701" s="82" t="s">
        <v>2037</v>
      </c>
      <c r="C701" s="83" t="s">
        <v>396</v>
      </c>
      <c r="D701" s="81" t="s">
        <v>2038</v>
      </c>
      <c r="E701" s="81" t="s">
        <v>66</v>
      </c>
      <c r="F701" s="81" t="s">
        <v>43</v>
      </c>
      <c r="G701" s="81" t="s">
        <v>398</v>
      </c>
      <c r="H701" s="81" t="s">
        <v>2039</v>
      </c>
      <c r="I701" s="92">
        <v>1</v>
      </c>
      <c r="J701" s="92">
        <v>1</v>
      </c>
      <c r="K701" s="92"/>
      <c r="L701" s="81">
        <v>4</v>
      </c>
      <c r="M701" s="81"/>
      <c r="N701" s="85"/>
      <c r="O701" s="85">
        <v>3000</v>
      </c>
      <c r="P701" s="85">
        <v>48</v>
      </c>
      <c r="Q701" s="85">
        <f t="shared" si="21"/>
        <v>144000</v>
      </c>
      <c r="R701" s="85"/>
      <c r="S701" s="85"/>
      <c r="T701" s="85">
        <f t="shared" ref="T701:T702" si="23">R701*S701</f>
        <v>0</v>
      </c>
      <c r="U701" s="85">
        <v>461</v>
      </c>
      <c r="V701" s="85">
        <f t="shared" si="16"/>
        <v>50305</v>
      </c>
      <c r="W701" s="85">
        <f t="shared" si="17"/>
        <v>7545.75</v>
      </c>
      <c r="X701" s="86">
        <f t="shared" si="18"/>
        <v>57850.75</v>
      </c>
      <c r="Y701" s="87">
        <v>5.88</v>
      </c>
      <c r="Z701" s="85">
        <f t="shared" si="19"/>
        <v>310884.90000000002</v>
      </c>
      <c r="AA701" s="88">
        <f t="shared" si="20"/>
        <v>211401.73200000002</v>
      </c>
      <c r="AB701" s="81" t="s">
        <v>46</v>
      </c>
      <c r="AC701" s="81" t="s">
        <v>46</v>
      </c>
      <c r="AD701" s="81" t="s">
        <v>46</v>
      </c>
      <c r="AE701" s="89"/>
      <c r="AF701" s="93" t="s">
        <v>2487</v>
      </c>
      <c r="AG701" s="94"/>
      <c r="AH701" s="24"/>
      <c r="AI701" s="24"/>
      <c r="AJ701" s="24"/>
    </row>
    <row r="702" spans="1:36" ht="24.75" customHeight="1">
      <c r="A702" s="81">
        <v>692</v>
      </c>
      <c r="B702" s="82" t="s">
        <v>2040</v>
      </c>
      <c r="C702" s="83" t="s">
        <v>396</v>
      </c>
      <c r="D702" s="81" t="s">
        <v>2041</v>
      </c>
      <c r="E702" s="81" t="s">
        <v>66</v>
      </c>
      <c r="F702" s="81" t="s">
        <v>43</v>
      </c>
      <c r="G702" s="81" t="s">
        <v>398</v>
      </c>
      <c r="H702" s="81" t="s">
        <v>2039</v>
      </c>
      <c r="I702" s="92">
        <v>1</v>
      </c>
      <c r="J702" s="92">
        <v>1</v>
      </c>
      <c r="K702" s="92"/>
      <c r="L702" s="81">
        <v>4</v>
      </c>
      <c r="M702" s="81"/>
      <c r="N702" s="85"/>
      <c r="O702" s="85">
        <v>3000</v>
      </c>
      <c r="P702" s="85">
        <v>48</v>
      </c>
      <c r="Q702" s="85">
        <f t="shared" si="21"/>
        <v>144000</v>
      </c>
      <c r="R702" s="85"/>
      <c r="S702" s="85"/>
      <c r="T702" s="85">
        <f t="shared" si="23"/>
        <v>0</v>
      </c>
      <c r="U702" s="85">
        <v>461</v>
      </c>
      <c r="V702" s="85">
        <f t="shared" si="16"/>
        <v>50305</v>
      </c>
      <c r="W702" s="85">
        <f t="shared" si="17"/>
        <v>7545.75</v>
      </c>
      <c r="X702" s="86">
        <f t="shared" si="18"/>
        <v>57850.75</v>
      </c>
      <c r="Y702" s="87">
        <v>5.88</v>
      </c>
      <c r="Z702" s="85">
        <f t="shared" si="19"/>
        <v>310884.90000000002</v>
      </c>
      <c r="AA702" s="88">
        <f t="shared" si="20"/>
        <v>211401.73200000002</v>
      </c>
      <c r="AB702" s="81" t="s">
        <v>46</v>
      </c>
      <c r="AC702" s="81" t="s">
        <v>46</v>
      </c>
      <c r="AD702" s="81" t="s">
        <v>46</v>
      </c>
      <c r="AE702" s="89"/>
      <c r="AF702" s="93" t="s">
        <v>2487</v>
      </c>
      <c r="AG702" s="94"/>
      <c r="AH702" s="24"/>
      <c r="AI702" s="24"/>
      <c r="AJ702" s="24"/>
    </row>
    <row r="703" spans="1:36" ht="24.75" customHeight="1">
      <c r="A703" s="81">
        <v>693</v>
      </c>
      <c r="B703" s="82" t="s">
        <v>2042</v>
      </c>
      <c r="C703" s="83" t="s">
        <v>91</v>
      </c>
      <c r="D703" s="81" t="s">
        <v>2043</v>
      </c>
      <c r="E703" s="81" t="s">
        <v>66</v>
      </c>
      <c r="F703" s="81" t="s">
        <v>43</v>
      </c>
      <c r="G703" s="81" t="s">
        <v>168</v>
      </c>
      <c r="H703" s="81" t="s">
        <v>2044</v>
      </c>
      <c r="I703" s="92">
        <v>1</v>
      </c>
      <c r="J703" s="92">
        <v>1</v>
      </c>
      <c r="K703" s="92"/>
      <c r="L703" s="81">
        <v>6</v>
      </c>
      <c r="M703" s="81"/>
      <c r="N703" s="58">
        <v>5</v>
      </c>
      <c r="O703" s="97">
        <v>680</v>
      </c>
      <c r="P703" s="97">
        <v>17</v>
      </c>
      <c r="Q703" s="97"/>
      <c r="R703" s="97"/>
      <c r="S703" s="97"/>
      <c r="T703" s="98"/>
      <c r="U703" s="97">
        <v>170</v>
      </c>
      <c r="V703" s="85">
        <f t="shared" si="16"/>
        <v>850</v>
      </c>
      <c r="W703" s="85">
        <f t="shared" si="17"/>
        <v>127.5</v>
      </c>
      <c r="X703" s="86">
        <f t="shared" si="18"/>
        <v>977.5</v>
      </c>
      <c r="Y703" s="87">
        <v>5.88</v>
      </c>
      <c r="Z703" s="85">
        <f t="shared" si="19"/>
        <v>5253</v>
      </c>
      <c r="AA703" s="88">
        <f t="shared" si="20"/>
        <v>3572.0400000000004</v>
      </c>
      <c r="AB703" s="81" t="s">
        <v>46</v>
      </c>
      <c r="AC703" s="81" t="s">
        <v>46</v>
      </c>
      <c r="AD703" s="81" t="s">
        <v>46</v>
      </c>
      <c r="AE703" s="89"/>
      <c r="AF703" s="93" t="s">
        <v>2475</v>
      </c>
      <c r="AG703" s="94"/>
      <c r="AH703" s="24"/>
      <c r="AI703" s="24"/>
      <c r="AJ703" s="24"/>
    </row>
    <row r="704" spans="1:36" ht="24.75" customHeight="1">
      <c r="A704" s="81">
        <v>694</v>
      </c>
      <c r="B704" s="82" t="s">
        <v>2045</v>
      </c>
      <c r="C704" s="83" t="s">
        <v>91</v>
      </c>
      <c r="D704" s="81" t="s">
        <v>2046</v>
      </c>
      <c r="E704" s="81" t="s">
        <v>66</v>
      </c>
      <c r="F704" s="81" t="s">
        <v>43</v>
      </c>
      <c r="G704" s="81" t="s">
        <v>168</v>
      </c>
      <c r="H704" s="81" t="s">
        <v>2044</v>
      </c>
      <c r="I704" s="92">
        <v>1</v>
      </c>
      <c r="J704" s="92">
        <v>1</v>
      </c>
      <c r="K704" s="92"/>
      <c r="L704" s="81">
        <v>6</v>
      </c>
      <c r="M704" s="81"/>
      <c r="N704" s="58">
        <v>5</v>
      </c>
      <c r="O704" s="97">
        <v>680</v>
      </c>
      <c r="P704" s="97">
        <v>17</v>
      </c>
      <c r="Q704" s="97"/>
      <c r="R704" s="97"/>
      <c r="S704" s="97"/>
      <c r="T704" s="98"/>
      <c r="U704" s="97">
        <v>170</v>
      </c>
      <c r="V704" s="85">
        <f t="shared" si="16"/>
        <v>850</v>
      </c>
      <c r="W704" s="85">
        <f t="shared" si="17"/>
        <v>127.5</v>
      </c>
      <c r="X704" s="86">
        <f t="shared" si="18"/>
        <v>977.5</v>
      </c>
      <c r="Y704" s="87">
        <v>5.88</v>
      </c>
      <c r="Z704" s="85">
        <f t="shared" si="19"/>
        <v>5253</v>
      </c>
      <c r="AA704" s="88">
        <f t="shared" si="20"/>
        <v>3572.0400000000004</v>
      </c>
      <c r="AB704" s="81" t="s">
        <v>46</v>
      </c>
      <c r="AC704" s="81" t="s">
        <v>46</v>
      </c>
      <c r="AD704" s="81" t="s">
        <v>46</v>
      </c>
      <c r="AE704" s="89"/>
      <c r="AF704" s="93" t="s">
        <v>2475</v>
      </c>
      <c r="AG704" s="94"/>
      <c r="AH704" s="24"/>
      <c r="AI704" s="24"/>
      <c r="AJ704" s="24"/>
    </row>
    <row r="705" spans="1:36" ht="24.75" customHeight="1">
      <c r="A705" s="81">
        <v>695</v>
      </c>
      <c r="B705" s="82" t="s">
        <v>2047</v>
      </c>
      <c r="C705" s="83" t="s">
        <v>91</v>
      </c>
      <c r="D705" s="81" t="s">
        <v>2048</v>
      </c>
      <c r="E705" s="81" t="s">
        <v>66</v>
      </c>
      <c r="F705" s="81" t="s">
        <v>43</v>
      </c>
      <c r="G705" s="81" t="s">
        <v>168</v>
      </c>
      <c r="H705" s="81" t="s">
        <v>2044</v>
      </c>
      <c r="I705" s="92">
        <v>1</v>
      </c>
      <c r="J705" s="92">
        <v>1</v>
      </c>
      <c r="K705" s="92"/>
      <c r="L705" s="81">
        <v>6</v>
      </c>
      <c r="M705" s="81"/>
      <c r="N705" s="58">
        <v>5</v>
      </c>
      <c r="O705" s="97">
        <v>680</v>
      </c>
      <c r="P705" s="97">
        <v>17</v>
      </c>
      <c r="Q705" s="97"/>
      <c r="R705" s="97"/>
      <c r="S705" s="97"/>
      <c r="T705" s="98"/>
      <c r="U705" s="97">
        <v>170</v>
      </c>
      <c r="V705" s="85">
        <f t="shared" si="16"/>
        <v>850</v>
      </c>
      <c r="W705" s="85">
        <f t="shared" si="17"/>
        <v>127.5</v>
      </c>
      <c r="X705" s="86">
        <f t="shared" si="18"/>
        <v>977.5</v>
      </c>
      <c r="Y705" s="87">
        <v>5.88</v>
      </c>
      <c r="Z705" s="85">
        <f t="shared" si="19"/>
        <v>5253</v>
      </c>
      <c r="AA705" s="88">
        <f t="shared" si="20"/>
        <v>3572.0400000000004</v>
      </c>
      <c r="AB705" s="81" t="s">
        <v>46</v>
      </c>
      <c r="AC705" s="81" t="s">
        <v>46</v>
      </c>
      <c r="AD705" s="81" t="s">
        <v>46</v>
      </c>
      <c r="AE705" s="89"/>
      <c r="AF705" s="93" t="s">
        <v>2475</v>
      </c>
      <c r="AG705" s="94"/>
      <c r="AH705" s="24"/>
      <c r="AI705" s="24"/>
      <c r="AJ705" s="24"/>
    </row>
    <row r="706" spans="1:36" ht="24.75" customHeight="1">
      <c r="A706" s="81">
        <v>696</v>
      </c>
      <c r="B706" s="82" t="s">
        <v>2049</v>
      </c>
      <c r="C706" s="83" t="s">
        <v>91</v>
      </c>
      <c r="D706" s="81" t="s">
        <v>2050</v>
      </c>
      <c r="E706" s="81" t="s">
        <v>66</v>
      </c>
      <c r="F706" s="81" t="s">
        <v>43</v>
      </c>
      <c r="G706" s="81" t="s">
        <v>168</v>
      </c>
      <c r="H706" s="81" t="s">
        <v>2044</v>
      </c>
      <c r="I706" s="92">
        <v>1</v>
      </c>
      <c r="J706" s="92">
        <v>1</v>
      </c>
      <c r="K706" s="92"/>
      <c r="L706" s="81">
        <v>6</v>
      </c>
      <c r="M706" s="81"/>
      <c r="N706" s="58">
        <v>5</v>
      </c>
      <c r="O706" s="97">
        <v>680</v>
      </c>
      <c r="P706" s="97">
        <v>17</v>
      </c>
      <c r="Q706" s="97"/>
      <c r="R706" s="97"/>
      <c r="S706" s="97"/>
      <c r="T706" s="98"/>
      <c r="U706" s="97">
        <v>170</v>
      </c>
      <c r="V706" s="85">
        <f t="shared" si="16"/>
        <v>850</v>
      </c>
      <c r="W706" s="85">
        <f t="shared" si="17"/>
        <v>127.5</v>
      </c>
      <c r="X706" s="86">
        <f t="shared" si="18"/>
        <v>977.5</v>
      </c>
      <c r="Y706" s="87">
        <v>5.88</v>
      </c>
      <c r="Z706" s="85">
        <f t="shared" si="19"/>
        <v>5253</v>
      </c>
      <c r="AA706" s="88">
        <f t="shared" si="20"/>
        <v>3572.0400000000004</v>
      </c>
      <c r="AB706" s="81" t="s">
        <v>46</v>
      </c>
      <c r="AC706" s="81" t="s">
        <v>46</v>
      </c>
      <c r="AD706" s="81" t="s">
        <v>46</v>
      </c>
      <c r="AE706" s="89"/>
      <c r="AF706" s="93" t="s">
        <v>2475</v>
      </c>
      <c r="AG706" s="94"/>
      <c r="AH706" s="24"/>
      <c r="AI706" s="24"/>
      <c r="AJ706" s="24"/>
    </row>
    <row r="707" spans="1:36" ht="24.75" customHeight="1">
      <c r="A707" s="81">
        <v>697</v>
      </c>
      <c r="B707" s="82" t="s">
        <v>2051</v>
      </c>
      <c r="C707" s="83" t="s">
        <v>91</v>
      </c>
      <c r="D707" s="81" t="s">
        <v>2052</v>
      </c>
      <c r="E707" s="81" t="s">
        <v>66</v>
      </c>
      <c r="F707" s="81" t="s">
        <v>43</v>
      </c>
      <c r="G707" s="81" t="s">
        <v>168</v>
      </c>
      <c r="H707" s="81" t="s">
        <v>2044</v>
      </c>
      <c r="I707" s="92">
        <v>1</v>
      </c>
      <c r="J707" s="92">
        <v>1</v>
      </c>
      <c r="K707" s="92"/>
      <c r="L707" s="81">
        <v>6</v>
      </c>
      <c r="M707" s="81"/>
      <c r="N707" s="58">
        <v>5</v>
      </c>
      <c r="O707" s="97">
        <v>680</v>
      </c>
      <c r="P707" s="97">
        <v>17</v>
      </c>
      <c r="Q707" s="97"/>
      <c r="R707" s="97"/>
      <c r="S707" s="97"/>
      <c r="T707" s="98"/>
      <c r="U707" s="97">
        <v>170</v>
      </c>
      <c r="V707" s="85">
        <f t="shared" si="16"/>
        <v>850</v>
      </c>
      <c r="W707" s="85">
        <f t="shared" si="17"/>
        <v>127.5</v>
      </c>
      <c r="X707" s="86">
        <f t="shared" si="18"/>
        <v>977.5</v>
      </c>
      <c r="Y707" s="87">
        <v>5.88</v>
      </c>
      <c r="Z707" s="85">
        <f t="shared" si="19"/>
        <v>5253</v>
      </c>
      <c r="AA707" s="88">
        <f t="shared" si="20"/>
        <v>3572.0400000000004</v>
      </c>
      <c r="AB707" s="81" t="s">
        <v>46</v>
      </c>
      <c r="AC707" s="81" t="s">
        <v>46</v>
      </c>
      <c r="AD707" s="81" t="s">
        <v>46</v>
      </c>
      <c r="AE707" s="89"/>
      <c r="AF707" s="93" t="s">
        <v>2475</v>
      </c>
      <c r="AG707" s="94"/>
      <c r="AH707" s="24"/>
      <c r="AI707" s="24"/>
      <c r="AJ707" s="24"/>
    </row>
    <row r="708" spans="1:36" ht="24.75" customHeight="1">
      <c r="A708" s="81">
        <v>698</v>
      </c>
      <c r="B708" s="82" t="s">
        <v>2053</v>
      </c>
      <c r="C708" s="83" t="s">
        <v>91</v>
      </c>
      <c r="D708" s="81" t="s">
        <v>2054</v>
      </c>
      <c r="E708" s="81" t="s">
        <v>66</v>
      </c>
      <c r="F708" s="81" t="s">
        <v>43</v>
      </c>
      <c r="G708" s="81" t="s">
        <v>261</v>
      </c>
      <c r="H708" s="81" t="s">
        <v>2044</v>
      </c>
      <c r="I708" s="92">
        <v>1</v>
      </c>
      <c r="J708" s="92">
        <v>1</v>
      </c>
      <c r="K708" s="92"/>
      <c r="L708" s="81">
        <v>6</v>
      </c>
      <c r="M708" s="81"/>
      <c r="N708" s="58">
        <v>5</v>
      </c>
      <c r="O708" s="97">
        <v>680</v>
      </c>
      <c r="P708" s="97">
        <v>17</v>
      </c>
      <c r="Q708" s="97"/>
      <c r="R708" s="97"/>
      <c r="S708" s="97"/>
      <c r="T708" s="98"/>
      <c r="U708" s="97">
        <v>170</v>
      </c>
      <c r="V708" s="85">
        <f t="shared" si="16"/>
        <v>850</v>
      </c>
      <c r="W708" s="85">
        <f t="shared" si="17"/>
        <v>127.5</v>
      </c>
      <c r="X708" s="86">
        <f t="shared" si="18"/>
        <v>977.5</v>
      </c>
      <c r="Y708" s="87">
        <v>5.88</v>
      </c>
      <c r="Z708" s="85">
        <f t="shared" si="19"/>
        <v>5253</v>
      </c>
      <c r="AA708" s="88">
        <f t="shared" si="20"/>
        <v>3572.0400000000004</v>
      </c>
      <c r="AB708" s="81" t="s">
        <v>46</v>
      </c>
      <c r="AC708" s="81" t="s">
        <v>46</v>
      </c>
      <c r="AD708" s="81" t="s">
        <v>46</v>
      </c>
      <c r="AE708" s="89"/>
      <c r="AF708" s="93" t="s">
        <v>2475</v>
      </c>
      <c r="AG708" s="94"/>
      <c r="AH708" s="24"/>
      <c r="AI708" s="24"/>
      <c r="AJ708" s="24"/>
    </row>
    <row r="709" spans="1:36" ht="24.75" customHeight="1">
      <c r="A709" s="81">
        <v>699</v>
      </c>
      <c r="B709" s="82" t="s">
        <v>2055</v>
      </c>
      <c r="C709" s="83" t="s">
        <v>91</v>
      </c>
      <c r="D709" s="81" t="s">
        <v>2056</v>
      </c>
      <c r="E709" s="81" t="s">
        <v>66</v>
      </c>
      <c r="F709" s="81" t="s">
        <v>43</v>
      </c>
      <c r="G709" s="81" t="s">
        <v>261</v>
      </c>
      <c r="H709" s="81" t="s">
        <v>2044</v>
      </c>
      <c r="I709" s="92">
        <v>1</v>
      </c>
      <c r="J709" s="92">
        <v>1</v>
      </c>
      <c r="K709" s="92"/>
      <c r="L709" s="81">
        <v>6</v>
      </c>
      <c r="M709" s="81"/>
      <c r="N709" s="58">
        <v>5</v>
      </c>
      <c r="O709" s="97">
        <v>680</v>
      </c>
      <c r="P709" s="97">
        <v>17</v>
      </c>
      <c r="Q709" s="97"/>
      <c r="R709" s="97"/>
      <c r="S709" s="97"/>
      <c r="T709" s="98"/>
      <c r="U709" s="97">
        <v>170</v>
      </c>
      <c r="V709" s="85">
        <f t="shared" si="16"/>
        <v>850</v>
      </c>
      <c r="W709" s="85">
        <f t="shared" si="17"/>
        <v>127.5</v>
      </c>
      <c r="X709" s="86">
        <f t="shared" si="18"/>
        <v>977.5</v>
      </c>
      <c r="Y709" s="87">
        <v>5.88</v>
      </c>
      <c r="Z709" s="85">
        <f t="shared" si="19"/>
        <v>5253</v>
      </c>
      <c r="AA709" s="88">
        <f t="shared" si="20"/>
        <v>3572.0400000000004</v>
      </c>
      <c r="AB709" s="81" t="s">
        <v>46</v>
      </c>
      <c r="AC709" s="81" t="s">
        <v>46</v>
      </c>
      <c r="AD709" s="81" t="s">
        <v>46</v>
      </c>
      <c r="AE709" s="89"/>
      <c r="AF709" s="93" t="s">
        <v>2475</v>
      </c>
      <c r="AG709" s="94"/>
      <c r="AH709" s="24"/>
      <c r="AI709" s="24"/>
      <c r="AJ709" s="24"/>
    </row>
    <row r="710" spans="1:36" ht="24.75" customHeight="1">
      <c r="A710" s="81">
        <v>700</v>
      </c>
      <c r="B710" s="82" t="s">
        <v>2057</v>
      </c>
      <c r="C710" s="83" t="s">
        <v>91</v>
      </c>
      <c r="D710" s="81" t="s">
        <v>2058</v>
      </c>
      <c r="E710" s="81" t="s">
        <v>66</v>
      </c>
      <c r="F710" s="81" t="s">
        <v>43</v>
      </c>
      <c r="G710" s="81" t="s">
        <v>261</v>
      </c>
      <c r="H710" s="81" t="s">
        <v>2044</v>
      </c>
      <c r="I710" s="92">
        <v>1</v>
      </c>
      <c r="J710" s="92">
        <v>1</v>
      </c>
      <c r="K710" s="92"/>
      <c r="L710" s="81">
        <v>6</v>
      </c>
      <c r="M710" s="81"/>
      <c r="N710" s="58">
        <v>5</v>
      </c>
      <c r="O710" s="97">
        <v>680</v>
      </c>
      <c r="P710" s="97">
        <v>17</v>
      </c>
      <c r="Q710" s="97"/>
      <c r="R710" s="97"/>
      <c r="S710" s="97"/>
      <c r="T710" s="98"/>
      <c r="U710" s="97">
        <v>170</v>
      </c>
      <c r="V710" s="85">
        <f t="shared" si="16"/>
        <v>850</v>
      </c>
      <c r="W710" s="85">
        <f t="shared" si="17"/>
        <v>127.5</v>
      </c>
      <c r="X710" s="86">
        <f t="shared" si="18"/>
        <v>977.5</v>
      </c>
      <c r="Y710" s="87">
        <v>5.88</v>
      </c>
      <c r="Z710" s="85">
        <f t="shared" si="19"/>
        <v>5253</v>
      </c>
      <c r="AA710" s="88">
        <f t="shared" si="20"/>
        <v>3572.0400000000004</v>
      </c>
      <c r="AB710" s="81" t="s">
        <v>46</v>
      </c>
      <c r="AC710" s="81" t="s">
        <v>46</v>
      </c>
      <c r="AD710" s="81" t="s">
        <v>46</v>
      </c>
      <c r="AE710" s="89"/>
      <c r="AF710" s="93" t="s">
        <v>2475</v>
      </c>
      <c r="AG710" s="94"/>
      <c r="AH710" s="24"/>
      <c r="AI710" s="24"/>
      <c r="AJ710" s="24"/>
    </row>
    <row r="711" spans="1:36" ht="24.75" customHeight="1">
      <c r="A711" s="81">
        <v>701</v>
      </c>
      <c r="B711" s="82" t="s">
        <v>2059</v>
      </c>
      <c r="C711" s="83" t="s">
        <v>91</v>
      </c>
      <c r="D711" s="81" t="s">
        <v>2060</v>
      </c>
      <c r="E711" s="81" t="s">
        <v>66</v>
      </c>
      <c r="F711" s="81" t="s">
        <v>43</v>
      </c>
      <c r="G711" s="81" t="s">
        <v>168</v>
      </c>
      <c r="H711" s="81" t="s">
        <v>2044</v>
      </c>
      <c r="I711" s="92">
        <v>1</v>
      </c>
      <c r="J711" s="92">
        <v>1</v>
      </c>
      <c r="K711" s="92"/>
      <c r="L711" s="81">
        <v>6</v>
      </c>
      <c r="M711" s="81"/>
      <c r="N711" s="58">
        <v>5</v>
      </c>
      <c r="O711" s="97">
        <v>1560</v>
      </c>
      <c r="P711" s="97">
        <v>24</v>
      </c>
      <c r="Q711" s="97"/>
      <c r="R711" s="97"/>
      <c r="S711" s="97"/>
      <c r="T711" s="98"/>
      <c r="U711" s="97">
        <v>200</v>
      </c>
      <c r="V711" s="85">
        <f t="shared" si="16"/>
        <v>1000</v>
      </c>
      <c r="W711" s="85">
        <f t="shared" si="17"/>
        <v>150</v>
      </c>
      <c r="X711" s="86">
        <f t="shared" si="18"/>
        <v>1150</v>
      </c>
      <c r="Y711" s="87">
        <v>5.88</v>
      </c>
      <c r="Z711" s="85">
        <f t="shared" si="19"/>
        <v>6180</v>
      </c>
      <c r="AA711" s="88">
        <f t="shared" si="20"/>
        <v>4202.4000000000005</v>
      </c>
      <c r="AB711" s="81" t="s">
        <v>46</v>
      </c>
      <c r="AC711" s="81" t="s">
        <v>46</v>
      </c>
      <c r="AD711" s="81" t="s">
        <v>46</v>
      </c>
      <c r="AE711" s="89"/>
      <c r="AF711" s="93" t="s">
        <v>2475</v>
      </c>
      <c r="AG711" s="94"/>
      <c r="AH711" s="24"/>
      <c r="AI711" s="24"/>
      <c r="AJ711" s="24"/>
    </row>
    <row r="712" spans="1:36" ht="24.75" customHeight="1">
      <c r="A712" s="81">
        <v>702</v>
      </c>
      <c r="B712" s="82" t="s">
        <v>2061</v>
      </c>
      <c r="C712" s="83" t="s">
        <v>91</v>
      </c>
      <c r="D712" s="81" t="s">
        <v>2062</v>
      </c>
      <c r="E712" s="81" t="s">
        <v>66</v>
      </c>
      <c r="F712" s="81" t="s">
        <v>43</v>
      </c>
      <c r="G712" s="81" t="s">
        <v>168</v>
      </c>
      <c r="H712" s="81" t="s">
        <v>2044</v>
      </c>
      <c r="I712" s="92">
        <v>1</v>
      </c>
      <c r="J712" s="92">
        <v>1</v>
      </c>
      <c r="K712" s="92"/>
      <c r="L712" s="81">
        <v>6</v>
      </c>
      <c r="M712" s="81"/>
      <c r="N712" s="58">
        <v>5</v>
      </c>
      <c r="O712" s="97">
        <v>1560</v>
      </c>
      <c r="P712" s="97">
        <v>24</v>
      </c>
      <c r="Q712" s="97"/>
      <c r="R712" s="97"/>
      <c r="S712" s="97"/>
      <c r="T712" s="98"/>
      <c r="U712" s="97">
        <v>200</v>
      </c>
      <c r="V712" s="85">
        <f t="shared" si="16"/>
        <v>1000</v>
      </c>
      <c r="W712" s="85">
        <f t="shared" si="17"/>
        <v>150</v>
      </c>
      <c r="X712" s="86">
        <f t="shared" si="18"/>
        <v>1150</v>
      </c>
      <c r="Y712" s="87">
        <v>5.88</v>
      </c>
      <c r="Z712" s="85">
        <f t="shared" si="19"/>
        <v>6180</v>
      </c>
      <c r="AA712" s="88">
        <f t="shared" si="20"/>
        <v>4202.4000000000005</v>
      </c>
      <c r="AB712" s="81" t="s">
        <v>46</v>
      </c>
      <c r="AC712" s="81" t="s">
        <v>46</v>
      </c>
      <c r="AD712" s="81" t="s">
        <v>46</v>
      </c>
      <c r="AE712" s="89"/>
      <c r="AF712" s="93" t="s">
        <v>2475</v>
      </c>
      <c r="AG712" s="94"/>
      <c r="AH712" s="24"/>
      <c r="AI712" s="24"/>
      <c r="AJ712" s="24"/>
    </row>
    <row r="713" spans="1:36" ht="24.75" customHeight="1">
      <c r="A713" s="81">
        <v>703</v>
      </c>
      <c r="B713" s="82" t="s">
        <v>2063</v>
      </c>
      <c r="C713" s="83" t="s">
        <v>2064</v>
      </c>
      <c r="D713" s="81" t="s">
        <v>2065</v>
      </c>
      <c r="E713" s="81" t="s">
        <v>66</v>
      </c>
      <c r="F713" s="81" t="s">
        <v>43</v>
      </c>
      <c r="G713" s="81" t="s">
        <v>168</v>
      </c>
      <c r="H713" s="81" t="s">
        <v>2044</v>
      </c>
      <c r="I713" s="92">
        <v>1</v>
      </c>
      <c r="J713" s="92">
        <v>1</v>
      </c>
      <c r="K713" s="92"/>
      <c r="L713" s="81">
        <v>4</v>
      </c>
      <c r="M713" s="81"/>
      <c r="N713" s="58">
        <v>3</v>
      </c>
      <c r="O713" s="97">
        <v>527</v>
      </c>
      <c r="P713" s="97">
        <v>15</v>
      </c>
      <c r="Q713" s="97"/>
      <c r="R713" s="97"/>
      <c r="S713" s="97"/>
      <c r="T713" s="98"/>
      <c r="U713" s="97">
        <v>150</v>
      </c>
      <c r="V713" s="85">
        <f t="shared" si="16"/>
        <v>750</v>
      </c>
      <c r="W713" s="85">
        <f t="shared" si="17"/>
        <v>112.5</v>
      </c>
      <c r="X713" s="86">
        <f t="shared" si="18"/>
        <v>862.5</v>
      </c>
      <c r="Y713" s="87">
        <v>5.88</v>
      </c>
      <c r="Z713" s="85">
        <f t="shared" si="19"/>
        <v>4635</v>
      </c>
      <c r="AA713" s="88">
        <f t="shared" si="20"/>
        <v>3151.8</v>
      </c>
      <c r="AB713" s="81" t="s">
        <v>46</v>
      </c>
      <c r="AC713" s="81" t="s">
        <v>46</v>
      </c>
      <c r="AD713" s="81" t="s">
        <v>46</v>
      </c>
      <c r="AE713" s="89"/>
      <c r="AF713" s="93" t="s">
        <v>2464</v>
      </c>
      <c r="AG713" s="94"/>
      <c r="AH713" s="24"/>
      <c r="AI713" s="24"/>
      <c r="AJ713" s="24"/>
    </row>
    <row r="714" spans="1:36" ht="24.75" customHeight="1">
      <c r="A714" s="81">
        <v>704</v>
      </c>
      <c r="B714" s="82" t="s">
        <v>2069</v>
      </c>
      <c r="C714" s="83" t="s">
        <v>75</v>
      </c>
      <c r="D714" s="81" t="s">
        <v>2070</v>
      </c>
      <c r="E714" s="81" t="s">
        <v>42</v>
      </c>
      <c r="F714" s="81" t="s">
        <v>43</v>
      </c>
      <c r="G714" s="81" t="s">
        <v>44</v>
      </c>
      <c r="H714" s="81" t="s">
        <v>2070</v>
      </c>
      <c r="I714" s="92">
        <v>1</v>
      </c>
      <c r="J714" s="92">
        <v>1</v>
      </c>
      <c r="K714" s="92"/>
      <c r="L714" s="81">
        <v>4</v>
      </c>
      <c r="M714" s="81"/>
      <c r="N714" s="97">
        <v>2</v>
      </c>
      <c r="O714" s="97">
        <v>1000</v>
      </c>
      <c r="P714" s="97">
        <v>12</v>
      </c>
      <c r="Q714" s="97">
        <f>O714*P714</f>
        <v>12000</v>
      </c>
      <c r="R714" s="104">
        <v>1000</v>
      </c>
      <c r="S714" s="97"/>
      <c r="T714" s="98"/>
      <c r="U714" s="97"/>
      <c r="V714" s="85">
        <f t="shared" si="16"/>
        <v>4000</v>
      </c>
      <c r="W714" s="85">
        <f t="shared" si="17"/>
        <v>600</v>
      </c>
      <c r="X714" s="86">
        <f t="shared" si="18"/>
        <v>4600</v>
      </c>
      <c r="Y714" s="87">
        <v>5.88</v>
      </c>
      <c r="Z714" s="85">
        <f t="shared" si="19"/>
        <v>24720</v>
      </c>
      <c r="AA714" s="88">
        <f t="shared" si="20"/>
        <v>16809.600000000002</v>
      </c>
      <c r="AB714" s="81" t="s">
        <v>46</v>
      </c>
      <c r="AC714" s="81" t="s">
        <v>46</v>
      </c>
      <c r="AD714" s="81" t="s">
        <v>46</v>
      </c>
      <c r="AE714" s="89"/>
      <c r="AF714" s="93" t="s">
        <v>2461</v>
      </c>
      <c r="AG714" s="94"/>
      <c r="AH714" s="24"/>
      <c r="AI714" s="24"/>
      <c r="AJ714" s="24"/>
    </row>
    <row r="715" spans="1:36" ht="24.75" customHeight="1">
      <c r="A715" s="81">
        <v>705</v>
      </c>
      <c r="B715" s="82" t="s">
        <v>2071</v>
      </c>
      <c r="C715" s="83" t="s">
        <v>91</v>
      </c>
      <c r="D715" s="81" t="s">
        <v>2072</v>
      </c>
      <c r="E715" s="81" t="s">
        <v>66</v>
      </c>
      <c r="F715" s="81" t="s">
        <v>43</v>
      </c>
      <c r="G715" s="81" t="s">
        <v>168</v>
      </c>
      <c r="H715" s="81" t="s">
        <v>2073</v>
      </c>
      <c r="I715" s="92">
        <v>1</v>
      </c>
      <c r="J715" s="92">
        <v>1</v>
      </c>
      <c r="K715" s="92"/>
      <c r="L715" s="81">
        <v>18</v>
      </c>
      <c r="M715" s="81"/>
      <c r="N715" s="97">
        <v>9</v>
      </c>
      <c r="O715" s="97">
        <v>1500</v>
      </c>
      <c r="P715" s="97">
        <v>34</v>
      </c>
      <c r="Q715" s="97"/>
      <c r="R715" s="97"/>
      <c r="S715" s="97"/>
      <c r="T715" s="98"/>
      <c r="U715" s="97">
        <v>170</v>
      </c>
      <c r="V715" s="85">
        <f t="shared" si="16"/>
        <v>850</v>
      </c>
      <c r="W715" s="85">
        <f t="shared" si="17"/>
        <v>127.5</v>
      </c>
      <c r="X715" s="86">
        <f t="shared" si="18"/>
        <v>977.5</v>
      </c>
      <c r="Y715" s="87">
        <v>5.88</v>
      </c>
      <c r="Z715" s="85">
        <f t="shared" si="19"/>
        <v>5253</v>
      </c>
      <c r="AA715" s="88">
        <f t="shared" si="20"/>
        <v>3572.0400000000004</v>
      </c>
      <c r="AB715" s="81" t="s">
        <v>46</v>
      </c>
      <c r="AC715" s="81" t="s">
        <v>46</v>
      </c>
      <c r="AD715" s="81" t="s">
        <v>46</v>
      </c>
      <c r="AE715" s="89"/>
      <c r="AF715" s="93" t="s">
        <v>2645</v>
      </c>
      <c r="AG715" s="94"/>
      <c r="AH715" s="24"/>
      <c r="AI715" s="24"/>
      <c r="AJ715" s="24"/>
    </row>
    <row r="716" spans="1:36" ht="24.75" customHeight="1">
      <c r="A716" s="81">
        <v>706</v>
      </c>
      <c r="B716" s="82" t="s">
        <v>2081</v>
      </c>
      <c r="C716" s="83" t="s">
        <v>406</v>
      </c>
      <c r="D716" s="81" t="s">
        <v>2082</v>
      </c>
      <c r="E716" s="81" t="s">
        <v>66</v>
      </c>
      <c r="F716" s="81" t="s">
        <v>43</v>
      </c>
      <c r="G716" s="81" t="s">
        <v>403</v>
      </c>
      <c r="H716" s="81" t="s">
        <v>485</v>
      </c>
      <c r="I716" s="92">
        <v>1</v>
      </c>
      <c r="J716" s="92">
        <v>1</v>
      </c>
      <c r="K716" s="92"/>
      <c r="L716" s="81">
        <v>2</v>
      </c>
      <c r="M716" s="81"/>
      <c r="N716" s="97">
        <v>2</v>
      </c>
      <c r="O716" s="97">
        <v>1000</v>
      </c>
      <c r="P716" s="97">
        <v>12</v>
      </c>
      <c r="Q716" s="97"/>
      <c r="R716" s="97"/>
      <c r="S716" s="97"/>
      <c r="T716" s="98"/>
      <c r="U716" s="97">
        <v>120</v>
      </c>
      <c r="V716" s="85">
        <f t="shared" si="16"/>
        <v>600</v>
      </c>
      <c r="W716" s="85">
        <f t="shared" si="17"/>
        <v>90</v>
      </c>
      <c r="X716" s="86">
        <f t="shared" si="18"/>
        <v>690</v>
      </c>
      <c r="Y716" s="87">
        <v>5.88</v>
      </c>
      <c r="Z716" s="85">
        <f t="shared" si="19"/>
        <v>3708</v>
      </c>
      <c r="AA716" s="88">
        <f t="shared" si="20"/>
        <v>2521.44</v>
      </c>
      <c r="AB716" s="81" t="s">
        <v>46</v>
      </c>
      <c r="AC716" s="81" t="s">
        <v>46</v>
      </c>
      <c r="AD716" s="81" t="s">
        <v>46</v>
      </c>
      <c r="AE716" s="89"/>
      <c r="AF716" s="93" t="s">
        <v>2458</v>
      </c>
      <c r="AG716" s="94"/>
      <c r="AH716" s="24"/>
      <c r="AI716" s="24"/>
      <c r="AJ716" s="24"/>
    </row>
    <row r="717" spans="1:36" ht="24.75" customHeight="1">
      <c r="A717" s="81">
        <v>707</v>
      </c>
      <c r="B717" s="82" t="s">
        <v>2083</v>
      </c>
      <c r="C717" s="83" t="s">
        <v>396</v>
      </c>
      <c r="D717" s="81" t="s">
        <v>2084</v>
      </c>
      <c r="E717" s="81" t="s">
        <v>66</v>
      </c>
      <c r="F717" s="81" t="s">
        <v>43</v>
      </c>
      <c r="G717" s="81" t="s">
        <v>398</v>
      </c>
      <c r="H717" s="81" t="s">
        <v>2085</v>
      </c>
      <c r="I717" s="92">
        <v>1</v>
      </c>
      <c r="J717" s="92">
        <v>1</v>
      </c>
      <c r="K717" s="92"/>
      <c r="L717" s="81">
        <v>4</v>
      </c>
      <c r="M717" s="81"/>
      <c r="N717" s="97">
        <v>2</v>
      </c>
      <c r="O717" s="97">
        <v>1000</v>
      </c>
      <c r="P717" s="97">
        <v>12</v>
      </c>
      <c r="Q717" s="97"/>
      <c r="R717" s="97"/>
      <c r="S717" s="97"/>
      <c r="T717" s="98"/>
      <c r="U717" s="97">
        <v>120</v>
      </c>
      <c r="V717" s="85">
        <f t="shared" si="16"/>
        <v>600</v>
      </c>
      <c r="W717" s="85">
        <f t="shared" si="17"/>
        <v>90</v>
      </c>
      <c r="X717" s="86">
        <f t="shared" si="18"/>
        <v>690</v>
      </c>
      <c r="Y717" s="87">
        <v>5.88</v>
      </c>
      <c r="Z717" s="85">
        <f t="shared" si="19"/>
        <v>3708</v>
      </c>
      <c r="AA717" s="88">
        <f t="shared" si="20"/>
        <v>2521.44</v>
      </c>
      <c r="AB717" s="81" t="s">
        <v>46</v>
      </c>
      <c r="AC717" s="81" t="s">
        <v>46</v>
      </c>
      <c r="AD717" s="81" t="s">
        <v>46</v>
      </c>
      <c r="AE717" s="89"/>
      <c r="AF717" s="93" t="s">
        <v>2523</v>
      </c>
      <c r="AG717" s="94"/>
      <c r="AH717" s="24"/>
      <c r="AI717" s="24"/>
      <c r="AJ717" s="24"/>
    </row>
    <row r="718" spans="1:36" ht="24.75" customHeight="1">
      <c r="A718" s="81">
        <v>708</v>
      </c>
      <c r="B718" s="82" t="s">
        <v>2086</v>
      </c>
      <c r="C718" s="83" t="s">
        <v>496</v>
      </c>
      <c r="D718" s="81" t="s">
        <v>2087</v>
      </c>
      <c r="E718" s="81" t="s">
        <v>66</v>
      </c>
      <c r="F718" s="81" t="s">
        <v>43</v>
      </c>
      <c r="G718" s="81" t="s">
        <v>621</v>
      </c>
      <c r="H718" s="81" t="s">
        <v>727</v>
      </c>
      <c r="I718" s="92">
        <v>1</v>
      </c>
      <c r="J718" s="92">
        <v>1</v>
      </c>
      <c r="K718" s="92"/>
      <c r="L718" s="81">
        <v>6</v>
      </c>
      <c r="M718" s="81"/>
      <c r="N718" s="97">
        <v>3</v>
      </c>
      <c r="O718" s="97">
        <v>700</v>
      </c>
      <c r="P718" s="97">
        <v>10</v>
      </c>
      <c r="Q718" s="97"/>
      <c r="R718" s="97"/>
      <c r="S718" s="97"/>
      <c r="T718" s="98"/>
      <c r="U718" s="97">
        <v>70</v>
      </c>
      <c r="V718" s="85">
        <f t="shared" si="16"/>
        <v>350</v>
      </c>
      <c r="W718" s="85">
        <f t="shared" si="17"/>
        <v>52.5</v>
      </c>
      <c r="X718" s="86">
        <f t="shared" si="18"/>
        <v>402.5</v>
      </c>
      <c r="Y718" s="87">
        <v>5.88</v>
      </c>
      <c r="Z718" s="85">
        <f t="shared" si="19"/>
        <v>2163</v>
      </c>
      <c r="AA718" s="88">
        <f t="shared" si="20"/>
        <v>1470.8400000000001</v>
      </c>
      <c r="AB718" s="81" t="s">
        <v>46</v>
      </c>
      <c r="AC718" s="81" t="s">
        <v>46</v>
      </c>
      <c r="AD718" s="81" t="s">
        <v>46</v>
      </c>
      <c r="AE718" s="89"/>
      <c r="AF718" s="93" t="s">
        <v>2485</v>
      </c>
      <c r="AG718" s="94"/>
      <c r="AH718" s="24"/>
      <c r="AI718" s="24"/>
      <c r="AJ718" s="24"/>
    </row>
    <row r="719" spans="1:36" ht="24.75" customHeight="1">
      <c r="A719" s="81">
        <v>709</v>
      </c>
      <c r="B719" s="82" t="s">
        <v>2088</v>
      </c>
      <c r="C719" s="83" t="s">
        <v>406</v>
      </c>
      <c r="D719" s="81" t="s">
        <v>2089</v>
      </c>
      <c r="E719" s="81" t="s">
        <v>66</v>
      </c>
      <c r="F719" s="81" t="s">
        <v>43</v>
      </c>
      <c r="G719" s="81" t="s">
        <v>403</v>
      </c>
      <c r="H719" s="81" t="s">
        <v>485</v>
      </c>
      <c r="I719" s="92">
        <v>1</v>
      </c>
      <c r="J719" s="92">
        <v>1</v>
      </c>
      <c r="K719" s="92"/>
      <c r="L719" s="81">
        <v>2</v>
      </c>
      <c r="M719" s="81"/>
      <c r="N719" s="97">
        <v>2</v>
      </c>
      <c r="O719" s="97">
        <v>1000</v>
      </c>
      <c r="P719" s="97">
        <v>11</v>
      </c>
      <c r="Q719" s="97"/>
      <c r="R719" s="97"/>
      <c r="S719" s="97"/>
      <c r="T719" s="98"/>
      <c r="U719" s="97">
        <v>110</v>
      </c>
      <c r="V719" s="85">
        <f t="shared" si="16"/>
        <v>550</v>
      </c>
      <c r="W719" s="85">
        <f t="shared" si="17"/>
        <v>82.5</v>
      </c>
      <c r="X719" s="86">
        <f t="shared" si="18"/>
        <v>632.5</v>
      </c>
      <c r="Y719" s="87">
        <v>5.88</v>
      </c>
      <c r="Z719" s="85">
        <f t="shared" si="19"/>
        <v>3399</v>
      </c>
      <c r="AA719" s="88">
        <f t="shared" si="20"/>
        <v>2311.3200000000002</v>
      </c>
      <c r="AB719" s="81" t="s">
        <v>46</v>
      </c>
      <c r="AC719" s="81" t="s">
        <v>46</v>
      </c>
      <c r="AD719" s="81" t="s">
        <v>46</v>
      </c>
      <c r="AE719" s="89"/>
      <c r="AF719" s="93" t="s">
        <v>2458</v>
      </c>
      <c r="AG719" s="94"/>
      <c r="AH719" s="24"/>
      <c r="AI719" s="24"/>
      <c r="AJ719" s="24"/>
    </row>
    <row r="720" spans="1:36" ht="24.75" customHeight="1">
      <c r="A720" s="81">
        <v>710</v>
      </c>
      <c r="B720" s="82" t="s">
        <v>2090</v>
      </c>
      <c r="C720" s="83" t="s">
        <v>406</v>
      </c>
      <c r="D720" s="81" t="s">
        <v>2091</v>
      </c>
      <c r="E720" s="81" t="s">
        <v>66</v>
      </c>
      <c r="F720" s="81" t="s">
        <v>43</v>
      </c>
      <c r="G720" s="81" t="s">
        <v>403</v>
      </c>
      <c r="H720" s="81" t="s">
        <v>485</v>
      </c>
      <c r="I720" s="92">
        <v>1</v>
      </c>
      <c r="J720" s="92">
        <v>1</v>
      </c>
      <c r="K720" s="92"/>
      <c r="L720" s="81">
        <v>2</v>
      </c>
      <c r="M720" s="81"/>
      <c r="N720" s="97">
        <v>2</v>
      </c>
      <c r="O720" s="97">
        <v>1000</v>
      </c>
      <c r="P720" s="97">
        <v>11</v>
      </c>
      <c r="Q720" s="97"/>
      <c r="R720" s="97"/>
      <c r="S720" s="97"/>
      <c r="T720" s="98"/>
      <c r="U720" s="97">
        <v>110</v>
      </c>
      <c r="V720" s="85">
        <f t="shared" si="16"/>
        <v>550</v>
      </c>
      <c r="W720" s="85">
        <f t="shared" si="17"/>
        <v>82.5</v>
      </c>
      <c r="X720" s="86">
        <f t="shared" si="18"/>
        <v>632.5</v>
      </c>
      <c r="Y720" s="87">
        <v>5.88</v>
      </c>
      <c r="Z720" s="85">
        <f t="shared" si="19"/>
        <v>3399</v>
      </c>
      <c r="AA720" s="88">
        <f t="shared" si="20"/>
        <v>2311.3200000000002</v>
      </c>
      <c r="AB720" s="81" t="s">
        <v>46</v>
      </c>
      <c r="AC720" s="81" t="s">
        <v>46</v>
      </c>
      <c r="AD720" s="81" t="s">
        <v>46</v>
      </c>
      <c r="AE720" s="89"/>
      <c r="AF720" s="93" t="s">
        <v>2458</v>
      </c>
      <c r="AG720" s="94"/>
      <c r="AH720" s="24"/>
      <c r="AI720" s="24"/>
      <c r="AJ720" s="24"/>
    </row>
    <row r="721" spans="1:36" ht="24.75" customHeight="1">
      <c r="A721" s="81">
        <v>711</v>
      </c>
      <c r="B721" s="82" t="s">
        <v>2097</v>
      </c>
      <c r="C721" s="83" t="s">
        <v>562</v>
      </c>
      <c r="D721" s="81" t="s">
        <v>2098</v>
      </c>
      <c r="E721" s="81" t="s">
        <v>66</v>
      </c>
      <c r="F721" s="81" t="s">
        <v>43</v>
      </c>
      <c r="G721" s="81" t="s">
        <v>1594</v>
      </c>
      <c r="H721" s="81" t="s">
        <v>1595</v>
      </c>
      <c r="I721" s="92">
        <v>1</v>
      </c>
      <c r="J721" s="92">
        <v>1</v>
      </c>
      <c r="K721" s="92"/>
      <c r="L721" s="81">
        <v>2</v>
      </c>
      <c r="M721" s="81"/>
      <c r="N721" s="97">
        <v>2</v>
      </c>
      <c r="O721" s="97">
        <v>800</v>
      </c>
      <c r="P721" s="97">
        <v>6</v>
      </c>
      <c r="Q721" s="97"/>
      <c r="R721" s="97"/>
      <c r="S721" s="97"/>
      <c r="T721" s="58"/>
      <c r="U721" s="97">
        <v>60</v>
      </c>
      <c r="V721" s="85">
        <f t="shared" si="16"/>
        <v>300</v>
      </c>
      <c r="W721" s="85">
        <f t="shared" si="17"/>
        <v>45</v>
      </c>
      <c r="X721" s="86">
        <f t="shared" si="18"/>
        <v>345</v>
      </c>
      <c r="Y721" s="87">
        <v>5.88</v>
      </c>
      <c r="Z721" s="85">
        <f t="shared" si="19"/>
        <v>1854</v>
      </c>
      <c r="AA721" s="88">
        <f t="shared" si="20"/>
        <v>1260.72</v>
      </c>
      <c r="AB721" s="81" t="s">
        <v>46</v>
      </c>
      <c r="AC721" s="81" t="s">
        <v>46</v>
      </c>
      <c r="AD721" s="81" t="s">
        <v>46</v>
      </c>
      <c r="AE721" s="89"/>
      <c r="AF721" s="93" t="s">
        <v>2524</v>
      </c>
      <c r="AG721" s="94"/>
      <c r="AH721" s="24"/>
      <c r="AI721" s="24"/>
      <c r="AJ721" s="24"/>
    </row>
    <row r="722" spans="1:36" ht="24.75" customHeight="1">
      <c r="A722" s="81">
        <v>712</v>
      </c>
      <c r="B722" s="82" t="s">
        <v>2099</v>
      </c>
      <c r="C722" s="83" t="s">
        <v>562</v>
      </c>
      <c r="D722" s="81" t="s">
        <v>2100</v>
      </c>
      <c r="E722" s="81" t="s">
        <v>66</v>
      </c>
      <c r="F722" s="81" t="s">
        <v>43</v>
      </c>
      <c r="G722" s="81" t="s">
        <v>1594</v>
      </c>
      <c r="H722" s="81" t="s">
        <v>1595</v>
      </c>
      <c r="I722" s="92">
        <v>1</v>
      </c>
      <c r="J722" s="92">
        <v>1</v>
      </c>
      <c r="K722" s="92"/>
      <c r="L722" s="81">
        <v>2</v>
      </c>
      <c r="M722" s="81"/>
      <c r="N722" s="97">
        <v>2</v>
      </c>
      <c r="O722" s="97">
        <v>800</v>
      </c>
      <c r="P722" s="97">
        <v>6</v>
      </c>
      <c r="Q722" s="97"/>
      <c r="R722" s="97"/>
      <c r="S722" s="97"/>
      <c r="T722" s="58"/>
      <c r="U722" s="97">
        <v>60</v>
      </c>
      <c r="V722" s="85">
        <f t="shared" si="16"/>
        <v>300</v>
      </c>
      <c r="W722" s="85">
        <f t="shared" si="17"/>
        <v>45</v>
      </c>
      <c r="X722" s="86">
        <f t="shared" si="18"/>
        <v>345</v>
      </c>
      <c r="Y722" s="87">
        <v>5.88</v>
      </c>
      <c r="Z722" s="85">
        <f t="shared" si="19"/>
        <v>1854</v>
      </c>
      <c r="AA722" s="88">
        <f t="shared" si="20"/>
        <v>1260.72</v>
      </c>
      <c r="AB722" s="81" t="s">
        <v>46</v>
      </c>
      <c r="AC722" s="81" t="s">
        <v>46</v>
      </c>
      <c r="AD722" s="81" t="s">
        <v>46</v>
      </c>
      <c r="AE722" s="89"/>
      <c r="AF722" s="93" t="s">
        <v>2524</v>
      </c>
      <c r="AG722" s="94"/>
      <c r="AH722" s="24"/>
      <c r="AI722" s="24"/>
      <c r="AJ722" s="24"/>
    </row>
    <row r="723" spans="1:36" ht="24.75" customHeight="1">
      <c r="A723" s="81">
        <v>713</v>
      </c>
      <c r="B723" s="82" t="s">
        <v>2101</v>
      </c>
      <c r="C723" s="83" t="s">
        <v>562</v>
      </c>
      <c r="D723" s="81" t="s">
        <v>2102</v>
      </c>
      <c r="E723" s="81" t="s">
        <v>66</v>
      </c>
      <c r="F723" s="81" t="s">
        <v>43</v>
      </c>
      <c r="G723" s="81" t="s">
        <v>1594</v>
      </c>
      <c r="H723" s="81" t="s">
        <v>1595</v>
      </c>
      <c r="I723" s="92">
        <v>1</v>
      </c>
      <c r="J723" s="92">
        <v>1</v>
      </c>
      <c r="K723" s="92"/>
      <c r="L723" s="81">
        <v>2</v>
      </c>
      <c r="M723" s="81"/>
      <c r="N723" s="97">
        <v>2</v>
      </c>
      <c r="O723" s="97">
        <v>800</v>
      </c>
      <c r="P723" s="97">
        <v>6</v>
      </c>
      <c r="Q723" s="97"/>
      <c r="R723" s="97"/>
      <c r="S723" s="97"/>
      <c r="T723" s="58"/>
      <c r="U723" s="97">
        <v>60</v>
      </c>
      <c r="V723" s="85">
        <f t="shared" si="16"/>
        <v>300</v>
      </c>
      <c r="W723" s="85">
        <f t="shared" si="17"/>
        <v>45</v>
      </c>
      <c r="X723" s="86">
        <f t="shared" si="18"/>
        <v>345</v>
      </c>
      <c r="Y723" s="87">
        <v>5.88</v>
      </c>
      <c r="Z723" s="85">
        <f t="shared" si="19"/>
        <v>1854</v>
      </c>
      <c r="AA723" s="88">
        <f t="shared" si="20"/>
        <v>1260.72</v>
      </c>
      <c r="AB723" s="81" t="s">
        <v>46</v>
      </c>
      <c r="AC723" s="81" t="s">
        <v>46</v>
      </c>
      <c r="AD723" s="81" t="s">
        <v>46</v>
      </c>
      <c r="AE723" s="89"/>
      <c r="AF723" s="93" t="s">
        <v>2540</v>
      </c>
      <c r="AG723" s="94"/>
      <c r="AH723" s="24"/>
      <c r="AI723" s="24"/>
      <c r="AJ723" s="24"/>
    </row>
    <row r="724" spans="1:36" ht="24.75" customHeight="1">
      <c r="A724" s="81">
        <v>714</v>
      </c>
      <c r="B724" s="82" t="s">
        <v>2103</v>
      </c>
      <c r="C724" s="83" t="s">
        <v>562</v>
      </c>
      <c r="D724" s="81" t="s">
        <v>2104</v>
      </c>
      <c r="E724" s="81" t="s">
        <v>66</v>
      </c>
      <c r="F724" s="81" t="s">
        <v>43</v>
      </c>
      <c r="G724" s="81" t="s">
        <v>1594</v>
      </c>
      <c r="H724" s="81" t="s">
        <v>1595</v>
      </c>
      <c r="I724" s="92">
        <v>1</v>
      </c>
      <c r="J724" s="92">
        <v>1</v>
      </c>
      <c r="K724" s="92"/>
      <c r="L724" s="81">
        <v>2</v>
      </c>
      <c r="M724" s="81"/>
      <c r="N724" s="97">
        <v>2</v>
      </c>
      <c r="O724" s="97">
        <v>800</v>
      </c>
      <c r="P724" s="97">
        <v>6</v>
      </c>
      <c r="Q724" s="97"/>
      <c r="R724" s="97"/>
      <c r="S724" s="97"/>
      <c r="T724" s="58"/>
      <c r="U724" s="97">
        <v>60</v>
      </c>
      <c r="V724" s="85">
        <f t="shared" si="16"/>
        <v>300</v>
      </c>
      <c r="W724" s="85">
        <f t="shared" si="17"/>
        <v>45</v>
      </c>
      <c r="X724" s="86">
        <f t="shared" si="18"/>
        <v>345</v>
      </c>
      <c r="Y724" s="87">
        <v>5.88</v>
      </c>
      <c r="Z724" s="85">
        <f t="shared" si="19"/>
        <v>1854</v>
      </c>
      <c r="AA724" s="88">
        <f t="shared" si="20"/>
        <v>1260.72</v>
      </c>
      <c r="AB724" s="81" t="s">
        <v>46</v>
      </c>
      <c r="AC724" s="81" t="s">
        <v>46</v>
      </c>
      <c r="AD724" s="81" t="s">
        <v>46</v>
      </c>
      <c r="AE724" s="89"/>
      <c r="AF724" s="93" t="s">
        <v>2540</v>
      </c>
      <c r="AG724" s="94"/>
      <c r="AH724" s="24"/>
      <c r="AI724" s="24"/>
      <c r="AJ724" s="24"/>
    </row>
    <row r="725" spans="1:36" ht="24.75" customHeight="1">
      <c r="A725" s="81">
        <v>715</v>
      </c>
      <c r="B725" s="82" t="s">
        <v>2105</v>
      </c>
      <c r="C725" s="83" t="s">
        <v>562</v>
      </c>
      <c r="D725" s="81" t="s">
        <v>2106</v>
      </c>
      <c r="E725" s="81" t="s">
        <v>66</v>
      </c>
      <c r="F725" s="81" t="s">
        <v>43</v>
      </c>
      <c r="G725" s="81" t="s">
        <v>1594</v>
      </c>
      <c r="H725" s="81" t="s">
        <v>1595</v>
      </c>
      <c r="I725" s="92">
        <v>1</v>
      </c>
      <c r="J725" s="92">
        <v>1</v>
      </c>
      <c r="K725" s="92"/>
      <c r="L725" s="81">
        <v>2</v>
      </c>
      <c r="M725" s="81"/>
      <c r="N725" s="97">
        <v>2</v>
      </c>
      <c r="O725" s="97">
        <v>800</v>
      </c>
      <c r="P725" s="97">
        <v>6</v>
      </c>
      <c r="Q725" s="97"/>
      <c r="R725" s="97"/>
      <c r="S725" s="97"/>
      <c r="T725" s="58"/>
      <c r="U725" s="97">
        <v>60</v>
      </c>
      <c r="V725" s="85">
        <f t="shared" si="16"/>
        <v>300</v>
      </c>
      <c r="W725" s="85">
        <f t="shared" si="17"/>
        <v>45</v>
      </c>
      <c r="X725" s="86">
        <f t="shared" si="18"/>
        <v>345</v>
      </c>
      <c r="Y725" s="87">
        <v>5.88</v>
      </c>
      <c r="Z725" s="85">
        <f t="shared" si="19"/>
        <v>1854</v>
      </c>
      <c r="AA725" s="88">
        <f t="shared" si="20"/>
        <v>1260.72</v>
      </c>
      <c r="AB725" s="81" t="s">
        <v>46</v>
      </c>
      <c r="AC725" s="81" t="s">
        <v>46</v>
      </c>
      <c r="AD725" s="81" t="s">
        <v>46</v>
      </c>
      <c r="AE725" s="89"/>
      <c r="AF725" s="93" t="s">
        <v>2540</v>
      </c>
      <c r="AG725" s="94"/>
      <c r="AH725" s="24"/>
      <c r="AI725" s="24"/>
      <c r="AJ725" s="24"/>
    </row>
    <row r="726" spans="1:36" ht="24.75" customHeight="1">
      <c r="A726" s="81">
        <v>716</v>
      </c>
      <c r="B726" s="82" t="s">
        <v>2107</v>
      </c>
      <c r="C726" s="83" t="s">
        <v>171</v>
      </c>
      <c r="D726" s="81" t="s">
        <v>2108</v>
      </c>
      <c r="E726" s="81" t="s">
        <v>66</v>
      </c>
      <c r="F726" s="81" t="s">
        <v>1676</v>
      </c>
      <c r="G726" s="81" t="s">
        <v>168</v>
      </c>
      <c r="H726" s="81" t="s">
        <v>1739</v>
      </c>
      <c r="I726" s="92">
        <v>1</v>
      </c>
      <c r="J726" s="92">
        <v>1</v>
      </c>
      <c r="K726" s="92"/>
      <c r="L726" s="81">
        <v>4</v>
      </c>
      <c r="M726" s="81"/>
      <c r="N726" s="98">
        <v>4</v>
      </c>
      <c r="O726" s="98">
        <v>1500</v>
      </c>
      <c r="P726" s="98">
        <v>12</v>
      </c>
      <c r="Q726" s="97">
        <f t="shared" ref="Q726:Q730" si="24">O726*P726</f>
        <v>18000</v>
      </c>
      <c r="R726" s="98"/>
      <c r="S726" s="98"/>
      <c r="T726" s="98"/>
      <c r="U726" s="98">
        <f>168*2</f>
        <v>336</v>
      </c>
      <c r="V726" s="85">
        <f t="shared" si="16"/>
        <v>7680</v>
      </c>
      <c r="W726" s="85">
        <f t="shared" si="17"/>
        <v>1152</v>
      </c>
      <c r="X726" s="86">
        <f t="shared" si="18"/>
        <v>8832</v>
      </c>
      <c r="Y726" s="87">
        <v>5.88</v>
      </c>
      <c r="Z726" s="85">
        <f t="shared" si="19"/>
        <v>47462.400000000001</v>
      </c>
      <c r="AA726" s="88">
        <f t="shared" si="20"/>
        <v>32274.432000000004</v>
      </c>
      <c r="AB726" s="81" t="s">
        <v>46</v>
      </c>
      <c r="AC726" s="81" t="s">
        <v>46</v>
      </c>
      <c r="AD726" s="81" t="s">
        <v>46</v>
      </c>
      <c r="AE726" s="89"/>
      <c r="AF726" s="93" t="s">
        <v>2472</v>
      </c>
      <c r="AG726" s="94"/>
      <c r="AH726" s="24"/>
      <c r="AI726" s="24"/>
      <c r="AJ726" s="24"/>
    </row>
    <row r="727" spans="1:36" ht="24.75" customHeight="1">
      <c r="A727" s="81">
        <v>717</v>
      </c>
      <c r="B727" s="82" t="s">
        <v>2109</v>
      </c>
      <c r="C727" s="83" t="s">
        <v>218</v>
      </c>
      <c r="D727" s="81" t="s">
        <v>2110</v>
      </c>
      <c r="E727" s="81" t="s">
        <v>42</v>
      </c>
      <c r="F727" s="81" t="s">
        <v>1676</v>
      </c>
      <c r="G727" s="81" t="s">
        <v>168</v>
      </c>
      <c r="H727" s="81" t="s">
        <v>2111</v>
      </c>
      <c r="I727" s="92">
        <v>1</v>
      </c>
      <c r="J727" s="92">
        <v>1</v>
      </c>
      <c r="K727" s="92"/>
      <c r="L727" s="81">
        <v>8</v>
      </c>
      <c r="M727" s="81"/>
      <c r="N727" s="98">
        <v>4</v>
      </c>
      <c r="O727" s="98">
        <v>2000</v>
      </c>
      <c r="P727" s="98">
        <v>5</v>
      </c>
      <c r="Q727" s="97">
        <f t="shared" si="24"/>
        <v>10000</v>
      </c>
      <c r="R727" s="98"/>
      <c r="S727" s="98"/>
      <c r="T727" s="98"/>
      <c r="U727" s="98"/>
      <c r="V727" s="85">
        <f t="shared" si="16"/>
        <v>3333.3333333333335</v>
      </c>
      <c r="W727" s="85">
        <f t="shared" si="17"/>
        <v>500</v>
      </c>
      <c r="X727" s="86">
        <f t="shared" si="18"/>
        <v>3833.3333333333335</v>
      </c>
      <c r="Y727" s="87">
        <v>5.88</v>
      </c>
      <c r="Z727" s="85">
        <f t="shared" si="19"/>
        <v>20600</v>
      </c>
      <c r="AA727" s="88">
        <f t="shared" si="20"/>
        <v>14008.000000000002</v>
      </c>
      <c r="AB727" s="81" t="s">
        <v>46</v>
      </c>
      <c r="AC727" s="81" t="s">
        <v>46</v>
      </c>
      <c r="AD727" s="81" t="s">
        <v>46</v>
      </c>
      <c r="AE727" s="89"/>
      <c r="AF727" s="93" t="s">
        <v>2538</v>
      </c>
      <c r="AG727" s="94"/>
      <c r="AH727" s="24"/>
      <c r="AI727" s="24"/>
      <c r="AJ727" s="24"/>
    </row>
    <row r="728" spans="1:36" ht="24.75" customHeight="1">
      <c r="A728" s="81">
        <v>718</v>
      </c>
      <c r="B728" s="82" t="s">
        <v>2112</v>
      </c>
      <c r="C728" s="83" t="s">
        <v>496</v>
      </c>
      <c r="D728" s="81" t="s">
        <v>2113</v>
      </c>
      <c r="E728" s="81" t="s">
        <v>66</v>
      </c>
      <c r="F728" s="81" t="s">
        <v>1676</v>
      </c>
      <c r="G728" s="81" t="s">
        <v>621</v>
      </c>
      <c r="H728" s="81" t="s">
        <v>727</v>
      </c>
      <c r="I728" s="92">
        <v>1</v>
      </c>
      <c r="J728" s="92">
        <v>1</v>
      </c>
      <c r="K728" s="92"/>
      <c r="L728" s="81">
        <v>4</v>
      </c>
      <c r="M728" s="81"/>
      <c r="N728" s="98">
        <v>2</v>
      </c>
      <c r="O728" s="98">
        <v>1000</v>
      </c>
      <c r="P728" s="98">
        <v>10</v>
      </c>
      <c r="Q728" s="97">
        <f t="shared" si="24"/>
        <v>10000</v>
      </c>
      <c r="R728" s="98"/>
      <c r="S728" s="98"/>
      <c r="T728" s="98"/>
      <c r="U728" s="98">
        <v>130</v>
      </c>
      <c r="V728" s="85">
        <f t="shared" si="16"/>
        <v>3983.3333333333335</v>
      </c>
      <c r="W728" s="85">
        <f t="shared" si="17"/>
        <v>597.5</v>
      </c>
      <c r="X728" s="86">
        <f t="shared" si="18"/>
        <v>4580.8333333333339</v>
      </c>
      <c r="Y728" s="87">
        <v>5.88</v>
      </c>
      <c r="Z728" s="85">
        <f t="shared" si="19"/>
        <v>24617</v>
      </c>
      <c r="AA728" s="88">
        <f t="shared" si="20"/>
        <v>16739.560000000001</v>
      </c>
      <c r="AB728" s="81" t="s">
        <v>46</v>
      </c>
      <c r="AC728" s="81" t="s">
        <v>46</v>
      </c>
      <c r="AD728" s="81" t="s">
        <v>46</v>
      </c>
      <c r="AE728" s="89"/>
      <c r="AF728" s="93" t="s">
        <v>2488</v>
      </c>
      <c r="AG728" s="94"/>
      <c r="AH728" s="24"/>
      <c r="AI728" s="24"/>
      <c r="AJ728" s="24"/>
    </row>
    <row r="729" spans="1:36" ht="24.75" customHeight="1">
      <c r="A729" s="81">
        <v>719</v>
      </c>
      <c r="B729" s="82" t="s">
        <v>2117</v>
      </c>
      <c r="C729" s="83" t="s">
        <v>218</v>
      </c>
      <c r="D729" s="81" t="s">
        <v>2118</v>
      </c>
      <c r="E729" s="81" t="s">
        <v>66</v>
      </c>
      <c r="F729" s="81" t="s">
        <v>1676</v>
      </c>
      <c r="G729" s="81" t="s">
        <v>398</v>
      </c>
      <c r="H729" s="81" t="s">
        <v>2116</v>
      </c>
      <c r="I729" s="92">
        <v>1</v>
      </c>
      <c r="J729" s="92">
        <v>1</v>
      </c>
      <c r="K729" s="92"/>
      <c r="L729" s="81">
        <v>2</v>
      </c>
      <c r="M729" s="81"/>
      <c r="N729" s="98">
        <v>2</v>
      </c>
      <c r="O729" s="98">
        <v>1200</v>
      </c>
      <c r="P729" s="98">
        <v>11</v>
      </c>
      <c r="Q729" s="97">
        <f t="shared" si="24"/>
        <v>13200</v>
      </c>
      <c r="R729" s="98"/>
      <c r="S729" s="98"/>
      <c r="T729" s="98"/>
      <c r="U729" s="98">
        <v>154</v>
      </c>
      <c r="V729" s="85">
        <f t="shared" ref="V729:V764" si="25">IF(Y729=5.88,Q729/3+U729*5,U729*5)</f>
        <v>5170</v>
      </c>
      <c r="W729" s="85">
        <f t="shared" ref="W729:W764" si="26">T729/10+V729*15%</f>
        <v>775.5</v>
      </c>
      <c r="X729" s="86">
        <f t="shared" ref="X729:X764" si="27">V729+W729</f>
        <v>5945.5</v>
      </c>
      <c r="Y729" s="87">
        <v>5.88</v>
      </c>
      <c r="Z729" s="85">
        <f t="shared" ref="Z729:Z764" si="28">V729*Y729+W729*2</f>
        <v>31950.6</v>
      </c>
      <c r="AA729" s="88">
        <f t="shared" ref="AA729:AA764" si="29">Z729*68%</f>
        <v>21726.407999999999</v>
      </c>
      <c r="AB729" s="81" t="s">
        <v>46</v>
      </c>
      <c r="AC729" s="81" t="s">
        <v>46</v>
      </c>
      <c r="AD729" s="81" t="s">
        <v>46</v>
      </c>
      <c r="AE729" s="89"/>
      <c r="AF729" s="93" t="s">
        <v>2646</v>
      </c>
      <c r="AG729" s="94"/>
      <c r="AH729" s="24"/>
      <c r="AI729" s="24"/>
      <c r="AJ729" s="24"/>
    </row>
    <row r="730" spans="1:36" ht="24.75" customHeight="1">
      <c r="A730" s="81">
        <v>720</v>
      </c>
      <c r="B730" s="82" t="s">
        <v>2125</v>
      </c>
      <c r="C730" s="83" t="s">
        <v>218</v>
      </c>
      <c r="D730" s="81" t="s">
        <v>2126</v>
      </c>
      <c r="E730" s="81" t="s">
        <v>66</v>
      </c>
      <c r="F730" s="81" t="s">
        <v>1676</v>
      </c>
      <c r="G730" s="81" t="s">
        <v>398</v>
      </c>
      <c r="H730" s="81" t="s">
        <v>2116</v>
      </c>
      <c r="I730" s="92">
        <v>1</v>
      </c>
      <c r="J730" s="92">
        <v>1</v>
      </c>
      <c r="K730" s="92"/>
      <c r="L730" s="81">
        <v>2</v>
      </c>
      <c r="M730" s="81"/>
      <c r="N730" s="98">
        <v>2</v>
      </c>
      <c r="O730" s="98">
        <v>1000</v>
      </c>
      <c r="P730" s="98">
        <v>11</v>
      </c>
      <c r="Q730" s="97">
        <f t="shared" si="24"/>
        <v>11000</v>
      </c>
      <c r="R730" s="98"/>
      <c r="S730" s="98"/>
      <c r="T730" s="98"/>
      <c r="U730" s="98">
        <v>154</v>
      </c>
      <c r="V730" s="85">
        <f t="shared" si="25"/>
        <v>4436.6666666666661</v>
      </c>
      <c r="W730" s="85">
        <f t="shared" si="26"/>
        <v>665.49999999999989</v>
      </c>
      <c r="X730" s="86">
        <f t="shared" si="27"/>
        <v>5102.1666666666661</v>
      </c>
      <c r="Y730" s="87">
        <v>5.88</v>
      </c>
      <c r="Z730" s="85">
        <f t="shared" si="28"/>
        <v>27418.599999999995</v>
      </c>
      <c r="AA730" s="88">
        <f t="shared" si="29"/>
        <v>18644.647999999997</v>
      </c>
      <c r="AB730" s="81" t="s">
        <v>46</v>
      </c>
      <c r="AC730" s="81" t="s">
        <v>46</v>
      </c>
      <c r="AD730" s="81" t="s">
        <v>46</v>
      </c>
      <c r="AE730" s="89"/>
      <c r="AF730" s="93" t="s">
        <v>2599</v>
      </c>
      <c r="AG730" s="94"/>
      <c r="AH730" s="24"/>
      <c r="AI730" s="24"/>
      <c r="AJ730" s="24"/>
    </row>
    <row r="731" spans="1:36" ht="24.75" customHeight="1">
      <c r="A731" s="81">
        <v>721</v>
      </c>
      <c r="B731" s="82" t="s">
        <v>2157</v>
      </c>
      <c r="C731" s="83" t="s">
        <v>218</v>
      </c>
      <c r="D731" s="81" t="s">
        <v>2158</v>
      </c>
      <c r="E731" s="81" t="s">
        <v>66</v>
      </c>
      <c r="F731" s="81" t="s">
        <v>1676</v>
      </c>
      <c r="G731" s="81" t="s">
        <v>398</v>
      </c>
      <c r="H731" s="81" t="s">
        <v>2116</v>
      </c>
      <c r="I731" s="92">
        <v>1</v>
      </c>
      <c r="J731" s="92">
        <v>1</v>
      </c>
      <c r="K731" s="92"/>
      <c r="L731" s="81">
        <v>2</v>
      </c>
      <c r="M731" s="81"/>
      <c r="N731" s="98">
        <v>2</v>
      </c>
      <c r="O731" s="98">
        <v>1000</v>
      </c>
      <c r="P731" s="98">
        <v>11</v>
      </c>
      <c r="Q731" s="97">
        <v>11000</v>
      </c>
      <c r="R731" s="98"/>
      <c r="S731" s="98"/>
      <c r="T731" s="98"/>
      <c r="U731" s="98">
        <v>154</v>
      </c>
      <c r="V731" s="85">
        <f t="shared" si="25"/>
        <v>4436.6666666666661</v>
      </c>
      <c r="W731" s="85">
        <f t="shared" si="26"/>
        <v>665.49999999999989</v>
      </c>
      <c r="X731" s="86">
        <f t="shared" si="27"/>
        <v>5102.1666666666661</v>
      </c>
      <c r="Y731" s="87">
        <v>5.88</v>
      </c>
      <c r="Z731" s="85">
        <f t="shared" si="28"/>
        <v>27418.599999999995</v>
      </c>
      <c r="AA731" s="88">
        <f t="shared" si="29"/>
        <v>18644.647999999997</v>
      </c>
      <c r="AB731" s="81" t="s">
        <v>46</v>
      </c>
      <c r="AC731" s="81" t="s">
        <v>46</v>
      </c>
      <c r="AD731" s="81" t="s">
        <v>46</v>
      </c>
      <c r="AE731" s="89"/>
      <c r="AF731" s="93" t="s">
        <v>2457</v>
      </c>
      <c r="AG731" s="94"/>
      <c r="AH731" s="24"/>
      <c r="AI731" s="24"/>
      <c r="AJ731" s="24"/>
    </row>
    <row r="732" spans="1:36" ht="24.75" customHeight="1">
      <c r="A732" s="81">
        <v>722</v>
      </c>
      <c r="B732" s="82" t="s">
        <v>2159</v>
      </c>
      <c r="C732" s="83" t="s">
        <v>352</v>
      </c>
      <c r="D732" s="81" t="s">
        <v>2160</v>
      </c>
      <c r="E732" s="81" t="s">
        <v>42</v>
      </c>
      <c r="F732" s="81" t="s">
        <v>1676</v>
      </c>
      <c r="G732" s="81" t="s">
        <v>44</v>
      </c>
      <c r="H732" s="81" t="s">
        <v>2161</v>
      </c>
      <c r="I732" s="92">
        <v>1</v>
      </c>
      <c r="J732" s="92">
        <v>1</v>
      </c>
      <c r="K732" s="92"/>
      <c r="L732" s="81">
        <v>2</v>
      </c>
      <c r="M732" s="81"/>
      <c r="N732" s="98">
        <v>1</v>
      </c>
      <c r="O732" s="98">
        <v>450</v>
      </c>
      <c r="P732" s="98">
        <v>8</v>
      </c>
      <c r="Q732" s="97">
        <f t="shared" ref="Q732:Q738" si="30">O732*P732</f>
        <v>3600</v>
      </c>
      <c r="R732" s="98"/>
      <c r="S732" s="98"/>
      <c r="T732" s="98"/>
      <c r="U732" s="98"/>
      <c r="V732" s="85">
        <f t="shared" si="25"/>
        <v>1200</v>
      </c>
      <c r="W732" s="85">
        <f t="shared" si="26"/>
        <v>180</v>
      </c>
      <c r="X732" s="86">
        <f t="shared" si="27"/>
        <v>1380</v>
      </c>
      <c r="Y732" s="87">
        <v>5.88</v>
      </c>
      <c r="Z732" s="85">
        <f t="shared" si="28"/>
        <v>7416</v>
      </c>
      <c r="AA732" s="88">
        <f t="shared" si="29"/>
        <v>5042.88</v>
      </c>
      <c r="AB732" s="81" t="s">
        <v>46</v>
      </c>
      <c r="AC732" s="81" t="s">
        <v>46</v>
      </c>
      <c r="AD732" s="81" t="s">
        <v>46</v>
      </c>
      <c r="AE732" s="89"/>
      <c r="AF732" s="93" t="s">
        <v>2526</v>
      </c>
      <c r="AG732" s="94"/>
      <c r="AH732" s="24"/>
      <c r="AI732" s="24"/>
      <c r="AJ732" s="24"/>
    </row>
    <row r="733" spans="1:36" ht="24.75" customHeight="1">
      <c r="A733" s="81">
        <v>723</v>
      </c>
      <c r="B733" s="82" t="s">
        <v>2179</v>
      </c>
      <c r="C733" s="83" t="s">
        <v>171</v>
      </c>
      <c r="D733" s="81" t="s">
        <v>2180</v>
      </c>
      <c r="E733" s="81" t="s">
        <v>66</v>
      </c>
      <c r="F733" s="81" t="s">
        <v>1676</v>
      </c>
      <c r="G733" s="81" t="s">
        <v>168</v>
      </c>
      <c r="H733" s="81" t="s">
        <v>253</v>
      </c>
      <c r="I733" s="92">
        <v>1</v>
      </c>
      <c r="J733" s="92">
        <v>1</v>
      </c>
      <c r="K733" s="92"/>
      <c r="L733" s="81">
        <v>4</v>
      </c>
      <c r="M733" s="81"/>
      <c r="N733" s="98">
        <v>2</v>
      </c>
      <c r="O733" s="98">
        <f t="shared" ref="O733:O734" si="31">4500/3</f>
        <v>1500</v>
      </c>
      <c r="P733" s="98">
        <v>17</v>
      </c>
      <c r="Q733" s="97">
        <f t="shared" si="30"/>
        <v>25500</v>
      </c>
      <c r="R733" s="98"/>
      <c r="S733" s="98"/>
      <c r="T733" s="98"/>
      <c r="U733" s="98">
        <v>170</v>
      </c>
      <c r="V733" s="85">
        <f t="shared" si="25"/>
        <v>9350</v>
      </c>
      <c r="W733" s="85">
        <f t="shared" si="26"/>
        <v>1402.5</v>
      </c>
      <c r="X733" s="86">
        <f t="shared" si="27"/>
        <v>10752.5</v>
      </c>
      <c r="Y733" s="87">
        <v>5.88</v>
      </c>
      <c r="Z733" s="85">
        <f t="shared" si="28"/>
        <v>57783</v>
      </c>
      <c r="AA733" s="88">
        <f t="shared" si="29"/>
        <v>39292.44</v>
      </c>
      <c r="AB733" s="81" t="s">
        <v>46</v>
      </c>
      <c r="AC733" s="81" t="s">
        <v>46</v>
      </c>
      <c r="AD733" s="81" t="s">
        <v>46</v>
      </c>
      <c r="AE733" s="89"/>
      <c r="AF733" s="93" t="s">
        <v>2453</v>
      </c>
      <c r="AG733" s="94"/>
      <c r="AH733" s="24"/>
      <c r="AI733" s="24"/>
      <c r="AJ733" s="24"/>
    </row>
    <row r="734" spans="1:36" ht="24.75" customHeight="1">
      <c r="A734" s="81">
        <v>724</v>
      </c>
      <c r="B734" s="82" t="s">
        <v>2181</v>
      </c>
      <c r="C734" s="83" t="s">
        <v>171</v>
      </c>
      <c r="D734" s="81" t="s">
        <v>2182</v>
      </c>
      <c r="E734" s="81" t="s">
        <v>66</v>
      </c>
      <c r="F734" s="81" t="s">
        <v>1676</v>
      </c>
      <c r="G734" s="81" t="s">
        <v>168</v>
      </c>
      <c r="H734" s="81" t="s">
        <v>253</v>
      </c>
      <c r="I734" s="92">
        <v>1</v>
      </c>
      <c r="J734" s="92">
        <v>1</v>
      </c>
      <c r="K734" s="92"/>
      <c r="L734" s="81">
        <v>8</v>
      </c>
      <c r="M734" s="81"/>
      <c r="N734" s="98">
        <v>4</v>
      </c>
      <c r="O734" s="98">
        <f t="shared" si="31"/>
        <v>1500</v>
      </c>
      <c r="P734" s="98">
        <v>17</v>
      </c>
      <c r="Q734" s="97">
        <f t="shared" si="30"/>
        <v>25500</v>
      </c>
      <c r="R734" s="98"/>
      <c r="S734" s="98"/>
      <c r="T734" s="98"/>
      <c r="U734" s="98">
        <v>170</v>
      </c>
      <c r="V734" s="85">
        <f t="shared" si="25"/>
        <v>9350</v>
      </c>
      <c r="W734" s="85">
        <f t="shared" si="26"/>
        <v>1402.5</v>
      </c>
      <c r="X734" s="86">
        <f t="shared" si="27"/>
        <v>10752.5</v>
      </c>
      <c r="Y734" s="87">
        <v>5.88</v>
      </c>
      <c r="Z734" s="85">
        <f t="shared" si="28"/>
        <v>57783</v>
      </c>
      <c r="AA734" s="88">
        <f t="shared" si="29"/>
        <v>39292.44</v>
      </c>
      <c r="AB734" s="81" t="s">
        <v>46</v>
      </c>
      <c r="AC734" s="81" t="s">
        <v>46</v>
      </c>
      <c r="AD734" s="81" t="s">
        <v>46</v>
      </c>
      <c r="AE734" s="89"/>
      <c r="AF734" s="93" t="s">
        <v>2472</v>
      </c>
      <c r="AG734" s="94"/>
      <c r="AH734" s="24"/>
      <c r="AI734" s="24"/>
      <c r="AJ734" s="24"/>
    </row>
    <row r="735" spans="1:36" ht="24.75" customHeight="1">
      <c r="A735" s="81">
        <v>725</v>
      </c>
      <c r="B735" s="82" t="s">
        <v>2183</v>
      </c>
      <c r="C735" s="83" t="s">
        <v>759</v>
      </c>
      <c r="D735" s="81" t="s">
        <v>2184</v>
      </c>
      <c r="E735" s="81" t="s">
        <v>176</v>
      </c>
      <c r="F735" s="81" t="s">
        <v>1676</v>
      </c>
      <c r="G735" s="81" t="s">
        <v>750</v>
      </c>
      <c r="H735" s="81" t="s">
        <v>2185</v>
      </c>
      <c r="I735" s="92">
        <v>1</v>
      </c>
      <c r="J735" s="92">
        <v>1</v>
      </c>
      <c r="K735" s="92"/>
      <c r="L735" s="81">
        <v>6</v>
      </c>
      <c r="M735" s="81"/>
      <c r="N735" s="98">
        <v>6</v>
      </c>
      <c r="O735" s="98">
        <v>5000</v>
      </c>
      <c r="P735" s="98">
        <v>6</v>
      </c>
      <c r="Q735" s="97">
        <f t="shared" si="30"/>
        <v>30000</v>
      </c>
      <c r="R735" s="98">
        <v>5000</v>
      </c>
      <c r="S735" s="98">
        <v>6</v>
      </c>
      <c r="T735" s="97">
        <f t="shared" ref="T735:T736" si="32">R735*S735</f>
        <v>30000</v>
      </c>
      <c r="U735" s="98"/>
      <c r="V735" s="85">
        <f t="shared" si="25"/>
        <v>10000</v>
      </c>
      <c r="W735" s="85">
        <f t="shared" si="26"/>
        <v>4500</v>
      </c>
      <c r="X735" s="86">
        <f t="shared" si="27"/>
        <v>14500</v>
      </c>
      <c r="Y735" s="87">
        <v>5.88</v>
      </c>
      <c r="Z735" s="85">
        <f t="shared" si="28"/>
        <v>67800</v>
      </c>
      <c r="AA735" s="88">
        <f t="shared" si="29"/>
        <v>46104</v>
      </c>
      <c r="AB735" s="81" t="s">
        <v>46</v>
      </c>
      <c r="AC735" s="81" t="s">
        <v>46</v>
      </c>
      <c r="AD735" s="81" t="s">
        <v>46</v>
      </c>
      <c r="AE735" s="89" t="s">
        <v>330</v>
      </c>
      <c r="AF735" s="93" t="s">
        <v>2647</v>
      </c>
      <c r="AG735" s="94"/>
      <c r="AH735" s="24"/>
      <c r="AI735" s="24"/>
      <c r="AJ735" s="24"/>
    </row>
    <row r="736" spans="1:36" ht="24.75" customHeight="1">
      <c r="A736" s="81">
        <v>726</v>
      </c>
      <c r="B736" s="82" t="s">
        <v>2186</v>
      </c>
      <c r="C736" s="83" t="s">
        <v>51</v>
      </c>
      <c r="D736" s="81" t="s">
        <v>2187</v>
      </c>
      <c r="E736" s="81" t="s">
        <v>176</v>
      </c>
      <c r="F736" s="81" t="s">
        <v>1676</v>
      </c>
      <c r="G736" s="81" t="s">
        <v>53</v>
      </c>
      <c r="H736" s="81" t="s">
        <v>490</v>
      </c>
      <c r="I736" s="92">
        <v>1</v>
      </c>
      <c r="J736" s="92">
        <v>1</v>
      </c>
      <c r="K736" s="92"/>
      <c r="L736" s="81">
        <v>7</v>
      </c>
      <c r="M736" s="81"/>
      <c r="N736" s="98">
        <v>4</v>
      </c>
      <c r="O736" s="98">
        <v>3600</v>
      </c>
      <c r="P736" s="98">
        <v>6</v>
      </c>
      <c r="Q736" s="97">
        <f t="shared" si="30"/>
        <v>21600</v>
      </c>
      <c r="R736" s="98">
        <v>3600</v>
      </c>
      <c r="S736" s="98">
        <v>6</v>
      </c>
      <c r="T736" s="97">
        <f t="shared" si="32"/>
        <v>21600</v>
      </c>
      <c r="U736" s="98"/>
      <c r="V736" s="85">
        <f t="shared" si="25"/>
        <v>7200</v>
      </c>
      <c r="W736" s="85">
        <f t="shared" si="26"/>
        <v>3240</v>
      </c>
      <c r="X736" s="86">
        <f t="shared" si="27"/>
        <v>10440</v>
      </c>
      <c r="Y736" s="87">
        <v>5.88</v>
      </c>
      <c r="Z736" s="85">
        <f t="shared" si="28"/>
        <v>48816</v>
      </c>
      <c r="AA736" s="88">
        <f t="shared" si="29"/>
        <v>33194.880000000005</v>
      </c>
      <c r="AB736" s="81" t="s">
        <v>46</v>
      </c>
      <c r="AC736" s="81" t="s">
        <v>46</v>
      </c>
      <c r="AD736" s="81" t="s">
        <v>46</v>
      </c>
      <c r="AE736" s="89" t="s">
        <v>330</v>
      </c>
      <c r="AF736" s="93" t="s">
        <v>2648</v>
      </c>
      <c r="AG736" s="94"/>
      <c r="AH736" s="24"/>
      <c r="AI736" s="24"/>
      <c r="AJ736" s="24"/>
    </row>
    <row r="737" spans="1:36" ht="24.75" customHeight="1">
      <c r="A737" s="81">
        <v>727</v>
      </c>
      <c r="B737" s="82" t="s">
        <v>2188</v>
      </c>
      <c r="C737" s="83" t="s">
        <v>759</v>
      </c>
      <c r="D737" s="81" t="s">
        <v>2189</v>
      </c>
      <c r="E737" s="81" t="s">
        <v>66</v>
      </c>
      <c r="F737" s="81" t="s">
        <v>1676</v>
      </c>
      <c r="G737" s="81" t="s">
        <v>1594</v>
      </c>
      <c r="H737" s="81" t="s">
        <v>1896</v>
      </c>
      <c r="I737" s="92">
        <v>1</v>
      </c>
      <c r="J737" s="92">
        <v>1</v>
      </c>
      <c r="K737" s="92"/>
      <c r="L737" s="81">
        <v>6</v>
      </c>
      <c r="M737" s="81"/>
      <c r="N737" s="98">
        <v>3</v>
      </c>
      <c r="O737" s="98">
        <v>1000</v>
      </c>
      <c r="P737" s="98">
        <v>25</v>
      </c>
      <c r="Q737" s="97">
        <f t="shared" si="30"/>
        <v>25000</v>
      </c>
      <c r="R737" s="98"/>
      <c r="S737" s="98"/>
      <c r="T737" s="98"/>
      <c r="U737" s="98">
        <v>375</v>
      </c>
      <c r="V737" s="85">
        <f t="shared" si="25"/>
        <v>10208.333333333334</v>
      </c>
      <c r="W737" s="85">
        <f t="shared" si="26"/>
        <v>1531.25</v>
      </c>
      <c r="X737" s="86">
        <f t="shared" si="27"/>
        <v>11739.583333333334</v>
      </c>
      <c r="Y737" s="87">
        <v>5.88</v>
      </c>
      <c r="Z737" s="85">
        <f t="shared" si="28"/>
        <v>63087.5</v>
      </c>
      <c r="AA737" s="88">
        <f t="shared" si="29"/>
        <v>42899.5</v>
      </c>
      <c r="AB737" s="81" t="s">
        <v>46</v>
      </c>
      <c r="AC737" s="81" t="s">
        <v>46</v>
      </c>
      <c r="AD737" s="81" t="s">
        <v>46</v>
      </c>
      <c r="AE737" s="89" t="s">
        <v>658</v>
      </c>
      <c r="AF737" s="93" t="s">
        <v>2636</v>
      </c>
      <c r="AG737" s="94"/>
      <c r="AH737" s="24"/>
      <c r="AI737" s="24"/>
      <c r="AJ737" s="24"/>
    </row>
    <row r="738" spans="1:36" ht="24.75" customHeight="1">
      <c r="A738" s="81">
        <v>728</v>
      </c>
      <c r="B738" s="82" t="s">
        <v>2190</v>
      </c>
      <c r="C738" s="83" t="s">
        <v>496</v>
      </c>
      <c r="D738" s="81" t="s">
        <v>2191</v>
      </c>
      <c r="E738" s="81" t="s">
        <v>66</v>
      </c>
      <c r="F738" s="81" t="s">
        <v>1676</v>
      </c>
      <c r="G738" s="81" t="s">
        <v>621</v>
      </c>
      <c r="H738" s="81" t="s">
        <v>727</v>
      </c>
      <c r="I738" s="92">
        <v>1</v>
      </c>
      <c r="J738" s="92">
        <v>1</v>
      </c>
      <c r="K738" s="92"/>
      <c r="L738" s="81">
        <v>4</v>
      </c>
      <c r="M738" s="81"/>
      <c r="N738" s="98">
        <v>2</v>
      </c>
      <c r="O738" s="98">
        <v>1000</v>
      </c>
      <c r="P738" s="98">
        <v>10</v>
      </c>
      <c r="Q738" s="97">
        <f t="shared" si="30"/>
        <v>10000</v>
      </c>
      <c r="R738" s="98"/>
      <c r="S738" s="98"/>
      <c r="T738" s="98"/>
      <c r="U738" s="98">
        <v>130</v>
      </c>
      <c r="V738" s="85">
        <f t="shared" si="25"/>
        <v>3983.3333333333335</v>
      </c>
      <c r="W738" s="85">
        <f t="shared" si="26"/>
        <v>597.5</v>
      </c>
      <c r="X738" s="86">
        <f t="shared" si="27"/>
        <v>4580.8333333333339</v>
      </c>
      <c r="Y738" s="87">
        <v>5.88</v>
      </c>
      <c r="Z738" s="85">
        <f t="shared" si="28"/>
        <v>24617</v>
      </c>
      <c r="AA738" s="88">
        <f t="shared" si="29"/>
        <v>16739.560000000001</v>
      </c>
      <c r="AB738" s="81" t="s">
        <v>46</v>
      </c>
      <c r="AC738" s="81" t="s">
        <v>46</v>
      </c>
      <c r="AD738" s="81" t="s">
        <v>46</v>
      </c>
      <c r="AE738" s="89"/>
      <c r="AF738" s="93" t="s">
        <v>2523</v>
      </c>
      <c r="AG738" s="94"/>
      <c r="AH738" s="24"/>
      <c r="AI738" s="24"/>
      <c r="AJ738" s="24"/>
    </row>
    <row r="739" spans="1:36" ht="63.75" customHeight="1">
      <c r="A739" s="81">
        <v>729</v>
      </c>
      <c r="B739" s="82" t="s">
        <v>2192</v>
      </c>
      <c r="C739" s="83" t="s">
        <v>827</v>
      </c>
      <c r="D739" s="81" t="s">
        <v>2193</v>
      </c>
      <c r="E739" s="81" t="s">
        <v>176</v>
      </c>
      <c r="F739" s="81" t="s">
        <v>1463</v>
      </c>
      <c r="G739" s="81" t="s">
        <v>1463</v>
      </c>
      <c r="H739" s="81" t="s">
        <v>2194</v>
      </c>
      <c r="I739" s="92">
        <v>1</v>
      </c>
      <c r="J739" s="92">
        <v>1</v>
      </c>
      <c r="K739" s="92"/>
      <c r="L739" s="81">
        <v>4</v>
      </c>
      <c r="M739" s="81"/>
      <c r="N739" s="58">
        <v>2</v>
      </c>
      <c r="O739" s="101">
        <v>15000</v>
      </c>
      <c r="P739" s="101">
        <v>5</v>
      </c>
      <c r="Q739" s="85">
        <v>75000</v>
      </c>
      <c r="R739" s="101">
        <v>15000</v>
      </c>
      <c r="S739" s="101">
        <v>5</v>
      </c>
      <c r="T739" s="85">
        <v>75000</v>
      </c>
      <c r="U739" s="58"/>
      <c r="V739" s="85">
        <f t="shared" si="25"/>
        <v>25000</v>
      </c>
      <c r="W739" s="85">
        <f t="shared" si="26"/>
        <v>11250</v>
      </c>
      <c r="X739" s="86">
        <f t="shared" si="27"/>
        <v>36250</v>
      </c>
      <c r="Y739" s="87">
        <v>5.88</v>
      </c>
      <c r="Z739" s="85">
        <f t="shared" si="28"/>
        <v>169500</v>
      </c>
      <c r="AA739" s="88">
        <f t="shared" si="29"/>
        <v>115260.00000000001</v>
      </c>
      <c r="AB739" s="81" t="s">
        <v>46</v>
      </c>
      <c r="AC739" s="81" t="s">
        <v>46</v>
      </c>
      <c r="AD739" s="81" t="s">
        <v>46</v>
      </c>
      <c r="AE739" s="89" t="s">
        <v>330</v>
      </c>
      <c r="AF739" s="93" t="s">
        <v>2453</v>
      </c>
      <c r="AG739" s="94"/>
      <c r="AH739" s="24"/>
      <c r="AI739" s="24"/>
      <c r="AJ739" s="24"/>
    </row>
    <row r="740" spans="1:36" ht="24.75" customHeight="1">
      <c r="A740" s="81">
        <v>730</v>
      </c>
      <c r="B740" s="82" t="s">
        <v>2195</v>
      </c>
      <c r="C740" s="83" t="s">
        <v>416</v>
      </c>
      <c r="D740" s="81" t="s">
        <v>2196</v>
      </c>
      <c r="E740" s="81" t="s">
        <v>66</v>
      </c>
      <c r="F740" s="81" t="s">
        <v>43</v>
      </c>
      <c r="G740" s="81" t="s">
        <v>403</v>
      </c>
      <c r="H740" s="81" t="s">
        <v>2197</v>
      </c>
      <c r="I740" s="92">
        <v>1</v>
      </c>
      <c r="J740" s="92">
        <v>1</v>
      </c>
      <c r="K740" s="92"/>
      <c r="L740" s="81">
        <v>2</v>
      </c>
      <c r="M740" s="81"/>
      <c r="N740" s="97">
        <v>1</v>
      </c>
      <c r="O740" s="97">
        <v>1000</v>
      </c>
      <c r="P740" s="97">
        <v>10</v>
      </c>
      <c r="Q740" s="97"/>
      <c r="R740" s="97"/>
      <c r="S740" s="97"/>
      <c r="T740" s="98"/>
      <c r="U740" s="97">
        <v>150</v>
      </c>
      <c r="V740" s="85">
        <f t="shared" si="25"/>
        <v>750</v>
      </c>
      <c r="W740" s="85">
        <f t="shared" si="26"/>
        <v>112.5</v>
      </c>
      <c r="X740" s="86">
        <f t="shared" si="27"/>
        <v>862.5</v>
      </c>
      <c r="Y740" s="87">
        <v>5.88</v>
      </c>
      <c r="Z740" s="85">
        <f t="shared" si="28"/>
        <v>4635</v>
      </c>
      <c r="AA740" s="88">
        <f t="shared" si="29"/>
        <v>3151.8</v>
      </c>
      <c r="AB740" s="81" t="s">
        <v>46</v>
      </c>
      <c r="AC740" s="81" t="s">
        <v>46</v>
      </c>
      <c r="AD740" s="81" t="s">
        <v>46</v>
      </c>
      <c r="AE740" s="89"/>
      <c r="AF740" s="93" t="s">
        <v>2486</v>
      </c>
      <c r="AG740" s="105" t="s">
        <v>2649</v>
      </c>
      <c r="AH740" s="24"/>
      <c r="AI740" s="24"/>
      <c r="AJ740" s="24"/>
    </row>
    <row r="741" spans="1:36" ht="24.75" customHeight="1">
      <c r="A741" s="81">
        <v>731</v>
      </c>
      <c r="B741" s="82" t="s">
        <v>2200</v>
      </c>
      <c r="C741" s="83" t="s">
        <v>75</v>
      </c>
      <c r="D741" s="81" t="s">
        <v>2201</v>
      </c>
      <c r="E741" s="81" t="s">
        <v>42</v>
      </c>
      <c r="F741" s="81" t="s">
        <v>1676</v>
      </c>
      <c r="G741" s="81" t="s">
        <v>58</v>
      </c>
      <c r="H741" s="81" t="s">
        <v>2202</v>
      </c>
      <c r="I741" s="92">
        <v>1</v>
      </c>
      <c r="J741" s="92">
        <v>1</v>
      </c>
      <c r="K741" s="92"/>
      <c r="L741" s="81">
        <v>2</v>
      </c>
      <c r="M741" s="81">
        <v>2</v>
      </c>
      <c r="N741" s="98">
        <v>2</v>
      </c>
      <c r="O741" s="98">
        <v>900</v>
      </c>
      <c r="P741" s="98">
        <v>8</v>
      </c>
      <c r="Q741" s="97">
        <v>7200</v>
      </c>
      <c r="R741" s="98"/>
      <c r="S741" s="98"/>
      <c r="T741" s="98"/>
      <c r="U741" s="98"/>
      <c r="V741" s="85">
        <f t="shared" si="25"/>
        <v>2400</v>
      </c>
      <c r="W741" s="85">
        <f t="shared" si="26"/>
        <v>360</v>
      </c>
      <c r="X741" s="86">
        <f t="shared" si="27"/>
        <v>2760</v>
      </c>
      <c r="Y741" s="87">
        <v>5.88</v>
      </c>
      <c r="Z741" s="85">
        <f t="shared" si="28"/>
        <v>14832</v>
      </c>
      <c r="AA741" s="88">
        <f t="shared" si="29"/>
        <v>10085.76</v>
      </c>
      <c r="AB741" s="81" t="s">
        <v>46</v>
      </c>
      <c r="AC741" s="81" t="s">
        <v>46</v>
      </c>
      <c r="AD741" s="81" t="s">
        <v>46</v>
      </c>
      <c r="AE741" s="89"/>
      <c r="AF741" s="93" t="s">
        <v>2461</v>
      </c>
      <c r="AG741" s="94"/>
      <c r="AH741" s="24"/>
      <c r="AI741" s="24"/>
      <c r="AJ741" s="24"/>
    </row>
    <row r="742" spans="1:36" ht="24.75" customHeight="1">
      <c r="A742" s="81">
        <v>732</v>
      </c>
      <c r="B742" s="82" t="s">
        <v>2203</v>
      </c>
      <c r="C742" s="83" t="s">
        <v>56</v>
      </c>
      <c r="D742" s="81" t="s">
        <v>2204</v>
      </c>
      <c r="E742" s="81" t="s">
        <v>42</v>
      </c>
      <c r="F742" s="81" t="s">
        <v>1676</v>
      </c>
      <c r="G742" s="81" t="s">
        <v>58</v>
      </c>
      <c r="H742" s="81" t="s">
        <v>2205</v>
      </c>
      <c r="I742" s="92">
        <v>1</v>
      </c>
      <c r="J742" s="92">
        <v>1</v>
      </c>
      <c r="K742" s="92"/>
      <c r="L742" s="81">
        <v>6</v>
      </c>
      <c r="M742" s="81"/>
      <c r="N742" s="98">
        <v>3</v>
      </c>
      <c r="O742" s="98">
        <v>1500</v>
      </c>
      <c r="P742" s="98">
        <v>20</v>
      </c>
      <c r="Q742" s="97">
        <v>30000</v>
      </c>
      <c r="R742" s="98"/>
      <c r="S742" s="98"/>
      <c r="T742" s="98"/>
      <c r="U742" s="98"/>
      <c r="V742" s="85">
        <f t="shared" si="25"/>
        <v>10000</v>
      </c>
      <c r="W742" s="85">
        <f t="shared" si="26"/>
        <v>1500</v>
      </c>
      <c r="X742" s="86">
        <f t="shared" si="27"/>
        <v>11500</v>
      </c>
      <c r="Y742" s="87">
        <v>5.88</v>
      </c>
      <c r="Z742" s="85">
        <f t="shared" si="28"/>
        <v>61800</v>
      </c>
      <c r="AA742" s="88">
        <f t="shared" si="29"/>
        <v>42024</v>
      </c>
      <c r="AB742" s="81" t="s">
        <v>46</v>
      </c>
      <c r="AC742" s="81" t="s">
        <v>46</v>
      </c>
      <c r="AD742" s="81" t="s">
        <v>46</v>
      </c>
      <c r="AE742" s="89"/>
      <c r="AF742" s="93" t="s">
        <v>2650</v>
      </c>
      <c r="AG742" s="94"/>
      <c r="AH742" s="24"/>
      <c r="AI742" s="24"/>
      <c r="AJ742" s="24"/>
    </row>
    <row r="743" spans="1:36" ht="24.75" customHeight="1">
      <c r="A743" s="81">
        <v>733</v>
      </c>
      <c r="B743" s="82" t="s">
        <v>2206</v>
      </c>
      <c r="C743" s="83" t="s">
        <v>218</v>
      </c>
      <c r="D743" s="81" t="s">
        <v>2207</v>
      </c>
      <c r="E743" s="81" t="s">
        <v>66</v>
      </c>
      <c r="F743" s="81" t="s">
        <v>1676</v>
      </c>
      <c r="G743" s="81" t="s">
        <v>398</v>
      </c>
      <c r="H743" s="81" t="s">
        <v>2208</v>
      </c>
      <c r="I743" s="92">
        <v>1</v>
      </c>
      <c r="J743" s="92">
        <v>1</v>
      </c>
      <c r="K743" s="92"/>
      <c r="L743" s="81">
        <v>6</v>
      </c>
      <c r="M743" s="81"/>
      <c r="N743" s="98">
        <v>3</v>
      </c>
      <c r="O743" s="98">
        <v>1000</v>
      </c>
      <c r="P743" s="98">
        <v>27</v>
      </c>
      <c r="Q743" s="97">
        <v>27000</v>
      </c>
      <c r="R743" s="98"/>
      <c r="S743" s="98"/>
      <c r="T743" s="98"/>
      <c r="U743" s="98">
        <v>216</v>
      </c>
      <c r="V743" s="85">
        <f t="shared" si="25"/>
        <v>10080</v>
      </c>
      <c r="W743" s="85">
        <f t="shared" si="26"/>
        <v>1512</v>
      </c>
      <c r="X743" s="86">
        <f t="shared" si="27"/>
        <v>11592</v>
      </c>
      <c r="Y743" s="87">
        <v>5.88</v>
      </c>
      <c r="Z743" s="85">
        <f t="shared" si="28"/>
        <v>62294.400000000001</v>
      </c>
      <c r="AA743" s="88">
        <f t="shared" si="29"/>
        <v>42360.192000000003</v>
      </c>
      <c r="AB743" s="81" t="s">
        <v>46</v>
      </c>
      <c r="AC743" s="81" t="s">
        <v>46</v>
      </c>
      <c r="AD743" s="81" t="s">
        <v>46</v>
      </c>
      <c r="AE743" s="89"/>
      <c r="AF743" s="93" t="s">
        <v>2651</v>
      </c>
      <c r="AG743" s="94"/>
      <c r="AH743" s="24"/>
      <c r="AI743" s="24"/>
      <c r="AJ743" s="24"/>
    </row>
    <row r="744" spans="1:36" ht="24.75" customHeight="1">
      <c r="A744" s="81">
        <v>734</v>
      </c>
      <c r="B744" s="82" t="s">
        <v>2215</v>
      </c>
      <c r="C744" s="83" t="s">
        <v>218</v>
      </c>
      <c r="D744" s="81" t="s">
        <v>2216</v>
      </c>
      <c r="E744" s="81" t="s">
        <v>66</v>
      </c>
      <c r="F744" s="81" t="s">
        <v>1676</v>
      </c>
      <c r="G744" s="81" t="s">
        <v>398</v>
      </c>
      <c r="H744" s="81" t="s">
        <v>2116</v>
      </c>
      <c r="I744" s="92">
        <v>1</v>
      </c>
      <c r="J744" s="92">
        <v>1</v>
      </c>
      <c r="K744" s="92"/>
      <c r="L744" s="81">
        <v>2</v>
      </c>
      <c r="M744" s="81"/>
      <c r="N744" s="98">
        <v>2</v>
      </c>
      <c r="O744" s="98">
        <v>1000</v>
      </c>
      <c r="P744" s="98">
        <v>11</v>
      </c>
      <c r="Q744" s="97">
        <v>11000</v>
      </c>
      <c r="R744" s="98"/>
      <c r="S744" s="98"/>
      <c r="T744" s="98"/>
      <c r="U744" s="98">
        <v>154</v>
      </c>
      <c r="V744" s="85">
        <f t="shared" si="25"/>
        <v>4436.6666666666661</v>
      </c>
      <c r="W744" s="85">
        <f t="shared" si="26"/>
        <v>665.49999999999989</v>
      </c>
      <c r="X744" s="86">
        <f t="shared" si="27"/>
        <v>5102.1666666666661</v>
      </c>
      <c r="Y744" s="87">
        <v>5.88</v>
      </c>
      <c r="Z744" s="85">
        <f t="shared" si="28"/>
        <v>27418.599999999995</v>
      </c>
      <c r="AA744" s="88">
        <f t="shared" si="29"/>
        <v>18644.647999999997</v>
      </c>
      <c r="AB744" s="81" t="s">
        <v>46</v>
      </c>
      <c r="AC744" s="81" t="s">
        <v>46</v>
      </c>
      <c r="AD744" s="81" t="s">
        <v>46</v>
      </c>
      <c r="AE744" s="89"/>
      <c r="AF744" s="93" t="s">
        <v>2652</v>
      </c>
      <c r="AG744" s="94"/>
      <c r="AH744" s="24"/>
      <c r="AI744" s="24"/>
      <c r="AJ744" s="24"/>
    </row>
    <row r="745" spans="1:36" ht="24.75" customHeight="1">
      <c r="A745" s="81">
        <v>735</v>
      </c>
      <c r="B745" s="82" t="s">
        <v>2229</v>
      </c>
      <c r="C745" s="83" t="s">
        <v>218</v>
      </c>
      <c r="D745" s="81" t="s">
        <v>2230</v>
      </c>
      <c r="E745" s="81" t="s">
        <v>66</v>
      </c>
      <c r="F745" s="81" t="s">
        <v>1676</v>
      </c>
      <c r="G745" s="81" t="s">
        <v>398</v>
      </c>
      <c r="H745" s="81" t="s">
        <v>2116</v>
      </c>
      <c r="I745" s="92">
        <v>1</v>
      </c>
      <c r="J745" s="92">
        <v>1</v>
      </c>
      <c r="K745" s="92"/>
      <c r="L745" s="81">
        <v>2</v>
      </c>
      <c r="M745" s="81"/>
      <c r="N745" s="98">
        <v>2</v>
      </c>
      <c r="O745" s="98">
        <v>1000</v>
      </c>
      <c r="P745" s="98">
        <v>11</v>
      </c>
      <c r="Q745" s="97">
        <v>11000</v>
      </c>
      <c r="R745" s="98"/>
      <c r="S745" s="98"/>
      <c r="T745" s="98"/>
      <c r="U745" s="98">
        <v>154</v>
      </c>
      <c r="V745" s="85">
        <f t="shared" si="25"/>
        <v>4436.6666666666661</v>
      </c>
      <c r="W745" s="85">
        <f t="shared" si="26"/>
        <v>665.49999999999989</v>
      </c>
      <c r="X745" s="86">
        <f t="shared" si="27"/>
        <v>5102.1666666666661</v>
      </c>
      <c r="Y745" s="87">
        <v>5.88</v>
      </c>
      <c r="Z745" s="85">
        <f t="shared" si="28"/>
        <v>27418.599999999995</v>
      </c>
      <c r="AA745" s="88">
        <f t="shared" si="29"/>
        <v>18644.647999999997</v>
      </c>
      <c r="AB745" s="81" t="s">
        <v>46</v>
      </c>
      <c r="AC745" s="81" t="s">
        <v>46</v>
      </c>
      <c r="AD745" s="81" t="s">
        <v>46</v>
      </c>
      <c r="AE745" s="89"/>
      <c r="AF745" s="93" t="s">
        <v>2457</v>
      </c>
      <c r="AG745" s="94"/>
      <c r="AH745" s="24"/>
      <c r="AI745" s="24"/>
      <c r="AJ745" s="24"/>
    </row>
    <row r="746" spans="1:36" ht="12.75" customHeight="1">
      <c r="A746" s="81">
        <v>736</v>
      </c>
      <c r="B746" s="82" t="s">
        <v>2237</v>
      </c>
      <c r="C746" s="83" t="s">
        <v>91</v>
      </c>
      <c r="D746" s="81" t="s">
        <v>2238</v>
      </c>
      <c r="E746" s="81" t="s">
        <v>66</v>
      </c>
      <c r="F746" s="81" t="s">
        <v>43</v>
      </c>
      <c r="G746" s="81" t="s">
        <v>2239</v>
      </c>
      <c r="H746" s="81" t="s">
        <v>2044</v>
      </c>
      <c r="I746" s="92">
        <v>1</v>
      </c>
      <c r="J746" s="92">
        <v>1</v>
      </c>
      <c r="K746" s="92"/>
      <c r="L746" s="81">
        <v>6</v>
      </c>
      <c r="M746" s="81"/>
      <c r="N746" s="58">
        <v>5</v>
      </c>
      <c r="O746" s="97">
        <v>680</v>
      </c>
      <c r="P746" s="97">
        <v>17</v>
      </c>
      <c r="Q746" s="97"/>
      <c r="R746" s="97"/>
      <c r="S746" s="97"/>
      <c r="T746" s="98"/>
      <c r="U746" s="97">
        <v>170</v>
      </c>
      <c r="V746" s="85">
        <f t="shared" si="25"/>
        <v>850</v>
      </c>
      <c r="W746" s="85">
        <f t="shared" si="26"/>
        <v>127.5</v>
      </c>
      <c r="X746" s="86">
        <f t="shared" si="27"/>
        <v>977.5</v>
      </c>
      <c r="Y746" s="87">
        <v>5.88</v>
      </c>
      <c r="Z746" s="85">
        <f t="shared" si="28"/>
        <v>5253</v>
      </c>
      <c r="AA746" s="88">
        <f t="shared" si="29"/>
        <v>3572.0400000000004</v>
      </c>
      <c r="AB746" s="81" t="s">
        <v>46</v>
      </c>
      <c r="AC746" s="81" t="s">
        <v>46</v>
      </c>
      <c r="AD746" s="81" t="s">
        <v>46</v>
      </c>
      <c r="AE746" s="89"/>
      <c r="AF746" s="93" t="s">
        <v>2475</v>
      </c>
      <c r="AG746" s="94"/>
      <c r="AH746" s="24"/>
      <c r="AI746" s="24"/>
      <c r="AJ746" s="24"/>
    </row>
    <row r="747" spans="1:36" ht="12.75" customHeight="1">
      <c r="A747" s="81">
        <v>737</v>
      </c>
      <c r="B747" s="82" t="s">
        <v>2240</v>
      </c>
      <c r="C747" s="83" t="s">
        <v>91</v>
      </c>
      <c r="D747" s="81" t="s">
        <v>2241</v>
      </c>
      <c r="E747" s="81" t="s">
        <v>66</v>
      </c>
      <c r="F747" s="81" t="s">
        <v>43</v>
      </c>
      <c r="G747" s="81" t="s">
        <v>261</v>
      </c>
      <c r="H747" s="81" t="s">
        <v>2044</v>
      </c>
      <c r="I747" s="92">
        <v>1</v>
      </c>
      <c r="J747" s="92">
        <v>1</v>
      </c>
      <c r="K747" s="92"/>
      <c r="L747" s="81">
        <v>6</v>
      </c>
      <c r="M747" s="81"/>
      <c r="N747" s="58">
        <v>5</v>
      </c>
      <c r="O747" s="97">
        <v>900</v>
      </c>
      <c r="P747" s="97">
        <v>18</v>
      </c>
      <c r="Q747" s="97"/>
      <c r="R747" s="97"/>
      <c r="S747" s="97"/>
      <c r="T747" s="98"/>
      <c r="U747" s="97">
        <v>180</v>
      </c>
      <c r="V747" s="85">
        <f t="shared" si="25"/>
        <v>900</v>
      </c>
      <c r="W747" s="85">
        <f t="shared" si="26"/>
        <v>135</v>
      </c>
      <c r="X747" s="86">
        <f t="shared" si="27"/>
        <v>1035</v>
      </c>
      <c r="Y747" s="87">
        <v>5.88</v>
      </c>
      <c r="Z747" s="85">
        <f t="shared" si="28"/>
        <v>5562</v>
      </c>
      <c r="AA747" s="88">
        <f t="shared" si="29"/>
        <v>3782.1600000000003</v>
      </c>
      <c r="AB747" s="81" t="s">
        <v>46</v>
      </c>
      <c r="AC747" s="81" t="s">
        <v>46</v>
      </c>
      <c r="AD747" s="81" t="s">
        <v>46</v>
      </c>
      <c r="AE747" s="89"/>
      <c r="AF747" s="93" t="s">
        <v>2475</v>
      </c>
      <c r="AG747" s="94"/>
      <c r="AH747" s="24"/>
      <c r="AI747" s="24"/>
      <c r="AJ747" s="24"/>
    </row>
    <row r="748" spans="1:36" ht="12.75" customHeight="1">
      <c r="A748" s="81">
        <v>738</v>
      </c>
      <c r="B748" s="82" t="s">
        <v>2242</v>
      </c>
      <c r="C748" s="83" t="s">
        <v>91</v>
      </c>
      <c r="D748" s="81" t="s">
        <v>2243</v>
      </c>
      <c r="E748" s="81" t="s">
        <v>66</v>
      </c>
      <c r="F748" s="81" t="s">
        <v>43</v>
      </c>
      <c r="G748" s="81" t="s">
        <v>261</v>
      </c>
      <c r="H748" s="81" t="s">
        <v>2044</v>
      </c>
      <c r="I748" s="92">
        <v>1</v>
      </c>
      <c r="J748" s="92">
        <v>1</v>
      </c>
      <c r="K748" s="92"/>
      <c r="L748" s="81">
        <v>6</v>
      </c>
      <c r="M748" s="81"/>
      <c r="N748" s="58">
        <v>5</v>
      </c>
      <c r="O748" s="97">
        <v>900</v>
      </c>
      <c r="P748" s="97">
        <v>18</v>
      </c>
      <c r="Q748" s="97"/>
      <c r="R748" s="97"/>
      <c r="S748" s="97"/>
      <c r="T748" s="98"/>
      <c r="U748" s="97">
        <v>180</v>
      </c>
      <c r="V748" s="85">
        <f t="shared" si="25"/>
        <v>900</v>
      </c>
      <c r="W748" s="85">
        <f t="shared" si="26"/>
        <v>135</v>
      </c>
      <c r="X748" s="86">
        <f t="shared" si="27"/>
        <v>1035</v>
      </c>
      <c r="Y748" s="87">
        <v>5.88</v>
      </c>
      <c r="Z748" s="85">
        <f t="shared" si="28"/>
        <v>5562</v>
      </c>
      <c r="AA748" s="88">
        <f t="shared" si="29"/>
        <v>3782.1600000000003</v>
      </c>
      <c r="AB748" s="81" t="s">
        <v>46</v>
      </c>
      <c r="AC748" s="81" t="s">
        <v>46</v>
      </c>
      <c r="AD748" s="81" t="s">
        <v>46</v>
      </c>
      <c r="AE748" s="89"/>
      <c r="AF748" s="93" t="s">
        <v>2475</v>
      </c>
      <c r="AG748" s="94"/>
      <c r="AH748" s="24"/>
      <c r="AI748" s="24"/>
      <c r="AJ748" s="24"/>
    </row>
    <row r="749" spans="1:36" ht="19.5" customHeight="1">
      <c r="A749" s="81">
        <v>739</v>
      </c>
      <c r="B749" s="82" t="s">
        <v>2246</v>
      </c>
      <c r="C749" s="83" t="s">
        <v>505</v>
      </c>
      <c r="D749" s="81" t="s">
        <v>2247</v>
      </c>
      <c r="E749" s="81" t="s">
        <v>42</v>
      </c>
      <c r="F749" s="81" t="s">
        <v>43</v>
      </c>
      <c r="G749" s="81" t="s">
        <v>2248</v>
      </c>
      <c r="H749" s="81" t="s">
        <v>657</v>
      </c>
      <c r="I749" s="92">
        <v>1</v>
      </c>
      <c r="J749" s="92">
        <v>1</v>
      </c>
      <c r="K749" s="92"/>
      <c r="L749" s="81">
        <v>4</v>
      </c>
      <c r="M749" s="81"/>
      <c r="N749" s="101">
        <v>2</v>
      </c>
      <c r="O749" s="101">
        <v>2000</v>
      </c>
      <c r="P749" s="101">
        <v>5</v>
      </c>
      <c r="Q749" s="85">
        <f t="shared" ref="Q749:Q784" si="33">O749*P749</f>
        <v>10000</v>
      </c>
      <c r="R749" s="101"/>
      <c r="S749" s="85"/>
      <c r="T749" s="85"/>
      <c r="U749" s="58"/>
      <c r="V749" s="85">
        <f t="shared" si="25"/>
        <v>3333.3333333333335</v>
      </c>
      <c r="W749" s="85">
        <f t="shared" si="26"/>
        <v>500</v>
      </c>
      <c r="X749" s="86">
        <f t="shared" si="27"/>
        <v>3833.3333333333335</v>
      </c>
      <c r="Y749" s="87">
        <v>5.88</v>
      </c>
      <c r="Z749" s="85">
        <f t="shared" si="28"/>
        <v>20600</v>
      </c>
      <c r="AA749" s="88">
        <f t="shared" si="29"/>
        <v>14008.000000000002</v>
      </c>
      <c r="AB749" s="81" t="s">
        <v>2249</v>
      </c>
      <c r="AC749" s="81" t="s">
        <v>2249</v>
      </c>
      <c r="AD749" s="81" t="s">
        <v>2249</v>
      </c>
      <c r="AE749" s="89" t="s">
        <v>658</v>
      </c>
      <c r="AF749" s="93" t="s">
        <v>2532</v>
      </c>
      <c r="AG749" s="94"/>
      <c r="AH749" s="106"/>
      <c r="AI749" s="35"/>
      <c r="AJ749" s="35"/>
    </row>
    <row r="750" spans="1:36" ht="19.5" customHeight="1">
      <c r="A750" s="81">
        <v>740</v>
      </c>
      <c r="B750" s="82" t="s">
        <v>2250</v>
      </c>
      <c r="C750" s="83" t="s">
        <v>759</v>
      </c>
      <c r="D750" s="81" t="s">
        <v>2251</v>
      </c>
      <c r="E750" s="81" t="s">
        <v>66</v>
      </c>
      <c r="F750" s="81" t="s">
        <v>43</v>
      </c>
      <c r="G750" s="81" t="s">
        <v>1594</v>
      </c>
      <c r="H750" s="81" t="s">
        <v>1896</v>
      </c>
      <c r="I750" s="92">
        <v>1</v>
      </c>
      <c r="J750" s="92">
        <v>1</v>
      </c>
      <c r="K750" s="92"/>
      <c r="L750" s="81">
        <v>12</v>
      </c>
      <c r="M750" s="81"/>
      <c r="N750" s="58">
        <v>6</v>
      </c>
      <c r="O750" s="101">
        <v>2000</v>
      </c>
      <c r="P750" s="101">
        <v>31</v>
      </c>
      <c r="Q750" s="85">
        <f t="shared" si="33"/>
        <v>62000</v>
      </c>
      <c r="R750" s="101"/>
      <c r="S750" s="101"/>
      <c r="T750" s="101"/>
      <c r="U750" s="58">
        <v>682</v>
      </c>
      <c r="V750" s="85">
        <f t="shared" si="25"/>
        <v>24076.666666666668</v>
      </c>
      <c r="W750" s="85">
        <f t="shared" si="26"/>
        <v>3611.5</v>
      </c>
      <c r="X750" s="86">
        <f t="shared" si="27"/>
        <v>27688.166666666668</v>
      </c>
      <c r="Y750" s="87">
        <v>5.88</v>
      </c>
      <c r="Z750" s="85">
        <f t="shared" si="28"/>
        <v>148793.80000000002</v>
      </c>
      <c r="AA750" s="88">
        <f t="shared" si="29"/>
        <v>101179.78400000001</v>
      </c>
      <c r="AB750" s="81" t="s">
        <v>2252</v>
      </c>
      <c r="AC750" s="81" t="s">
        <v>2252</v>
      </c>
      <c r="AD750" s="81" t="s">
        <v>2252</v>
      </c>
      <c r="AE750" s="89" t="s">
        <v>658</v>
      </c>
      <c r="AF750" s="93" t="s">
        <v>2653</v>
      </c>
      <c r="AG750" s="94"/>
      <c r="AH750" s="106"/>
      <c r="AI750" s="35"/>
      <c r="AJ750" s="35"/>
    </row>
    <row r="751" spans="1:36" ht="19.5" customHeight="1">
      <c r="A751" s="81">
        <v>741</v>
      </c>
      <c r="B751" s="82" t="s">
        <v>2253</v>
      </c>
      <c r="C751" s="83" t="s">
        <v>759</v>
      </c>
      <c r="D751" s="81" t="s">
        <v>2254</v>
      </c>
      <c r="E751" s="81" t="s">
        <v>66</v>
      </c>
      <c r="F751" s="81" t="s">
        <v>43</v>
      </c>
      <c r="G751" s="81" t="s">
        <v>1594</v>
      </c>
      <c r="H751" s="81" t="s">
        <v>1896</v>
      </c>
      <c r="I751" s="92">
        <v>1</v>
      </c>
      <c r="J751" s="92">
        <v>1</v>
      </c>
      <c r="K751" s="92"/>
      <c r="L751" s="81">
        <v>8</v>
      </c>
      <c r="M751" s="81"/>
      <c r="N751" s="58">
        <v>4</v>
      </c>
      <c r="O751" s="101">
        <v>1800</v>
      </c>
      <c r="P751" s="101">
        <v>31</v>
      </c>
      <c r="Q751" s="85">
        <f t="shared" si="33"/>
        <v>55800</v>
      </c>
      <c r="R751" s="101"/>
      <c r="S751" s="101"/>
      <c r="T751" s="101"/>
      <c r="U751" s="101">
        <v>589</v>
      </c>
      <c r="V751" s="85">
        <f t="shared" si="25"/>
        <v>21545</v>
      </c>
      <c r="W751" s="85">
        <f t="shared" si="26"/>
        <v>3231.75</v>
      </c>
      <c r="X751" s="86">
        <f t="shared" si="27"/>
        <v>24776.75</v>
      </c>
      <c r="Y751" s="87">
        <v>5.88</v>
      </c>
      <c r="Z751" s="85">
        <f t="shared" si="28"/>
        <v>133148.09999999998</v>
      </c>
      <c r="AA751" s="88">
        <f t="shared" si="29"/>
        <v>90540.707999999984</v>
      </c>
      <c r="AB751" s="81" t="s">
        <v>2252</v>
      </c>
      <c r="AC751" s="81" t="s">
        <v>2252</v>
      </c>
      <c r="AD751" s="81" t="s">
        <v>2252</v>
      </c>
      <c r="AE751" s="89" t="s">
        <v>658</v>
      </c>
      <c r="AF751" s="93" t="s">
        <v>2634</v>
      </c>
      <c r="AG751" s="94"/>
      <c r="AH751" s="106"/>
      <c r="AI751" s="35"/>
      <c r="AJ751" s="35"/>
    </row>
    <row r="752" spans="1:36" ht="19.5" customHeight="1">
      <c r="A752" s="81">
        <v>742</v>
      </c>
      <c r="B752" s="82" t="s">
        <v>2255</v>
      </c>
      <c r="C752" s="83" t="s">
        <v>759</v>
      </c>
      <c r="D752" s="81" t="s">
        <v>2256</v>
      </c>
      <c r="E752" s="81" t="s">
        <v>66</v>
      </c>
      <c r="F752" s="81" t="s">
        <v>43</v>
      </c>
      <c r="G752" s="81" t="s">
        <v>1594</v>
      </c>
      <c r="H752" s="81" t="s">
        <v>1896</v>
      </c>
      <c r="I752" s="92">
        <v>1</v>
      </c>
      <c r="J752" s="92">
        <v>1</v>
      </c>
      <c r="K752" s="92"/>
      <c r="L752" s="81">
        <v>8</v>
      </c>
      <c r="M752" s="81"/>
      <c r="N752" s="58">
        <v>4</v>
      </c>
      <c r="O752" s="58">
        <v>1800</v>
      </c>
      <c r="P752" s="58">
        <v>31</v>
      </c>
      <c r="Q752" s="85">
        <f t="shared" si="33"/>
        <v>55800</v>
      </c>
      <c r="R752" s="101"/>
      <c r="S752" s="101"/>
      <c r="T752" s="101"/>
      <c r="U752" s="58">
        <v>589</v>
      </c>
      <c r="V752" s="85">
        <f t="shared" si="25"/>
        <v>21545</v>
      </c>
      <c r="W752" s="85">
        <f t="shared" si="26"/>
        <v>3231.75</v>
      </c>
      <c r="X752" s="86">
        <f t="shared" si="27"/>
        <v>24776.75</v>
      </c>
      <c r="Y752" s="87">
        <v>5.88</v>
      </c>
      <c r="Z752" s="85">
        <f t="shared" si="28"/>
        <v>133148.09999999998</v>
      </c>
      <c r="AA752" s="88">
        <f t="shared" si="29"/>
        <v>90540.707999999984</v>
      </c>
      <c r="AB752" s="81" t="s">
        <v>2252</v>
      </c>
      <c r="AC752" s="81" t="s">
        <v>2252</v>
      </c>
      <c r="AD752" s="81" t="s">
        <v>2252</v>
      </c>
      <c r="AE752" s="89" t="s">
        <v>658</v>
      </c>
      <c r="AF752" s="93" t="s">
        <v>2654</v>
      </c>
      <c r="AG752" s="94"/>
      <c r="AH752" s="106"/>
      <c r="AI752" s="35"/>
      <c r="AJ752" s="35"/>
    </row>
    <row r="753" spans="1:36" ht="19.5" customHeight="1">
      <c r="A753" s="81">
        <v>743</v>
      </c>
      <c r="B753" s="82" t="s">
        <v>2257</v>
      </c>
      <c r="C753" s="83" t="s">
        <v>120</v>
      </c>
      <c r="D753" s="81" t="s">
        <v>2258</v>
      </c>
      <c r="E753" s="81" t="s">
        <v>66</v>
      </c>
      <c r="F753" s="81" t="s">
        <v>43</v>
      </c>
      <c r="G753" s="81" t="s">
        <v>122</v>
      </c>
      <c r="H753" s="81" t="s">
        <v>2259</v>
      </c>
      <c r="I753" s="92">
        <v>1</v>
      </c>
      <c r="J753" s="92">
        <v>1</v>
      </c>
      <c r="K753" s="92"/>
      <c r="L753" s="81">
        <v>6</v>
      </c>
      <c r="M753" s="81"/>
      <c r="N753" s="58">
        <v>3</v>
      </c>
      <c r="O753" s="58">
        <v>1500</v>
      </c>
      <c r="P753" s="58">
        <v>19</v>
      </c>
      <c r="Q753" s="85">
        <f t="shared" si="33"/>
        <v>28500</v>
      </c>
      <c r="R753" s="101"/>
      <c r="S753" s="101"/>
      <c r="T753" s="101"/>
      <c r="U753" s="58">
        <v>150</v>
      </c>
      <c r="V753" s="85">
        <f t="shared" si="25"/>
        <v>10250</v>
      </c>
      <c r="W753" s="85">
        <f t="shared" si="26"/>
        <v>1537.5</v>
      </c>
      <c r="X753" s="86">
        <f t="shared" si="27"/>
        <v>11787.5</v>
      </c>
      <c r="Y753" s="87">
        <v>5.88</v>
      </c>
      <c r="Z753" s="85">
        <f t="shared" si="28"/>
        <v>63345</v>
      </c>
      <c r="AA753" s="88">
        <f t="shared" si="29"/>
        <v>43074.600000000006</v>
      </c>
      <c r="AB753" s="81" t="s">
        <v>2252</v>
      </c>
      <c r="AC753" s="81" t="s">
        <v>2252</v>
      </c>
      <c r="AD753" s="81" t="s">
        <v>2252</v>
      </c>
      <c r="AE753" s="89"/>
      <c r="AF753" s="93" t="s">
        <v>2602</v>
      </c>
      <c r="AG753" s="94"/>
      <c r="AH753" s="106"/>
      <c r="AI753" s="35"/>
      <c r="AJ753" s="35"/>
    </row>
    <row r="754" spans="1:36" ht="12.75" customHeight="1">
      <c r="A754" s="81">
        <v>744</v>
      </c>
      <c r="B754" s="82" t="s">
        <v>2260</v>
      </c>
      <c r="C754" s="83" t="s">
        <v>120</v>
      </c>
      <c r="D754" s="81" t="s">
        <v>2261</v>
      </c>
      <c r="E754" s="81" t="s">
        <v>66</v>
      </c>
      <c r="F754" s="81" t="s">
        <v>43</v>
      </c>
      <c r="G754" s="81" t="s">
        <v>122</v>
      </c>
      <c r="H754" s="81" t="s">
        <v>2259</v>
      </c>
      <c r="I754" s="92">
        <v>1</v>
      </c>
      <c r="J754" s="92">
        <v>1</v>
      </c>
      <c r="K754" s="92"/>
      <c r="L754" s="81">
        <v>6</v>
      </c>
      <c r="M754" s="81"/>
      <c r="N754" s="58">
        <v>3</v>
      </c>
      <c r="O754" s="58">
        <v>1500</v>
      </c>
      <c r="P754" s="58">
        <v>19</v>
      </c>
      <c r="Q754" s="85">
        <f t="shared" si="33"/>
        <v>28500</v>
      </c>
      <c r="R754" s="101"/>
      <c r="S754" s="101"/>
      <c r="T754" s="101"/>
      <c r="U754" s="58">
        <v>150</v>
      </c>
      <c r="V754" s="85">
        <f t="shared" si="25"/>
        <v>10250</v>
      </c>
      <c r="W754" s="85">
        <f t="shared" si="26"/>
        <v>1537.5</v>
      </c>
      <c r="X754" s="86">
        <f t="shared" si="27"/>
        <v>11787.5</v>
      </c>
      <c r="Y754" s="87">
        <v>5.88</v>
      </c>
      <c r="Z754" s="85">
        <f t="shared" si="28"/>
        <v>63345</v>
      </c>
      <c r="AA754" s="88">
        <f t="shared" si="29"/>
        <v>43074.600000000006</v>
      </c>
      <c r="AB754" s="81" t="s">
        <v>2252</v>
      </c>
      <c r="AC754" s="81" t="s">
        <v>2252</v>
      </c>
      <c r="AD754" s="81" t="s">
        <v>2252</v>
      </c>
      <c r="AE754" s="89"/>
      <c r="AF754" s="93" t="s">
        <v>2655</v>
      </c>
      <c r="AG754" s="94"/>
      <c r="AH754" s="24"/>
      <c r="AI754" s="24"/>
      <c r="AJ754" s="24"/>
    </row>
    <row r="755" spans="1:36" ht="12.75" customHeight="1">
      <c r="A755" s="81">
        <v>745</v>
      </c>
      <c r="B755" s="82" t="s">
        <v>2262</v>
      </c>
      <c r="C755" s="83" t="s">
        <v>56</v>
      </c>
      <c r="D755" s="81" t="s">
        <v>2263</v>
      </c>
      <c r="E755" s="81" t="s">
        <v>66</v>
      </c>
      <c r="F755" s="81" t="s">
        <v>43</v>
      </c>
      <c r="G755" s="81" t="s">
        <v>840</v>
      </c>
      <c r="H755" s="81" t="s">
        <v>2264</v>
      </c>
      <c r="I755" s="92">
        <v>1</v>
      </c>
      <c r="J755" s="92">
        <v>1</v>
      </c>
      <c r="K755" s="92"/>
      <c r="L755" s="81">
        <v>6</v>
      </c>
      <c r="M755" s="81"/>
      <c r="N755" s="58">
        <v>4</v>
      </c>
      <c r="O755" s="58">
        <v>2000</v>
      </c>
      <c r="P755" s="58">
        <v>27</v>
      </c>
      <c r="Q755" s="85">
        <f t="shared" si="33"/>
        <v>54000</v>
      </c>
      <c r="R755" s="101"/>
      <c r="S755" s="101"/>
      <c r="T755" s="101"/>
      <c r="U755" s="58">
        <v>216</v>
      </c>
      <c r="V755" s="85">
        <f t="shared" si="25"/>
        <v>19080</v>
      </c>
      <c r="W755" s="85">
        <f t="shared" si="26"/>
        <v>2862</v>
      </c>
      <c r="X755" s="86">
        <f t="shared" si="27"/>
        <v>21942</v>
      </c>
      <c r="Y755" s="87">
        <v>5.88</v>
      </c>
      <c r="Z755" s="85">
        <f t="shared" si="28"/>
        <v>117914.4</v>
      </c>
      <c r="AA755" s="88">
        <f t="shared" si="29"/>
        <v>80181.792000000001</v>
      </c>
      <c r="AB755" s="81" t="s">
        <v>2252</v>
      </c>
      <c r="AC755" s="81" t="s">
        <v>2252</v>
      </c>
      <c r="AD755" s="81" t="s">
        <v>2252</v>
      </c>
      <c r="AE755" s="89" t="s">
        <v>100</v>
      </c>
      <c r="AF755" s="93" t="s">
        <v>2656</v>
      </c>
      <c r="AG755" s="94"/>
      <c r="AH755" s="24"/>
      <c r="AI755" s="24"/>
      <c r="AJ755" s="24"/>
    </row>
    <row r="756" spans="1:36" ht="12.75" customHeight="1">
      <c r="A756" s="81">
        <v>746</v>
      </c>
      <c r="B756" s="82" t="s">
        <v>2265</v>
      </c>
      <c r="C756" s="83" t="s">
        <v>56</v>
      </c>
      <c r="D756" s="81" t="s">
        <v>2266</v>
      </c>
      <c r="E756" s="81" t="s">
        <v>66</v>
      </c>
      <c r="F756" s="81" t="s">
        <v>43</v>
      </c>
      <c r="G756" s="81" t="s">
        <v>840</v>
      </c>
      <c r="H756" s="81" t="s">
        <v>2264</v>
      </c>
      <c r="I756" s="92">
        <v>1</v>
      </c>
      <c r="J756" s="92">
        <v>1</v>
      </c>
      <c r="K756" s="92"/>
      <c r="L756" s="81">
        <v>6</v>
      </c>
      <c r="M756" s="81"/>
      <c r="N756" s="58">
        <v>4</v>
      </c>
      <c r="O756" s="58">
        <v>2000</v>
      </c>
      <c r="P756" s="58">
        <v>27</v>
      </c>
      <c r="Q756" s="85">
        <f t="shared" si="33"/>
        <v>54000</v>
      </c>
      <c r="R756" s="101"/>
      <c r="S756" s="101"/>
      <c r="T756" s="101"/>
      <c r="U756" s="58">
        <v>216</v>
      </c>
      <c r="V756" s="85">
        <f t="shared" si="25"/>
        <v>19080</v>
      </c>
      <c r="W756" s="85">
        <f t="shared" si="26"/>
        <v>2862</v>
      </c>
      <c r="X756" s="86">
        <f t="shared" si="27"/>
        <v>21942</v>
      </c>
      <c r="Y756" s="87">
        <v>5.88</v>
      </c>
      <c r="Z756" s="85">
        <f t="shared" si="28"/>
        <v>117914.4</v>
      </c>
      <c r="AA756" s="88">
        <f t="shared" si="29"/>
        <v>80181.792000000001</v>
      </c>
      <c r="AB756" s="81" t="s">
        <v>2252</v>
      </c>
      <c r="AC756" s="81" t="s">
        <v>2252</v>
      </c>
      <c r="AD756" s="81" t="s">
        <v>2252</v>
      </c>
      <c r="AE756" s="89" t="s">
        <v>100</v>
      </c>
      <c r="AF756" s="93" t="s">
        <v>2657</v>
      </c>
      <c r="AG756" s="94"/>
      <c r="AH756" s="24"/>
      <c r="AI756" s="24"/>
      <c r="AJ756" s="24"/>
    </row>
    <row r="757" spans="1:36" ht="12.75" customHeight="1">
      <c r="A757" s="81">
        <v>747</v>
      </c>
      <c r="B757" s="82" t="s">
        <v>2267</v>
      </c>
      <c r="C757" s="83" t="s">
        <v>51</v>
      </c>
      <c r="D757" s="81" t="s">
        <v>2268</v>
      </c>
      <c r="E757" s="81" t="s">
        <v>66</v>
      </c>
      <c r="F757" s="81" t="s">
        <v>43</v>
      </c>
      <c r="G757" s="81" t="s">
        <v>53</v>
      </c>
      <c r="H757" s="81" t="s">
        <v>2269</v>
      </c>
      <c r="I757" s="92">
        <v>1</v>
      </c>
      <c r="J757" s="92">
        <v>1</v>
      </c>
      <c r="K757" s="92"/>
      <c r="L757" s="81">
        <v>6</v>
      </c>
      <c r="M757" s="81"/>
      <c r="N757" s="101">
        <v>3</v>
      </c>
      <c r="O757" s="101">
        <v>1500</v>
      </c>
      <c r="P757" s="101">
        <v>22</v>
      </c>
      <c r="Q757" s="101">
        <f t="shared" si="33"/>
        <v>33000</v>
      </c>
      <c r="R757" s="101"/>
      <c r="S757" s="101"/>
      <c r="T757" s="101"/>
      <c r="U757" s="101">
        <v>200</v>
      </c>
      <c r="V757" s="85">
        <f t="shared" si="25"/>
        <v>1000</v>
      </c>
      <c r="W757" s="85">
        <f t="shared" si="26"/>
        <v>150</v>
      </c>
      <c r="X757" s="86">
        <f t="shared" si="27"/>
        <v>1150</v>
      </c>
      <c r="Y757" s="107">
        <v>6.84</v>
      </c>
      <c r="Z757" s="85">
        <f t="shared" si="28"/>
        <v>7140</v>
      </c>
      <c r="AA757" s="88">
        <f t="shared" si="29"/>
        <v>4855.2000000000007</v>
      </c>
      <c r="AB757" s="81" t="s">
        <v>46</v>
      </c>
      <c r="AC757" s="81" t="s">
        <v>46</v>
      </c>
      <c r="AD757" s="81" t="s">
        <v>46</v>
      </c>
      <c r="AE757" s="89"/>
      <c r="AF757" s="93" t="s">
        <v>2490</v>
      </c>
      <c r="AG757" s="94"/>
      <c r="AH757" s="24"/>
      <c r="AI757" s="24"/>
      <c r="AJ757" s="24"/>
    </row>
    <row r="758" spans="1:36" ht="12.75" customHeight="1">
      <c r="A758" s="81">
        <v>748</v>
      </c>
      <c r="B758" s="82" t="s">
        <v>2270</v>
      </c>
      <c r="C758" s="83" t="s">
        <v>51</v>
      </c>
      <c r="D758" s="81" t="s">
        <v>2271</v>
      </c>
      <c r="E758" s="81" t="s">
        <v>66</v>
      </c>
      <c r="F758" s="81" t="s">
        <v>43</v>
      </c>
      <c r="G758" s="81" t="s">
        <v>53</v>
      </c>
      <c r="H758" s="81" t="s">
        <v>2269</v>
      </c>
      <c r="I758" s="92">
        <v>1</v>
      </c>
      <c r="J758" s="92">
        <v>1</v>
      </c>
      <c r="K758" s="92"/>
      <c r="L758" s="81">
        <v>6</v>
      </c>
      <c r="M758" s="81"/>
      <c r="N758" s="101">
        <v>3</v>
      </c>
      <c r="O758" s="101">
        <v>1500</v>
      </c>
      <c r="P758" s="101">
        <v>22</v>
      </c>
      <c r="Q758" s="101">
        <f t="shared" si="33"/>
        <v>33000</v>
      </c>
      <c r="R758" s="101"/>
      <c r="S758" s="101"/>
      <c r="T758" s="101"/>
      <c r="U758" s="101">
        <v>200</v>
      </c>
      <c r="V758" s="85">
        <f t="shared" si="25"/>
        <v>1000</v>
      </c>
      <c r="W758" s="85">
        <f t="shared" si="26"/>
        <v>150</v>
      </c>
      <c r="X758" s="86">
        <f t="shared" si="27"/>
        <v>1150</v>
      </c>
      <c r="Y758" s="107">
        <v>6.84</v>
      </c>
      <c r="Z758" s="85">
        <f t="shared" si="28"/>
        <v>7140</v>
      </c>
      <c r="AA758" s="88">
        <f t="shared" si="29"/>
        <v>4855.2000000000007</v>
      </c>
      <c r="AB758" s="81" t="s">
        <v>46</v>
      </c>
      <c r="AC758" s="81" t="s">
        <v>46</v>
      </c>
      <c r="AD758" s="81" t="s">
        <v>46</v>
      </c>
      <c r="AE758" s="89"/>
      <c r="AF758" s="93" t="s">
        <v>2490</v>
      </c>
      <c r="AG758" s="94"/>
      <c r="AH758" s="24"/>
      <c r="AI758" s="24"/>
      <c r="AJ758" s="24"/>
    </row>
    <row r="759" spans="1:36" ht="12.75" customHeight="1">
      <c r="A759" s="81">
        <v>749</v>
      </c>
      <c r="B759" s="82" t="s">
        <v>2272</v>
      </c>
      <c r="C759" s="83" t="s">
        <v>202</v>
      </c>
      <c r="D759" s="81" t="s">
        <v>2273</v>
      </c>
      <c r="E759" s="81" t="s">
        <v>66</v>
      </c>
      <c r="F759" s="81" t="s">
        <v>43</v>
      </c>
      <c r="G759" s="81" t="s">
        <v>168</v>
      </c>
      <c r="H759" s="81" t="s">
        <v>2274</v>
      </c>
      <c r="I759" s="92">
        <v>1</v>
      </c>
      <c r="J759" s="92">
        <v>1</v>
      </c>
      <c r="K759" s="92"/>
      <c r="L759" s="81">
        <v>4</v>
      </c>
      <c r="M759" s="81"/>
      <c r="N759" s="101">
        <v>1</v>
      </c>
      <c r="O759" s="101">
        <v>1000</v>
      </c>
      <c r="P759" s="101">
        <v>17</v>
      </c>
      <c r="Q759" s="101">
        <f t="shared" si="33"/>
        <v>17000</v>
      </c>
      <c r="R759" s="101"/>
      <c r="S759" s="101"/>
      <c r="T759" s="101"/>
      <c r="U759" s="101">
        <v>170</v>
      </c>
      <c r="V759" s="85">
        <f t="shared" si="25"/>
        <v>850</v>
      </c>
      <c r="W759" s="85">
        <f t="shared" si="26"/>
        <v>127.5</v>
      </c>
      <c r="X759" s="86">
        <f t="shared" si="27"/>
        <v>977.5</v>
      </c>
      <c r="Y759" s="107">
        <v>6.84</v>
      </c>
      <c r="Z759" s="85">
        <f t="shared" si="28"/>
        <v>6069</v>
      </c>
      <c r="AA759" s="88">
        <f t="shared" si="29"/>
        <v>4126.92</v>
      </c>
      <c r="AB759" s="81" t="s">
        <v>46</v>
      </c>
      <c r="AC759" s="81" t="s">
        <v>46</v>
      </c>
      <c r="AD759" s="81" t="s">
        <v>46</v>
      </c>
      <c r="AE759" s="89"/>
      <c r="AF759" s="93" t="s">
        <v>2487</v>
      </c>
      <c r="AG759" s="94"/>
      <c r="AH759" s="24"/>
      <c r="AI759" s="24"/>
      <c r="AJ759" s="24"/>
    </row>
    <row r="760" spans="1:36" ht="12.75" customHeight="1">
      <c r="A760" s="81">
        <v>750</v>
      </c>
      <c r="B760" s="82" t="s">
        <v>2275</v>
      </c>
      <c r="C760" s="83" t="s">
        <v>202</v>
      </c>
      <c r="D760" s="81" t="s">
        <v>2276</v>
      </c>
      <c r="E760" s="81" t="s">
        <v>66</v>
      </c>
      <c r="F760" s="81" t="s">
        <v>43</v>
      </c>
      <c r="G760" s="81" t="s">
        <v>168</v>
      </c>
      <c r="H760" s="81" t="s">
        <v>2274</v>
      </c>
      <c r="I760" s="92">
        <v>1</v>
      </c>
      <c r="J760" s="92">
        <v>1</v>
      </c>
      <c r="K760" s="92"/>
      <c r="L760" s="81">
        <v>4</v>
      </c>
      <c r="M760" s="81"/>
      <c r="N760" s="101">
        <v>1</v>
      </c>
      <c r="O760" s="101">
        <v>1000</v>
      </c>
      <c r="P760" s="101">
        <v>17</v>
      </c>
      <c r="Q760" s="101">
        <f t="shared" si="33"/>
        <v>17000</v>
      </c>
      <c r="R760" s="101"/>
      <c r="S760" s="101"/>
      <c r="T760" s="101"/>
      <c r="U760" s="101">
        <v>170</v>
      </c>
      <c r="V760" s="85">
        <f t="shared" si="25"/>
        <v>850</v>
      </c>
      <c r="W760" s="85">
        <f t="shared" si="26"/>
        <v>127.5</v>
      </c>
      <c r="X760" s="86">
        <f t="shared" si="27"/>
        <v>977.5</v>
      </c>
      <c r="Y760" s="107">
        <v>6.84</v>
      </c>
      <c r="Z760" s="85">
        <f t="shared" si="28"/>
        <v>6069</v>
      </c>
      <c r="AA760" s="88">
        <f t="shared" si="29"/>
        <v>4126.92</v>
      </c>
      <c r="AB760" s="81" t="s">
        <v>46</v>
      </c>
      <c r="AC760" s="81" t="s">
        <v>46</v>
      </c>
      <c r="AD760" s="81" t="s">
        <v>46</v>
      </c>
      <c r="AE760" s="89"/>
      <c r="AF760" s="93" t="s">
        <v>2523</v>
      </c>
      <c r="AG760" s="94"/>
      <c r="AH760" s="24"/>
      <c r="AI760" s="24"/>
      <c r="AJ760" s="24"/>
    </row>
    <row r="761" spans="1:36" ht="12.75" customHeight="1">
      <c r="A761" s="81">
        <v>751</v>
      </c>
      <c r="B761" s="82" t="s">
        <v>2277</v>
      </c>
      <c r="C761" s="83" t="s">
        <v>202</v>
      </c>
      <c r="D761" s="81" t="s">
        <v>2278</v>
      </c>
      <c r="E761" s="81" t="s">
        <v>66</v>
      </c>
      <c r="F761" s="81" t="s">
        <v>43</v>
      </c>
      <c r="G761" s="81" t="s">
        <v>168</v>
      </c>
      <c r="H761" s="81" t="s">
        <v>2274</v>
      </c>
      <c r="I761" s="92">
        <v>1</v>
      </c>
      <c r="J761" s="92">
        <v>1</v>
      </c>
      <c r="K761" s="92"/>
      <c r="L761" s="81">
        <v>4</v>
      </c>
      <c r="M761" s="81"/>
      <c r="N761" s="101">
        <v>1</v>
      </c>
      <c r="O761" s="101">
        <v>1000</v>
      </c>
      <c r="P761" s="101">
        <v>17</v>
      </c>
      <c r="Q761" s="101">
        <f t="shared" si="33"/>
        <v>17000</v>
      </c>
      <c r="R761" s="101"/>
      <c r="S761" s="101"/>
      <c r="T761" s="101"/>
      <c r="U761" s="101">
        <v>170</v>
      </c>
      <c r="V761" s="85">
        <f t="shared" si="25"/>
        <v>850</v>
      </c>
      <c r="W761" s="85">
        <f t="shared" si="26"/>
        <v>127.5</v>
      </c>
      <c r="X761" s="86">
        <f t="shared" si="27"/>
        <v>977.5</v>
      </c>
      <c r="Y761" s="107">
        <v>6.84</v>
      </c>
      <c r="Z761" s="85">
        <f t="shared" si="28"/>
        <v>6069</v>
      </c>
      <c r="AA761" s="88">
        <f t="shared" si="29"/>
        <v>4126.92</v>
      </c>
      <c r="AB761" s="81" t="s">
        <v>46</v>
      </c>
      <c r="AC761" s="81" t="s">
        <v>46</v>
      </c>
      <c r="AD761" s="81" t="s">
        <v>46</v>
      </c>
      <c r="AE761" s="89"/>
      <c r="AF761" s="93" t="s">
        <v>2591</v>
      </c>
      <c r="AG761" s="94"/>
      <c r="AH761" s="24"/>
      <c r="AI761" s="24"/>
      <c r="AJ761" s="24"/>
    </row>
    <row r="762" spans="1:36" ht="51" customHeight="1">
      <c r="A762" s="81">
        <v>752</v>
      </c>
      <c r="B762" s="82" t="s">
        <v>2279</v>
      </c>
      <c r="C762" s="83" t="s">
        <v>202</v>
      </c>
      <c r="D762" s="81" t="s">
        <v>2280</v>
      </c>
      <c r="E762" s="81" t="s">
        <v>66</v>
      </c>
      <c r="F762" s="81" t="s">
        <v>43</v>
      </c>
      <c r="G762" s="81" t="s">
        <v>168</v>
      </c>
      <c r="H762" s="81" t="s">
        <v>2281</v>
      </c>
      <c r="I762" s="92">
        <v>1</v>
      </c>
      <c r="J762" s="92">
        <v>1</v>
      </c>
      <c r="K762" s="92"/>
      <c r="L762" s="81">
        <v>4</v>
      </c>
      <c r="M762" s="81"/>
      <c r="N762" s="101">
        <v>2</v>
      </c>
      <c r="O762" s="101">
        <v>1000</v>
      </c>
      <c r="P762" s="101">
        <v>17</v>
      </c>
      <c r="Q762" s="101">
        <f t="shared" si="33"/>
        <v>17000</v>
      </c>
      <c r="R762" s="101"/>
      <c r="S762" s="101"/>
      <c r="T762" s="101"/>
      <c r="U762" s="101">
        <v>170</v>
      </c>
      <c r="V762" s="85">
        <f t="shared" si="25"/>
        <v>850</v>
      </c>
      <c r="W762" s="85">
        <f t="shared" si="26"/>
        <v>127.5</v>
      </c>
      <c r="X762" s="86">
        <f t="shared" si="27"/>
        <v>977.5</v>
      </c>
      <c r="Y762" s="107">
        <v>6.84</v>
      </c>
      <c r="Z762" s="85">
        <f t="shared" si="28"/>
        <v>6069</v>
      </c>
      <c r="AA762" s="88">
        <f t="shared" si="29"/>
        <v>4126.92</v>
      </c>
      <c r="AB762" s="81" t="s">
        <v>46</v>
      </c>
      <c r="AC762" s="81" t="s">
        <v>46</v>
      </c>
      <c r="AD762" s="81" t="s">
        <v>46</v>
      </c>
      <c r="AE762" s="89"/>
      <c r="AF762" s="93" t="s">
        <v>2591</v>
      </c>
      <c r="AG762" s="94"/>
      <c r="AH762" s="24"/>
      <c r="AI762" s="24"/>
      <c r="AJ762" s="24"/>
    </row>
    <row r="763" spans="1:36" ht="18" customHeight="1">
      <c r="A763" s="81">
        <v>753</v>
      </c>
      <c r="B763" s="82" t="s">
        <v>2282</v>
      </c>
      <c r="C763" s="83" t="s">
        <v>171</v>
      </c>
      <c r="D763" s="81" t="s">
        <v>2283</v>
      </c>
      <c r="E763" s="81" t="s">
        <v>66</v>
      </c>
      <c r="F763" s="81" t="s">
        <v>43</v>
      </c>
      <c r="G763" s="81" t="s">
        <v>398</v>
      </c>
      <c r="H763" s="81" t="s">
        <v>980</v>
      </c>
      <c r="I763" s="92">
        <v>1</v>
      </c>
      <c r="J763" s="92">
        <v>1</v>
      </c>
      <c r="K763" s="92"/>
      <c r="L763" s="81">
        <v>4</v>
      </c>
      <c r="M763" s="81"/>
      <c r="N763" s="85">
        <v>2</v>
      </c>
      <c r="O763" s="85">
        <v>600</v>
      </c>
      <c r="P763" s="85">
        <v>11</v>
      </c>
      <c r="Q763" s="85">
        <f t="shared" si="33"/>
        <v>6600</v>
      </c>
      <c r="R763" s="85"/>
      <c r="S763" s="85"/>
      <c r="T763" s="85">
        <f t="shared" ref="T763:T764" si="34">R763*S763</f>
        <v>0</v>
      </c>
      <c r="U763" s="85">
        <v>136</v>
      </c>
      <c r="V763" s="85">
        <f t="shared" si="25"/>
        <v>2880</v>
      </c>
      <c r="W763" s="85">
        <f t="shared" si="26"/>
        <v>432</v>
      </c>
      <c r="X763" s="86">
        <f t="shared" si="27"/>
        <v>3312</v>
      </c>
      <c r="Y763" s="87">
        <v>5.88</v>
      </c>
      <c r="Z763" s="85">
        <f t="shared" si="28"/>
        <v>17798.400000000001</v>
      </c>
      <c r="AA763" s="88">
        <f t="shared" si="29"/>
        <v>12102.912000000002</v>
      </c>
      <c r="AB763" s="81" t="s">
        <v>46</v>
      </c>
      <c r="AC763" s="81" t="s">
        <v>46</v>
      </c>
      <c r="AD763" s="81" t="s">
        <v>46</v>
      </c>
      <c r="AE763" s="89"/>
      <c r="AF763" s="93" t="s">
        <v>2453</v>
      </c>
      <c r="AG763" s="94"/>
      <c r="AH763" s="24"/>
      <c r="AI763" s="24"/>
      <c r="AJ763" s="24"/>
    </row>
    <row r="764" spans="1:36" ht="18" customHeight="1">
      <c r="A764" s="81">
        <v>754</v>
      </c>
      <c r="B764" s="82" t="s">
        <v>2284</v>
      </c>
      <c r="C764" s="83" t="s">
        <v>120</v>
      </c>
      <c r="D764" s="81" t="s">
        <v>2285</v>
      </c>
      <c r="E764" s="81" t="s">
        <v>66</v>
      </c>
      <c r="F764" s="81" t="s">
        <v>43</v>
      </c>
      <c r="G764" s="81" t="s">
        <v>122</v>
      </c>
      <c r="H764" s="81" t="s">
        <v>2286</v>
      </c>
      <c r="I764" s="92">
        <v>1</v>
      </c>
      <c r="J764" s="92">
        <v>1</v>
      </c>
      <c r="K764" s="92"/>
      <c r="L764" s="81">
        <v>4</v>
      </c>
      <c r="M764" s="81"/>
      <c r="N764" s="85">
        <v>2</v>
      </c>
      <c r="O764" s="85">
        <v>900</v>
      </c>
      <c r="P764" s="85">
        <v>12</v>
      </c>
      <c r="Q764" s="85">
        <f t="shared" si="33"/>
        <v>10800</v>
      </c>
      <c r="R764" s="85"/>
      <c r="S764" s="85"/>
      <c r="T764" s="85">
        <f t="shared" si="34"/>
        <v>0</v>
      </c>
      <c r="U764" s="85">
        <v>72</v>
      </c>
      <c r="V764" s="85">
        <f t="shared" si="25"/>
        <v>3960</v>
      </c>
      <c r="W764" s="85">
        <f t="shared" si="26"/>
        <v>594</v>
      </c>
      <c r="X764" s="86">
        <f t="shared" si="27"/>
        <v>4554</v>
      </c>
      <c r="Y764" s="87">
        <v>5.88</v>
      </c>
      <c r="Z764" s="85">
        <f t="shared" si="28"/>
        <v>24472.799999999999</v>
      </c>
      <c r="AA764" s="88">
        <f t="shared" si="29"/>
        <v>16641.504000000001</v>
      </c>
      <c r="AB764" s="81" t="s">
        <v>46</v>
      </c>
      <c r="AC764" s="81" t="s">
        <v>46</v>
      </c>
      <c r="AD764" s="81" t="s">
        <v>46</v>
      </c>
      <c r="AE764" s="89"/>
      <c r="AF764" s="93" t="s">
        <v>2460</v>
      </c>
      <c r="AG764" s="94"/>
      <c r="AH764" s="24"/>
      <c r="AI764" s="24"/>
      <c r="AJ764" s="24"/>
    </row>
    <row r="765" spans="1:36" ht="18" customHeight="1">
      <c r="A765" s="81">
        <v>755</v>
      </c>
      <c r="B765" s="82" t="s">
        <v>2287</v>
      </c>
      <c r="C765" s="83" t="s">
        <v>759</v>
      </c>
      <c r="D765" s="81" t="s">
        <v>2288</v>
      </c>
      <c r="E765" s="81" t="s">
        <v>66</v>
      </c>
      <c r="F765" s="81" t="s">
        <v>43</v>
      </c>
      <c r="G765" s="81" t="s">
        <v>1594</v>
      </c>
      <c r="H765" s="81" t="s">
        <v>1896</v>
      </c>
      <c r="I765" s="92">
        <v>1</v>
      </c>
      <c r="J765" s="92">
        <v>1</v>
      </c>
      <c r="K765" s="92"/>
      <c r="L765" s="81">
        <v>10</v>
      </c>
      <c r="M765" s="81"/>
      <c r="N765" s="58">
        <v>6</v>
      </c>
      <c r="O765" s="58">
        <v>2000</v>
      </c>
      <c r="P765" s="58">
        <v>31</v>
      </c>
      <c r="Q765" s="58">
        <f t="shared" si="33"/>
        <v>62000</v>
      </c>
      <c r="R765" s="58"/>
      <c r="S765" s="58">
        <v>31</v>
      </c>
      <c r="T765" s="58">
        <v>62000</v>
      </c>
      <c r="U765" s="58">
        <v>682</v>
      </c>
      <c r="V765" s="58"/>
      <c r="W765" s="58"/>
      <c r="X765" s="58"/>
      <c r="Y765" s="58"/>
      <c r="Z765" s="58"/>
      <c r="AA765" s="58"/>
      <c r="AB765" s="81" t="s">
        <v>2289</v>
      </c>
      <c r="AC765" s="81" t="s">
        <v>2289</v>
      </c>
      <c r="AD765" s="81" t="s">
        <v>2289</v>
      </c>
      <c r="AE765" s="89" t="s">
        <v>658</v>
      </c>
      <c r="AF765" s="93" t="s">
        <v>2653</v>
      </c>
      <c r="AG765" s="94"/>
      <c r="AH765" s="24"/>
      <c r="AI765" s="24"/>
      <c r="AJ765" s="24"/>
    </row>
    <row r="766" spans="1:36" ht="22.5" customHeight="1">
      <c r="A766" s="81">
        <v>756</v>
      </c>
      <c r="B766" s="82" t="s">
        <v>2290</v>
      </c>
      <c r="C766" s="83" t="s">
        <v>120</v>
      </c>
      <c r="D766" s="81" t="s">
        <v>2291</v>
      </c>
      <c r="E766" s="81" t="s">
        <v>66</v>
      </c>
      <c r="F766" s="81" t="s">
        <v>43</v>
      </c>
      <c r="G766" s="81" t="s">
        <v>1594</v>
      </c>
      <c r="H766" s="81" t="s">
        <v>1213</v>
      </c>
      <c r="I766" s="92">
        <v>1</v>
      </c>
      <c r="J766" s="92">
        <v>1</v>
      </c>
      <c r="K766" s="92"/>
      <c r="L766" s="81">
        <v>8</v>
      </c>
      <c r="M766" s="81"/>
      <c r="N766" s="108">
        <v>4</v>
      </c>
      <c r="O766" s="109">
        <v>1200</v>
      </c>
      <c r="P766" s="109">
        <v>16</v>
      </c>
      <c r="Q766" s="109">
        <f t="shared" si="33"/>
        <v>19200</v>
      </c>
      <c r="R766" s="109"/>
      <c r="S766" s="109"/>
      <c r="T766" s="109"/>
      <c r="U766" s="109">
        <v>160</v>
      </c>
      <c r="V766" s="109">
        <f t="shared" ref="V766:V784" si="35">Q766/3+U766*5</f>
        <v>7200</v>
      </c>
      <c r="W766" s="109">
        <f t="shared" ref="W766:W784" si="36">T766/10+V766*15%</f>
        <v>1080</v>
      </c>
      <c r="X766" s="109">
        <f t="shared" ref="X766:X784" si="37">V766+W766</f>
        <v>8280</v>
      </c>
      <c r="Y766" s="110">
        <v>6.84</v>
      </c>
      <c r="Z766" s="109">
        <f t="shared" ref="Z766:Z784" si="38">V766*Y766+W766*2</f>
        <v>51408</v>
      </c>
      <c r="AA766" s="109">
        <f t="shared" ref="AA766:AA784" si="39">Z766*68%</f>
        <v>34957.440000000002</v>
      </c>
      <c r="AB766" s="81" t="s">
        <v>2020</v>
      </c>
      <c r="AC766" s="81" t="s">
        <v>2020</v>
      </c>
      <c r="AD766" s="81" t="s">
        <v>2020</v>
      </c>
      <c r="AE766" s="89"/>
      <c r="AF766" s="93" t="s">
        <v>2472</v>
      </c>
      <c r="AG766" s="94"/>
      <c r="AH766" s="24"/>
      <c r="AI766" s="24"/>
      <c r="AJ766" s="24"/>
    </row>
    <row r="767" spans="1:36" ht="22.5" customHeight="1">
      <c r="A767" s="81">
        <v>757</v>
      </c>
      <c r="B767" s="82" t="s">
        <v>2292</v>
      </c>
      <c r="C767" s="83"/>
      <c r="D767" s="81" t="s">
        <v>2293</v>
      </c>
      <c r="E767" s="81" t="s">
        <v>66</v>
      </c>
      <c r="F767" s="81" t="s">
        <v>43</v>
      </c>
      <c r="G767" s="81" t="s">
        <v>621</v>
      </c>
      <c r="H767" s="81" t="s">
        <v>2294</v>
      </c>
      <c r="I767" s="92">
        <v>1</v>
      </c>
      <c r="J767" s="92">
        <v>1</v>
      </c>
      <c r="K767" s="92"/>
      <c r="L767" s="81">
        <v>4</v>
      </c>
      <c r="M767" s="81"/>
      <c r="N767" s="111">
        <v>2</v>
      </c>
      <c r="O767" s="61">
        <v>1000</v>
      </c>
      <c r="P767" s="61">
        <v>15</v>
      </c>
      <c r="Q767" s="109">
        <f t="shared" si="33"/>
        <v>15000</v>
      </c>
      <c r="R767" s="109"/>
      <c r="S767" s="109"/>
      <c r="T767" s="109"/>
      <c r="U767" s="109">
        <v>240</v>
      </c>
      <c r="V767" s="109">
        <f t="shared" si="35"/>
        <v>6200</v>
      </c>
      <c r="W767" s="109">
        <f t="shared" si="36"/>
        <v>930</v>
      </c>
      <c r="X767" s="109">
        <f t="shared" si="37"/>
        <v>7130</v>
      </c>
      <c r="Y767" s="110">
        <v>6.84</v>
      </c>
      <c r="Z767" s="109">
        <f t="shared" si="38"/>
        <v>44268</v>
      </c>
      <c r="AA767" s="109">
        <f t="shared" si="39"/>
        <v>30102.240000000002</v>
      </c>
      <c r="AB767" s="81" t="s">
        <v>2020</v>
      </c>
      <c r="AC767" s="81" t="s">
        <v>2020</v>
      </c>
      <c r="AD767" s="81" t="s">
        <v>2020</v>
      </c>
      <c r="AE767" s="89"/>
      <c r="AF767" s="93" t="s">
        <v>2453</v>
      </c>
      <c r="AG767" s="94"/>
      <c r="AH767" s="24"/>
      <c r="AI767" s="24"/>
      <c r="AJ767" s="24"/>
    </row>
    <row r="768" spans="1:36" ht="22.5" customHeight="1">
      <c r="A768" s="81">
        <v>758</v>
      </c>
      <c r="B768" s="82" t="s">
        <v>2295</v>
      </c>
      <c r="C768" s="83"/>
      <c r="D768" s="81" t="s">
        <v>2296</v>
      </c>
      <c r="E768" s="81" t="s">
        <v>66</v>
      </c>
      <c r="F768" s="81" t="s">
        <v>43</v>
      </c>
      <c r="G768" s="81" t="s">
        <v>621</v>
      </c>
      <c r="H768" s="81" t="s">
        <v>2294</v>
      </c>
      <c r="I768" s="92">
        <v>1</v>
      </c>
      <c r="J768" s="92">
        <v>1</v>
      </c>
      <c r="K768" s="92"/>
      <c r="L768" s="81">
        <v>4</v>
      </c>
      <c r="M768" s="81"/>
      <c r="N768" s="111">
        <v>2</v>
      </c>
      <c r="O768" s="61">
        <v>1000</v>
      </c>
      <c r="P768" s="61">
        <v>15</v>
      </c>
      <c r="Q768" s="109">
        <f t="shared" si="33"/>
        <v>15000</v>
      </c>
      <c r="R768" s="109"/>
      <c r="S768" s="109"/>
      <c r="T768" s="109"/>
      <c r="U768" s="109">
        <v>180</v>
      </c>
      <c r="V768" s="109">
        <f t="shared" si="35"/>
        <v>5900</v>
      </c>
      <c r="W768" s="109">
        <f t="shared" si="36"/>
        <v>885</v>
      </c>
      <c r="X768" s="109">
        <f t="shared" si="37"/>
        <v>6785</v>
      </c>
      <c r="Y768" s="110">
        <v>6.84</v>
      </c>
      <c r="Z768" s="109">
        <f t="shared" si="38"/>
        <v>42126</v>
      </c>
      <c r="AA768" s="109">
        <f t="shared" si="39"/>
        <v>28645.68</v>
      </c>
      <c r="AB768" s="81" t="s">
        <v>2020</v>
      </c>
      <c r="AC768" s="81" t="s">
        <v>2020</v>
      </c>
      <c r="AD768" s="81" t="s">
        <v>2020</v>
      </c>
      <c r="AE768" s="89"/>
      <c r="AF768" s="93" t="s">
        <v>2453</v>
      </c>
      <c r="AG768" s="94"/>
      <c r="AH768" s="24"/>
      <c r="AI768" s="24"/>
      <c r="AJ768" s="24"/>
    </row>
    <row r="769" spans="1:36" ht="22.5" customHeight="1">
      <c r="A769" s="81">
        <v>759</v>
      </c>
      <c r="B769" s="82" t="s">
        <v>2297</v>
      </c>
      <c r="C769" s="83" t="s">
        <v>202</v>
      </c>
      <c r="D769" s="81" t="s">
        <v>2298</v>
      </c>
      <c r="E769" s="81" t="s">
        <v>66</v>
      </c>
      <c r="F769" s="81" t="s">
        <v>43</v>
      </c>
      <c r="G769" s="81" t="s">
        <v>44</v>
      </c>
      <c r="H769" s="81" t="s">
        <v>2299</v>
      </c>
      <c r="I769" s="92">
        <v>1</v>
      </c>
      <c r="J769" s="92">
        <v>1</v>
      </c>
      <c r="K769" s="92"/>
      <c r="L769" s="81">
        <v>2</v>
      </c>
      <c r="M769" s="81"/>
      <c r="N769" s="108">
        <v>2</v>
      </c>
      <c r="O769" s="61">
        <v>1000</v>
      </c>
      <c r="P769" s="61">
        <v>12</v>
      </c>
      <c r="Q769" s="109">
        <f t="shared" si="33"/>
        <v>12000</v>
      </c>
      <c r="R769" s="109"/>
      <c r="S769" s="109"/>
      <c r="T769" s="109"/>
      <c r="U769" s="109">
        <v>95</v>
      </c>
      <c r="V769" s="109">
        <f t="shared" si="35"/>
        <v>4475</v>
      </c>
      <c r="W769" s="109">
        <f t="shared" si="36"/>
        <v>671.25</v>
      </c>
      <c r="X769" s="109">
        <f t="shared" si="37"/>
        <v>5146.25</v>
      </c>
      <c r="Y769" s="110">
        <v>6.84</v>
      </c>
      <c r="Z769" s="109">
        <f t="shared" si="38"/>
        <v>31951.5</v>
      </c>
      <c r="AA769" s="109">
        <f t="shared" si="39"/>
        <v>21727.02</v>
      </c>
      <c r="AB769" s="81" t="s">
        <v>2020</v>
      </c>
      <c r="AC769" s="81" t="s">
        <v>2020</v>
      </c>
      <c r="AD769" s="81" t="s">
        <v>2020</v>
      </c>
      <c r="AE769" s="89"/>
      <c r="AF769" s="93" t="s">
        <v>2486</v>
      </c>
      <c r="AG769" s="94"/>
      <c r="AH769" s="24"/>
      <c r="AI769" s="24"/>
      <c r="AJ769" s="24"/>
    </row>
    <row r="770" spans="1:36" ht="22.5" customHeight="1">
      <c r="A770" s="81">
        <v>760</v>
      </c>
      <c r="B770" s="82" t="s">
        <v>2300</v>
      </c>
      <c r="C770" s="83" t="s">
        <v>202</v>
      </c>
      <c r="D770" s="81" t="s">
        <v>2301</v>
      </c>
      <c r="E770" s="81" t="s">
        <v>66</v>
      </c>
      <c r="F770" s="81" t="s">
        <v>43</v>
      </c>
      <c r="G770" s="81" t="s">
        <v>44</v>
      </c>
      <c r="H770" s="81" t="s">
        <v>2299</v>
      </c>
      <c r="I770" s="92">
        <v>1</v>
      </c>
      <c r="J770" s="92">
        <v>1</v>
      </c>
      <c r="K770" s="92"/>
      <c r="L770" s="81">
        <v>2</v>
      </c>
      <c r="M770" s="81"/>
      <c r="N770" s="108">
        <v>2</v>
      </c>
      <c r="O770" s="61">
        <v>1000</v>
      </c>
      <c r="P770" s="61">
        <v>12</v>
      </c>
      <c r="Q770" s="109">
        <f t="shared" si="33"/>
        <v>12000</v>
      </c>
      <c r="R770" s="109"/>
      <c r="S770" s="109"/>
      <c r="T770" s="109"/>
      <c r="U770" s="109">
        <v>95</v>
      </c>
      <c r="V770" s="109">
        <f t="shared" si="35"/>
        <v>4475</v>
      </c>
      <c r="W770" s="109">
        <f t="shared" si="36"/>
        <v>671.25</v>
      </c>
      <c r="X770" s="109">
        <f t="shared" si="37"/>
        <v>5146.25</v>
      </c>
      <c r="Y770" s="110">
        <v>6.84</v>
      </c>
      <c r="Z770" s="109">
        <f t="shared" si="38"/>
        <v>31951.5</v>
      </c>
      <c r="AA770" s="109">
        <f t="shared" si="39"/>
        <v>21727.02</v>
      </c>
      <c r="AB770" s="81" t="s">
        <v>2020</v>
      </c>
      <c r="AC770" s="81" t="s">
        <v>2020</v>
      </c>
      <c r="AD770" s="81" t="s">
        <v>2020</v>
      </c>
      <c r="AE770" s="89"/>
      <c r="AF770" s="93" t="s">
        <v>2486</v>
      </c>
      <c r="AG770" s="94"/>
      <c r="AH770" s="24"/>
      <c r="AI770" s="24"/>
      <c r="AJ770" s="24"/>
    </row>
    <row r="771" spans="1:36" ht="22.5" customHeight="1">
      <c r="A771" s="81">
        <v>761</v>
      </c>
      <c r="B771" s="82" t="s">
        <v>2302</v>
      </c>
      <c r="C771" s="83" t="s">
        <v>827</v>
      </c>
      <c r="D771" s="81" t="s">
        <v>2303</v>
      </c>
      <c r="E771" s="81" t="s">
        <v>66</v>
      </c>
      <c r="F771" s="81" t="s">
        <v>2304</v>
      </c>
      <c r="G771" s="81" t="s">
        <v>1463</v>
      </c>
      <c r="H771" s="81" t="s">
        <v>1464</v>
      </c>
      <c r="I771" s="92">
        <v>1</v>
      </c>
      <c r="J771" s="92">
        <v>1</v>
      </c>
      <c r="K771" s="92"/>
      <c r="L771" s="81">
        <v>4</v>
      </c>
      <c r="M771" s="81"/>
      <c r="N771" s="108">
        <v>2</v>
      </c>
      <c r="O771" s="61">
        <v>1350</v>
      </c>
      <c r="P771" s="61">
        <v>24</v>
      </c>
      <c r="Q771" s="109">
        <f t="shared" si="33"/>
        <v>32400</v>
      </c>
      <c r="R771" s="109"/>
      <c r="S771" s="109"/>
      <c r="T771" s="109"/>
      <c r="U771" s="109">
        <v>188</v>
      </c>
      <c r="V771" s="109">
        <f t="shared" si="35"/>
        <v>11740</v>
      </c>
      <c r="W771" s="109">
        <f t="shared" si="36"/>
        <v>1761</v>
      </c>
      <c r="X771" s="109">
        <f t="shared" si="37"/>
        <v>13501</v>
      </c>
      <c r="Y771" s="110">
        <v>6.84</v>
      </c>
      <c r="Z771" s="109">
        <f t="shared" si="38"/>
        <v>83823.599999999991</v>
      </c>
      <c r="AA771" s="109">
        <f t="shared" si="39"/>
        <v>57000.047999999995</v>
      </c>
      <c r="AB771" s="81" t="s">
        <v>2020</v>
      </c>
      <c r="AC771" s="81" t="s">
        <v>2020</v>
      </c>
      <c r="AD771" s="81" t="s">
        <v>2020</v>
      </c>
      <c r="AE771" s="89"/>
      <c r="AF771" s="93" t="s">
        <v>2658</v>
      </c>
      <c r="AG771" s="94"/>
      <c r="AH771" s="24"/>
      <c r="AI771" s="24"/>
      <c r="AJ771" s="24"/>
    </row>
    <row r="772" spans="1:36" ht="22.5" customHeight="1">
      <c r="A772" s="81">
        <v>762</v>
      </c>
      <c r="B772" s="82" t="s">
        <v>2305</v>
      </c>
      <c r="C772" s="83" t="s">
        <v>827</v>
      </c>
      <c r="D772" s="81" t="s">
        <v>2306</v>
      </c>
      <c r="E772" s="81" t="s">
        <v>66</v>
      </c>
      <c r="F772" s="81" t="s">
        <v>2304</v>
      </c>
      <c r="G772" s="81" t="s">
        <v>1463</v>
      </c>
      <c r="H772" s="81" t="s">
        <v>1464</v>
      </c>
      <c r="I772" s="92">
        <v>1</v>
      </c>
      <c r="J772" s="92">
        <v>1</v>
      </c>
      <c r="K772" s="92"/>
      <c r="L772" s="81">
        <v>4</v>
      </c>
      <c r="M772" s="81"/>
      <c r="N772" s="108">
        <v>2</v>
      </c>
      <c r="O772" s="61">
        <v>1350</v>
      </c>
      <c r="P772" s="61">
        <v>24</v>
      </c>
      <c r="Q772" s="109">
        <f t="shared" si="33"/>
        <v>32400</v>
      </c>
      <c r="R772" s="109"/>
      <c r="S772" s="109"/>
      <c r="T772" s="109"/>
      <c r="U772" s="109">
        <v>188</v>
      </c>
      <c r="V772" s="109">
        <f t="shared" si="35"/>
        <v>11740</v>
      </c>
      <c r="W772" s="109">
        <f t="shared" si="36"/>
        <v>1761</v>
      </c>
      <c r="X772" s="109">
        <f t="shared" si="37"/>
        <v>13501</v>
      </c>
      <c r="Y772" s="110">
        <v>6.84</v>
      </c>
      <c r="Z772" s="109">
        <f t="shared" si="38"/>
        <v>83823.599999999991</v>
      </c>
      <c r="AA772" s="109">
        <f t="shared" si="39"/>
        <v>57000.047999999995</v>
      </c>
      <c r="AB772" s="81" t="s">
        <v>2020</v>
      </c>
      <c r="AC772" s="81" t="s">
        <v>2020</v>
      </c>
      <c r="AD772" s="81" t="s">
        <v>2020</v>
      </c>
      <c r="AE772" s="89"/>
      <c r="AF772" s="93" t="s">
        <v>2659</v>
      </c>
      <c r="AG772" s="94"/>
      <c r="AH772" s="24"/>
      <c r="AI772" s="24"/>
      <c r="AJ772" s="24"/>
    </row>
    <row r="773" spans="1:36" ht="22.5" customHeight="1">
      <c r="A773" s="81">
        <v>763</v>
      </c>
      <c r="B773" s="82" t="s">
        <v>2307</v>
      </c>
      <c r="C773" s="83" t="s">
        <v>51</v>
      </c>
      <c r="D773" s="81" t="s">
        <v>2308</v>
      </c>
      <c r="E773" s="81" t="s">
        <v>66</v>
      </c>
      <c r="F773" s="81" t="s">
        <v>43</v>
      </c>
      <c r="G773" s="81" t="s">
        <v>53</v>
      </c>
      <c r="H773" s="81" t="s">
        <v>2309</v>
      </c>
      <c r="I773" s="92">
        <v>1</v>
      </c>
      <c r="J773" s="92">
        <v>1</v>
      </c>
      <c r="K773" s="92"/>
      <c r="L773" s="81">
        <v>8</v>
      </c>
      <c r="M773" s="81"/>
      <c r="N773" s="108">
        <v>5</v>
      </c>
      <c r="O773" s="61">
        <v>1000</v>
      </c>
      <c r="P773" s="112">
        <v>23</v>
      </c>
      <c r="Q773" s="109">
        <f t="shared" si="33"/>
        <v>23000</v>
      </c>
      <c r="R773" s="109"/>
      <c r="S773" s="109"/>
      <c r="T773" s="109"/>
      <c r="U773" s="109">
        <v>150</v>
      </c>
      <c r="V773" s="109">
        <f t="shared" si="35"/>
        <v>8416.6666666666679</v>
      </c>
      <c r="W773" s="109">
        <f t="shared" si="36"/>
        <v>1262.5000000000002</v>
      </c>
      <c r="X773" s="109">
        <f t="shared" si="37"/>
        <v>9679.1666666666679</v>
      </c>
      <c r="Y773" s="110">
        <v>6.84</v>
      </c>
      <c r="Z773" s="109">
        <f t="shared" si="38"/>
        <v>60095.000000000007</v>
      </c>
      <c r="AA773" s="109">
        <f t="shared" si="39"/>
        <v>40864.600000000006</v>
      </c>
      <c r="AB773" s="81" t="s">
        <v>2020</v>
      </c>
      <c r="AC773" s="81" t="s">
        <v>2020</v>
      </c>
      <c r="AD773" s="81" t="s">
        <v>2020</v>
      </c>
      <c r="AE773" s="89"/>
      <c r="AF773" s="93" t="s">
        <v>2478</v>
      </c>
      <c r="AG773" s="94"/>
      <c r="AH773" s="24"/>
      <c r="AI773" s="24"/>
      <c r="AJ773" s="24"/>
    </row>
    <row r="774" spans="1:36" ht="22.5" customHeight="1">
      <c r="A774" s="81">
        <v>764</v>
      </c>
      <c r="B774" s="82" t="s">
        <v>2310</v>
      </c>
      <c r="C774" s="83" t="s">
        <v>51</v>
      </c>
      <c r="D774" s="81" t="s">
        <v>2311</v>
      </c>
      <c r="E774" s="81" t="s">
        <v>66</v>
      </c>
      <c r="F774" s="81" t="s">
        <v>43</v>
      </c>
      <c r="G774" s="81" t="s">
        <v>53</v>
      </c>
      <c r="H774" s="81" t="s">
        <v>2309</v>
      </c>
      <c r="I774" s="92">
        <v>1</v>
      </c>
      <c r="J774" s="92">
        <v>1</v>
      </c>
      <c r="K774" s="92"/>
      <c r="L774" s="81">
        <v>6</v>
      </c>
      <c r="M774" s="81"/>
      <c r="N774" s="108">
        <v>5</v>
      </c>
      <c r="O774" s="61">
        <v>1000</v>
      </c>
      <c r="P774" s="112">
        <v>23</v>
      </c>
      <c r="Q774" s="109">
        <f t="shared" si="33"/>
        <v>23000</v>
      </c>
      <c r="R774" s="109"/>
      <c r="S774" s="109"/>
      <c r="T774" s="109"/>
      <c r="U774" s="109">
        <v>150</v>
      </c>
      <c r="V774" s="109">
        <f t="shared" si="35"/>
        <v>8416.6666666666679</v>
      </c>
      <c r="W774" s="109">
        <f t="shared" si="36"/>
        <v>1262.5000000000002</v>
      </c>
      <c r="X774" s="109">
        <f t="shared" si="37"/>
        <v>9679.1666666666679</v>
      </c>
      <c r="Y774" s="110">
        <v>6.84</v>
      </c>
      <c r="Z774" s="109">
        <f t="shared" si="38"/>
        <v>60095.000000000007</v>
      </c>
      <c r="AA774" s="109">
        <f t="shared" si="39"/>
        <v>40864.600000000006</v>
      </c>
      <c r="AB774" s="81" t="s">
        <v>2020</v>
      </c>
      <c r="AC774" s="81" t="s">
        <v>2020</v>
      </c>
      <c r="AD774" s="81" t="s">
        <v>2020</v>
      </c>
      <c r="AE774" s="89"/>
      <c r="AF774" s="93" t="s">
        <v>2475</v>
      </c>
      <c r="AG774" s="94"/>
      <c r="AH774" s="24"/>
      <c r="AI774" s="24"/>
      <c r="AJ774" s="24"/>
    </row>
    <row r="775" spans="1:36" ht="22.5" customHeight="1">
      <c r="A775" s="81">
        <v>765</v>
      </c>
      <c r="B775" s="82" t="s">
        <v>2312</v>
      </c>
      <c r="C775" s="83" t="s">
        <v>171</v>
      </c>
      <c r="D775" s="81" t="s">
        <v>2313</v>
      </c>
      <c r="E775" s="81" t="s">
        <v>66</v>
      </c>
      <c r="F775" s="81" t="s">
        <v>43</v>
      </c>
      <c r="G775" s="81" t="s">
        <v>398</v>
      </c>
      <c r="H775" s="81" t="s">
        <v>2314</v>
      </c>
      <c r="I775" s="92">
        <v>1</v>
      </c>
      <c r="J775" s="92">
        <v>1</v>
      </c>
      <c r="K775" s="92"/>
      <c r="L775" s="81">
        <v>8</v>
      </c>
      <c r="M775" s="81"/>
      <c r="N775" s="108">
        <v>5</v>
      </c>
      <c r="O775" s="61">
        <v>1300</v>
      </c>
      <c r="P775" s="112">
        <v>31</v>
      </c>
      <c r="Q775" s="109">
        <f t="shared" si="33"/>
        <v>40300</v>
      </c>
      <c r="R775" s="109"/>
      <c r="S775" s="109"/>
      <c r="T775" s="109"/>
      <c r="U775" s="109">
        <v>250</v>
      </c>
      <c r="V775" s="109">
        <f t="shared" si="35"/>
        <v>14683.333333333334</v>
      </c>
      <c r="W775" s="109">
        <f t="shared" si="36"/>
        <v>2202.5</v>
      </c>
      <c r="X775" s="109">
        <f t="shared" si="37"/>
        <v>16885.833333333336</v>
      </c>
      <c r="Y775" s="110">
        <v>6.84</v>
      </c>
      <c r="Z775" s="109">
        <f t="shared" si="38"/>
        <v>104839</v>
      </c>
      <c r="AA775" s="109">
        <f t="shared" si="39"/>
        <v>71290.52</v>
      </c>
      <c r="AB775" s="81" t="s">
        <v>2020</v>
      </c>
      <c r="AC775" s="81" t="s">
        <v>2020</v>
      </c>
      <c r="AD775" s="81" t="s">
        <v>2020</v>
      </c>
      <c r="AE775" s="89"/>
      <c r="AF775" s="93" t="s">
        <v>2660</v>
      </c>
      <c r="AG775" s="94"/>
      <c r="AH775" s="24"/>
      <c r="AI775" s="24"/>
      <c r="AJ775" s="24"/>
    </row>
    <row r="776" spans="1:36" ht="22.5" customHeight="1">
      <c r="A776" s="81">
        <v>766</v>
      </c>
      <c r="B776" s="82" t="s">
        <v>2315</v>
      </c>
      <c r="C776" s="83" t="s">
        <v>171</v>
      </c>
      <c r="D776" s="81" t="s">
        <v>2316</v>
      </c>
      <c r="E776" s="81" t="s">
        <v>66</v>
      </c>
      <c r="F776" s="81" t="s">
        <v>43</v>
      </c>
      <c r="G776" s="81" t="s">
        <v>398</v>
      </c>
      <c r="H776" s="81" t="s">
        <v>2317</v>
      </c>
      <c r="I776" s="92">
        <v>1</v>
      </c>
      <c r="J776" s="92">
        <v>1</v>
      </c>
      <c r="K776" s="92"/>
      <c r="L776" s="81">
        <v>8</v>
      </c>
      <c r="M776" s="81"/>
      <c r="N776" s="108">
        <v>5</v>
      </c>
      <c r="O776" s="61">
        <v>1300</v>
      </c>
      <c r="P776" s="112">
        <v>31</v>
      </c>
      <c r="Q776" s="109">
        <f t="shared" si="33"/>
        <v>40300</v>
      </c>
      <c r="R776" s="109"/>
      <c r="S776" s="109"/>
      <c r="T776" s="109"/>
      <c r="U776" s="109">
        <v>250</v>
      </c>
      <c r="V776" s="109">
        <f t="shared" si="35"/>
        <v>14683.333333333334</v>
      </c>
      <c r="W776" s="109">
        <f t="shared" si="36"/>
        <v>2202.5</v>
      </c>
      <c r="X776" s="109">
        <f t="shared" si="37"/>
        <v>16885.833333333336</v>
      </c>
      <c r="Y776" s="110">
        <v>6.84</v>
      </c>
      <c r="Z776" s="109">
        <f t="shared" si="38"/>
        <v>104839</v>
      </c>
      <c r="AA776" s="109">
        <f t="shared" si="39"/>
        <v>71290.52</v>
      </c>
      <c r="AB776" s="81" t="s">
        <v>2020</v>
      </c>
      <c r="AC776" s="81" t="s">
        <v>2020</v>
      </c>
      <c r="AD776" s="81" t="s">
        <v>2020</v>
      </c>
      <c r="AE776" s="89"/>
      <c r="AF776" s="93" t="s">
        <v>2475</v>
      </c>
      <c r="AG776" s="94"/>
      <c r="AH776" s="24"/>
      <c r="AI776" s="24"/>
      <c r="AJ776" s="24"/>
    </row>
    <row r="777" spans="1:36" ht="22.5" customHeight="1">
      <c r="A777" s="81">
        <v>767</v>
      </c>
      <c r="B777" s="82" t="s">
        <v>2318</v>
      </c>
      <c r="C777" s="83" t="s">
        <v>396</v>
      </c>
      <c r="D777" s="81" t="s">
        <v>2319</v>
      </c>
      <c r="E777" s="81" t="s">
        <v>66</v>
      </c>
      <c r="F777" s="81" t="s">
        <v>43</v>
      </c>
      <c r="G777" s="81" t="s">
        <v>1826</v>
      </c>
      <c r="H777" s="81" t="s">
        <v>2320</v>
      </c>
      <c r="I777" s="92">
        <v>1</v>
      </c>
      <c r="J777" s="92">
        <v>1</v>
      </c>
      <c r="K777" s="92"/>
      <c r="L777" s="81">
        <v>4</v>
      </c>
      <c r="M777" s="81"/>
      <c r="N777" s="108">
        <v>2</v>
      </c>
      <c r="O777" s="109">
        <v>1000</v>
      </c>
      <c r="P777" s="109">
        <v>10</v>
      </c>
      <c r="Q777" s="109">
        <f t="shared" si="33"/>
        <v>10000</v>
      </c>
      <c r="R777" s="109"/>
      <c r="S777" s="109"/>
      <c r="T777" s="109"/>
      <c r="U777" s="109">
        <v>200</v>
      </c>
      <c r="V777" s="109">
        <f t="shared" si="35"/>
        <v>4333.3333333333339</v>
      </c>
      <c r="W777" s="109">
        <f t="shared" si="36"/>
        <v>650.00000000000011</v>
      </c>
      <c r="X777" s="109">
        <f t="shared" si="37"/>
        <v>4983.3333333333339</v>
      </c>
      <c r="Y777" s="110">
        <v>6.84</v>
      </c>
      <c r="Z777" s="109">
        <f t="shared" si="38"/>
        <v>30940.000000000004</v>
      </c>
      <c r="AA777" s="109">
        <f t="shared" si="39"/>
        <v>21039.200000000004</v>
      </c>
      <c r="AB777" s="81" t="s">
        <v>2020</v>
      </c>
      <c r="AC777" s="81" t="s">
        <v>2020</v>
      </c>
      <c r="AD777" s="81" t="s">
        <v>2020</v>
      </c>
      <c r="AE777" s="89"/>
      <c r="AF777" s="93" t="s">
        <v>2487</v>
      </c>
      <c r="AG777" s="94"/>
      <c r="AH777" s="24"/>
      <c r="AI777" s="24"/>
      <c r="AJ777" s="24"/>
    </row>
    <row r="778" spans="1:36" ht="22.5" customHeight="1">
      <c r="A778" s="81">
        <v>768</v>
      </c>
      <c r="B778" s="82" t="s">
        <v>2321</v>
      </c>
      <c r="C778" s="83" t="s">
        <v>396</v>
      </c>
      <c r="D778" s="81" t="s">
        <v>2322</v>
      </c>
      <c r="E778" s="81" t="s">
        <v>66</v>
      </c>
      <c r="F778" s="81" t="s">
        <v>43</v>
      </c>
      <c r="G778" s="81" t="s">
        <v>1826</v>
      </c>
      <c r="H778" s="81" t="s">
        <v>2320</v>
      </c>
      <c r="I778" s="92">
        <v>1</v>
      </c>
      <c r="J778" s="92">
        <v>1</v>
      </c>
      <c r="K778" s="92"/>
      <c r="L778" s="81">
        <v>4</v>
      </c>
      <c r="M778" s="81"/>
      <c r="N778" s="108">
        <v>2</v>
      </c>
      <c r="O778" s="109">
        <v>1000</v>
      </c>
      <c r="P778" s="109">
        <v>10</v>
      </c>
      <c r="Q778" s="109">
        <f t="shared" si="33"/>
        <v>10000</v>
      </c>
      <c r="R778" s="109"/>
      <c r="S778" s="109"/>
      <c r="T778" s="109"/>
      <c r="U778" s="109">
        <v>200</v>
      </c>
      <c r="V778" s="109">
        <f t="shared" si="35"/>
        <v>4333.3333333333339</v>
      </c>
      <c r="W778" s="109">
        <f t="shared" si="36"/>
        <v>650.00000000000011</v>
      </c>
      <c r="X778" s="109">
        <f t="shared" si="37"/>
        <v>4983.3333333333339</v>
      </c>
      <c r="Y778" s="110">
        <v>6.84</v>
      </c>
      <c r="Z778" s="109">
        <f t="shared" si="38"/>
        <v>30940.000000000004</v>
      </c>
      <c r="AA778" s="109">
        <f t="shared" si="39"/>
        <v>21039.200000000004</v>
      </c>
      <c r="AB778" s="81" t="s">
        <v>2020</v>
      </c>
      <c r="AC778" s="81" t="s">
        <v>2020</v>
      </c>
      <c r="AD778" s="81" t="s">
        <v>2020</v>
      </c>
      <c r="AE778" s="89"/>
      <c r="AF778" s="93" t="s">
        <v>2487</v>
      </c>
      <c r="AG778" s="94"/>
      <c r="AH778" s="24"/>
      <c r="AI778" s="24"/>
      <c r="AJ778" s="24"/>
    </row>
    <row r="779" spans="1:36" ht="22.5" customHeight="1">
      <c r="A779" s="81">
        <v>769</v>
      </c>
      <c r="B779" s="82" t="s">
        <v>2323</v>
      </c>
      <c r="C779" s="83" t="s">
        <v>505</v>
      </c>
      <c r="D779" s="81" t="s">
        <v>2324</v>
      </c>
      <c r="E779" s="81" t="s">
        <v>66</v>
      </c>
      <c r="F779" s="81" t="s">
        <v>43</v>
      </c>
      <c r="G779" s="81" t="s">
        <v>621</v>
      </c>
      <c r="H779" s="81" t="s">
        <v>2325</v>
      </c>
      <c r="I779" s="92">
        <v>1</v>
      </c>
      <c r="J779" s="92">
        <v>1</v>
      </c>
      <c r="K779" s="92"/>
      <c r="L779" s="81">
        <v>4</v>
      </c>
      <c r="M779" s="81"/>
      <c r="N779" s="108">
        <v>2</v>
      </c>
      <c r="O779" s="109">
        <v>750</v>
      </c>
      <c r="P779" s="109">
        <v>15</v>
      </c>
      <c r="Q779" s="109">
        <f t="shared" si="33"/>
        <v>11250</v>
      </c>
      <c r="R779" s="109"/>
      <c r="S779" s="109"/>
      <c r="T779" s="109"/>
      <c r="U779" s="109">
        <v>150</v>
      </c>
      <c r="V779" s="109">
        <f t="shared" si="35"/>
        <v>4500</v>
      </c>
      <c r="W779" s="109">
        <f t="shared" si="36"/>
        <v>675</v>
      </c>
      <c r="X779" s="109">
        <f t="shared" si="37"/>
        <v>5175</v>
      </c>
      <c r="Y779" s="110">
        <v>6.84</v>
      </c>
      <c r="Z779" s="109">
        <f t="shared" si="38"/>
        <v>32130</v>
      </c>
      <c r="AA779" s="109">
        <f t="shared" si="39"/>
        <v>21848.400000000001</v>
      </c>
      <c r="AB779" s="81" t="s">
        <v>2020</v>
      </c>
      <c r="AC779" s="81" t="s">
        <v>2020</v>
      </c>
      <c r="AD779" s="81" t="s">
        <v>2020</v>
      </c>
      <c r="AE779" s="89"/>
      <c r="AF779" s="93" t="s">
        <v>2533</v>
      </c>
      <c r="AG779" s="94"/>
      <c r="AH779" s="24"/>
      <c r="AI779" s="24"/>
      <c r="AJ779" s="24"/>
    </row>
    <row r="780" spans="1:36" ht="22.5" customHeight="1">
      <c r="A780" s="81">
        <v>770</v>
      </c>
      <c r="B780" s="82" t="s">
        <v>2335</v>
      </c>
      <c r="C780" s="83" t="s">
        <v>537</v>
      </c>
      <c r="D780" s="81" t="s">
        <v>2336</v>
      </c>
      <c r="E780" s="81" t="s">
        <v>42</v>
      </c>
      <c r="F780" s="81" t="s">
        <v>43</v>
      </c>
      <c r="G780" s="81" t="s">
        <v>556</v>
      </c>
      <c r="H780" s="81" t="s">
        <v>2337</v>
      </c>
      <c r="I780" s="92">
        <v>1</v>
      </c>
      <c r="J780" s="92">
        <v>1</v>
      </c>
      <c r="K780" s="92"/>
      <c r="L780" s="81">
        <v>4</v>
      </c>
      <c r="M780" s="81"/>
      <c r="N780" s="108">
        <v>2</v>
      </c>
      <c r="O780" s="109">
        <v>500</v>
      </c>
      <c r="P780" s="109">
        <v>8</v>
      </c>
      <c r="Q780" s="109">
        <f t="shared" si="33"/>
        <v>4000</v>
      </c>
      <c r="R780" s="109"/>
      <c r="S780" s="109"/>
      <c r="T780" s="109"/>
      <c r="U780" s="109"/>
      <c r="V780" s="109">
        <f t="shared" si="35"/>
        <v>1333.3333333333333</v>
      </c>
      <c r="W780" s="109">
        <f t="shared" si="36"/>
        <v>199.99999999999997</v>
      </c>
      <c r="X780" s="109">
        <f t="shared" si="37"/>
        <v>1533.3333333333333</v>
      </c>
      <c r="Y780" s="110">
        <v>5.88</v>
      </c>
      <c r="Z780" s="109">
        <f t="shared" si="38"/>
        <v>8239.9999999999982</v>
      </c>
      <c r="AA780" s="109">
        <f t="shared" si="39"/>
        <v>5603.1999999999989</v>
      </c>
      <c r="AB780" s="81" t="s">
        <v>2020</v>
      </c>
      <c r="AC780" s="81" t="s">
        <v>2020</v>
      </c>
      <c r="AD780" s="81" t="s">
        <v>2020</v>
      </c>
      <c r="AE780" s="89"/>
      <c r="AF780" s="93" t="s">
        <v>2453</v>
      </c>
      <c r="AG780" s="94"/>
      <c r="AH780" s="24"/>
      <c r="AI780" s="24"/>
      <c r="AJ780" s="24"/>
    </row>
    <row r="781" spans="1:36" ht="22.5" customHeight="1">
      <c r="A781" s="81">
        <v>771</v>
      </c>
      <c r="B781" s="82" t="s">
        <v>2338</v>
      </c>
      <c r="C781" s="83" t="s">
        <v>56</v>
      </c>
      <c r="D781" s="81" t="s">
        <v>2339</v>
      </c>
      <c r="E781" s="81" t="s">
        <v>42</v>
      </c>
      <c r="F781" s="81" t="s">
        <v>43</v>
      </c>
      <c r="G781" s="81" t="s">
        <v>58</v>
      </c>
      <c r="H781" s="81" t="s">
        <v>2340</v>
      </c>
      <c r="I781" s="92">
        <v>1</v>
      </c>
      <c r="J781" s="92">
        <v>1</v>
      </c>
      <c r="K781" s="92"/>
      <c r="L781" s="81">
        <v>4</v>
      </c>
      <c r="M781" s="81"/>
      <c r="N781" s="111">
        <v>2</v>
      </c>
      <c r="O781" s="112">
        <v>500</v>
      </c>
      <c r="P781" s="112">
        <v>8</v>
      </c>
      <c r="Q781" s="109">
        <f t="shared" si="33"/>
        <v>4000</v>
      </c>
      <c r="R781" s="109"/>
      <c r="S781" s="109"/>
      <c r="T781" s="109"/>
      <c r="U781" s="109"/>
      <c r="V781" s="109">
        <f t="shared" si="35"/>
        <v>1333.3333333333333</v>
      </c>
      <c r="W781" s="109">
        <f t="shared" si="36"/>
        <v>199.99999999999997</v>
      </c>
      <c r="X781" s="109">
        <f t="shared" si="37"/>
        <v>1533.3333333333333</v>
      </c>
      <c r="Y781" s="110">
        <v>5.88</v>
      </c>
      <c r="Z781" s="109">
        <f t="shared" si="38"/>
        <v>8239.9999999999982</v>
      </c>
      <c r="AA781" s="109">
        <f t="shared" si="39"/>
        <v>5603.1999999999989</v>
      </c>
      <c r="AB781" s="81" t="s">
        <v>2020</v>
      </c>
      <c r="AC781" s="81" t="s">
        <v>2020</v>
      </c>
      <c r="AD781" s="81" t="s">
        <v>2020</v>
      </c>
      <c r="AE781" s="89"/>
      <c r="AF781" s="93" t="s">
        <v>2453</v>
      </c>
      <c r="AG781" s="94"/>
      <c r="AH781" s="24"/>
      <c r="AI781" s="24"/>
      <c r="AJ781" s="24"/>
    </row>
    <row r="782" spans="1:36" ht="22.5" customHeight="1">
      <c r="A782" s="81">
        <v>772</v>
      </c>
      <c r="B782" s="82" t="s">
        <v>2341</v>
      </c>
      <c r="C782" s="83" t="s">
        <v>171</v>
      </c>
      <c r="D782" s="81" t="s">
        <v>2342</v>
      </c>
      <c r="E782" s="81" t="s">
        <v>66</v>
      </c>
      <c r="F782" s="81" t="s">
        <v>43</v>
      </c>
      <c r="G782" s="81" t="s">
        <v>168</v>
      </c>
      <c r="H782" s="81" t="s">
        <v>2343</v>
      </c>
      <c r="I782" s="92">
        <v>1</v>
      </c>
      <c r="J782" s="92">
        <v>1</v>
      </c>
      <c r="K782" s="92"/>
      <c r="L782" s="81">
        <v>6</v>
      </c>
      <c r="M782" s="81"/>
      <c r="N782" s="111">
        <v>3</v>
      </c>
      <c r="O782" s="61">
        <v>2000</v>
      </c>
      <c r="P782" s="61">
        <v>45</v>
      </c>
      <c r="Q782" s="109">
        <f t="shared" si="33"/>
        <v>90000</v>
      </c>
      <c r="R782" s="109"/>
      <c r="S782" s="109"/>
      <c r="T782" s="109"/>
      <c r="U782" s="61">
        <v>182</v>
      </c>
      <c r="V782" s="109">
        <f t="shared" si="35"/>
        <v>30910</v>
      </c>
      <c r="W782" s="109">
        <f t="shared" si="36"/>
        <v>4636.5</v>
      </c>
      <c r="X782" s="109">
        <f t="shared" si="37"/>
        <v>35546.5</v>
      </c>
      <c r="Y782" s="110">
        <v>6.84</v>
      </c>
      <c r="Z782" s="109">
        <f t="shared" si="38"/>
        <v>220697.4</v>
      </c>
      <c r="AA782" s="109">
        <f t="shared" si="39"/>
        <v>150074.23200000002</v>
      </c>
      <c r="AB782" s="81" t="s">
        <v>2020</v>
      </c>
      <c r="AC782" s="81" t="s">
        <v>2020</v>
      </c>
      <c r="AD782" s="81" t="s">
        <v>2020</v>
      </c>
      <c r="AE782" s="89"/>
      <c r="AF782" s="93" t="s">
        <v>2475</v>
      </c>
      <c r="AG782" s="94"/>
      <c r="AH782" s="24"/>
      <c r="AI782" s="24"/>
      <c r="AJ782" s="24"/>
    </row>
    <row r="783" spans="1:36" ht="22.5" customHeight="1">
      <c r="A783" s="81">
        <v>773</v>
      </c>
      <c r="B783" s="82" t="s">
        <v>2344</v>
      </c>
      <c r="C783" s="83" t="s">
        <v>171</v>
      </c>
      <c r="D783" s="81" t="s">
        <v>2345</v>
      </c>
      <c r="E783" s="81" t="s">
        <v>66</v>
      </c>
      <c r="F783" s="81" t="s">
        <v>43</v>
      </c>
      <c r="G783" s="81" t="s">
        <v>168</v>
      </c>
      <c r="H783" s="81" t="s">
        <v>2343</v>
      </c>
      <c r="I783" s="92">
        <v>1</v>
      </c>
      <c r="J783" s="92">
        <v>1</v>
      </c>
      <c r="K783" s="92"/>
      <c r="L783" s="81">
        <v>2</v>
      </c>
      <c r="M783" s="81"/>
      <c r="N783" s="111">
        <v>2</v>
      </c>
      <c r="O783" s="61">
        <v>2000</v>
      </c>
      <c r="P783" s="61">
        <v>45</v>
      </c>
      <c r="Q783" s="109">
        <f t="shared" si="33"/>
        <v>90000</v>
      </c>
      <c r="R783" s="109"/>
      <c r="S783" s="109"/>
      <c r="T783" s="109"/>
      <c r="U783" s="61">
        <v>192</v>
      </c>
      <c r="V783" s="109">
        <f t="shared" si="35"/>
        <v>30960</v>
      </c>
      <c r="W783" s="109">
        <f t="shared" si="36"/>
        <v>4644</v>
      </c>
      <c r="X783" s="109">
        <f t="shared" si="37"/>
        <v>35604</v>
      </c>
      <c r="Y783" s="110">
        <v>6.84</v>
      </c>
      <c r="Z783" s="109">
        <f t="shared" si="38"/>
        <v>221054.4</v>
      </c>
      <c r="AA783" s="109">
        <f t="shared" si="39"/>
        <v>150316.992</v>
      </c>
      <c r="AB783" s="81" t="s">
        <v>2020</v>
      </c>
      <c r="AC783" s="81" t="s">
        <v>2020</v>
      </c>
      <c r="AD783" s="81" t="s">
        <v>2020</v>
      </c>
      <c r="AE783" s="89"/>
      <c r="AF783" s="93" t="s">
        <v>2478</v>
      </c>
      <c r="AG783" s="94"/>
      <c r="AH783" s="24"/>
      <c r="AI783" s="24"/>
      <c r="AJ783" s="24"/>
    </row>
    <row r="784" spans="1:36" ht="22.5" customHeight="1">
      <c r="A784" s="81">
        <v>774</v>
      </c>
      <c r="B784" s="82" t="s">
        <v>2346</v>
      </c>
      <c r="C784" s="83" t="s">
        <v>496</v>
      </c>
      <c r="D784" s="81" t="s">
        <v>2347</v>
      </c>
      <c r="E784" s="81" t="s">
        <v>42</v>
      </c>
      <c r="F784" s="81" t="s">
        <v>43</v>
      </c>
      <c r="G784" s="81" t="s">
        <v>556</v>
      </c>
      <c r="H784" s="81" t="s">
        <v>2348</v>
      </c>
      <c r="I784" s="92">
        <v>1</v>
      </c>
      <c r="J784" s="92">
        <v>1</v>
      </c>
      <c r="K784" s="92"/>
      <c r="L784" s="81">
        <v>2</v>
      </c>
      <c r="M784" s="81"/>
      <c r="N784" s="111">
        <v>2</v>
      </c>
      <c r="O784" s="61">
        <v>1000</v>
      </c>
      <c r="P784" s="61">
        <v>9</v>
      </c>
      <c r="Q784" s="109">
        <f t="shared" si="33"/>
        <v>9000</v>
      </c>
      <c r="R784" s="109"/>
      <c r="S784" s="109"/>
      <c r="T784" s="109"/>
      <c r="U784" s="61"/>
      <c r="V784" s="109">
        <f t="shared" si="35"/>
        <v>3000</v>
      </c>
      <c r="W784" s="109">
        <f t="shared" si="36"/>
        <v>450</v>
      </c>
      <c r="X784" s="109">
        <f t="shared" si="37"/>
        <v>3450</v>
      </c>
      <c r="Y784" s="110">
        <v>5.88</v>
      </c>
      <c r="Z784" s="109">
        <f t="shared" si="38"/>
        <v>18540</v>
      </c>
      <c r="AA784" s="109">
        <f t="shared" si="39"/>
        <v>12607.2</v>
      </c>
      <c r="AB784" s="81" t="s">
        <v>46</v>
      </c>
      <c r="AC784" s="81" t="s">
        <v>2349</v>
      </c>
      <c r="AD784" s="81" t="s">
        <v>2020</v>
      </c>
      <c r="AE784" s="89"/>
      <c r="AF784" s="93" t="s">
        <v>2554</v>
      </c>
      <c r="AG784" s="94"/>
      <c r="AH784" s="24"/>
      <c r="AI784" s="24"/>
      <c r="AJ784" s="24"/>
    </row>
    <row r="785" spans="1:36" ht="22.5" customHeight="1">
      <c r="A785" s="81">
        <v>775</v>
      </c>
      <c r="B785" s="113" t="s">
        <v>2350</v>
      </c>
      <c r="C785" s="83" t="s">
        <v>51</v>
      </c>
      <c r="D785" s="114" t="s">
        <v>2351</v>
      </c>
      <c r="E785" s="114" t="s">
        <v>66</v>
      </c>
      <c r="F785" s="114" t="s">
        <v>43</v>
      </c>
      <c r="G785" s="81" t="s">
        <v>53</v>
      </c>
      <c r="H785" s="114" t="s">
        <v>2352</v>
      </c>
      <c r="I785" s="115">
        <v>1</v>
      </c>
      <c r="J785" s="115">
        <v>1</v>
      </c>
      <c r="K785" s="115"/>
      <c r="L785" s="114">
        <v>10</v>
      </c>
      <c r="M785" s="58"/>
      <c r="N785" s="116">
        <v>5</v>
      </c>
      <c r="O785" s="116">
        <v>2000</v>
      </c>
      <c r="P785" s="117">
        <v>27</v>
      </c>
      <c r="Q785" s="118">
        <v>54000</v>
      </c>
      <c r="R785" s="118">
        <v>2000</v>
      </c>
      <c r="S785" s="119">
        <v>3</v>
      </c>
      <c r="T785" s="119">
        <v>6000</v>
      </c>
      <c r="U785" s="119">
        <v>300</v>
      </c>
      <c r="V785" s="119">
        <v>1500</v>
      </c>
      <c r="W785" s="118">
        <v>825</v>
      </c>
      <c r="X785" s="120">
        <v>2325</v>
      </c>
      <c r="Y785" s="110">
        <v>6.84</v>
      </c>
      <c r="Z785" s="121">
        <v>11910</v>
      </c>
      <c r="AA785" s="122">
        <v>8098.8</v>
      </c>
      <c r="AB785" s="120" t="s">
        <v>46</v>
      </c>
      <c r="AC785" s="123" t="s">
        <v>46</v>
      </c>
      <c r="AD785" s="114" t="s">
        <v>46</v>
      </c>
      <c r="AE785" s="89" t="s">
        <v>2353</v>
      </c>
      <c r="AF785" s="93" t="s">
        <v>2483</v>
      </c>
      <c r="AG785" s="94"/>
      <c r="AH785" s="24"/>
      <c r="AI785" s="24"/>
      <c r="AJ785" s="24"/>
    </row>
    <row r="786" spans="1:36" ht="22.5" customHeight="1">
      <c r="A786" s="81">
        <v>776</v>
      </c>
      <c r="B786" s="113" t="s">
        <v>2354</v>
      </c>
      <c r="C786" s="83" t="s">
        <v>51</v>
      </c>
      <c r="D786" s="114" t="s">
        <v>2355</v>
      </c>
      <c r="E786" s="114" t="s">
        <v>66</v>
      </c>
      <c r="F786" s="114" t="s">
        <v>43</v>
      </c>
      <c r="G786" s="81" t="s">
        <v>53</v>
      </c>
      <c r="H786" s="114" t="s">
        <v>2352</v>
      </c>
      <c r="I786" s="124">
        <v>1</v>
      </c>
      <c r="J786" s="124">
        <v>1</v>
      </c>
      <c r="K786" s="124"/>
      <c r="L786" s="114">
        <v>10</v>
      </c>
      <c r="M786" s="58"/>
      <c r="N786" s="116">
        <v>5</v>
      </c>
      <c r="O786" s="116">
        <v>2000</v>
      </c>
      <c r="P786" s="117">
        <v>27</v>
      </c>
      <c r="Q786" s="118">
        <v>54000</v>
      </c>
      <c r="R786" s="118">
        <v>2000</v>
      </c>
      <c r="S786" s="119">
        <v>3</v>
      </c>
      <c r="T786" s="119">
        <v>6000</v>
      </c>
      <c r="U786" s="119">
        <v>300</v>
      </c>
      <c r="V786" s="119">
        <v>1500</v>
      </c>
      <c r="W786" s="118">
        <v>825</v>
      </c>
      <c r="X786" s="120">
        <v>2325</v>
      </c>
      <c r="Y786" s="110">
        <v>6.84</v>
      </c>
      <c r="Z786" s="121">
        <v>11910</v>
      </c>
      <c r="AA786" s="122">
        <v>8098.8</v>
      </c>
      <c r="AB786" s="120" t="s">
        <v>46</v>
      </c>
      <c r="AC786" s="123" t="s">
        <v>46</v>
      </c>
      <c r="AD786" s="114" t="s">
        <v>46</v>
      </c>
      <c r="AE786" s="89" t="s">
        <v>2353</v>
      </c>
      <c r="AF786" s="93" t="s">
        <v>2483</v>
      </c>
      <c r="AG786" s="94"/>
      <c r="AH786" s="24"/>
      <c r="AI786" s="24"/>
      <c r="AJ786" s="24"/>
    </row>
    <row r="787" spans="1:36" ht="22.5" customHeight="1">
      <c r="A787" s="81">
        <v>777</v>
      </c>
      <c r="B787" s="113" t="s">
        <v>2356</v>
      </c>
      <c r="C787" s="83" t="s">
        <v>51</v>
      </c>
      <c r="D787" s="114" t="s">
        <v>2357</v>
      </c>
      <c r="E787" s="114" t="s">
        <v>66</v>
      </c>
      <c r="F787" s="114" t="s">
        <v>43</v>
      </c>
      <c r="G787" s="81" t="s">
        <v>53</v>
      </c>
      <c r="H787" s="114" t="s">
        <v>2352</v>
      </c>
      <c r="I787" s="124">
        <v>1</v>
      </c>
      <c r="J787" s="124">
        <v>1</v>
      </c>
      <c r="K787" s="124"/>
      <c r="L787" s="114">
        <v>6</v>
      </c>
      <c r="M787" s="58"/>
      <c r="N787" s="116">
        <v>4</v>
      </c>
      <c r="O787" s="116">
        <v>2000</v>
      </c>
      <c r="P787" s="117">
        <v>27</v>
      </c>
      <c r="Q787" s="118">
        <v>54000</v>
      </c>
      <c r="R787" s="118">
        <v>2000</v>
      </c>
      <c r="S787" s="119">
        <v>3</v>
      </c>
      <c r="T787" s="119">
        <v>6000</v>
      </c>
      <c r="U787" s="119">
        <v>300</v>
      </c>
      <c r="V787" s="119">
        <v>1500</v>
      </c>
      <c r="W787" s="118">
        <v>825</v>
      </c>
      <c r="X787" s="120">
        <v>2325</v>
      </c>
      <c r="Y787" s="110">
        <v>6.84</v>
      </c>
      <c r="Z787" s="121">
        <v>11910</v>
      </c>
      <c r="AA787" s="122">
        <v>8098.8</v>
      </c>
      <c r="AB787" s="120" t="s">
        <v>46</v>
      </c>
      <c r="AC787" s="123" t="s">
        <v>46</v>
      </c>
      <c r="AD787" s="114" t="s">
        <v>46</v>
      </c>
      <c r="AE787" s="89" t="s">
        <v>2353</v>
      </c>
      <c r="AF787" s="93" t="s">
        <v>2460</v>
      </c>
      <c r="AG787" s="94"/>
      <c r="AH787" s="24"/>
      <c r="AI787" s="24"/>
      <c r="AJ787" s="24"/>
    </row>
    <row r="788" spans="1:36" ht="22.5" customHeight="1">
      <c r="A788" s="81">
        <v>778</v>
      </c>
      <c r="B788" s="113" t="s">
        <v>2358</v>
      </c>
      <c r="C788" s="83" t="s">
        <v>51</v>
      </c>
      <c r="D788" s="114" t="s">
        <v>2359</v>
      </c>
      <c r="E788" s="114" t="s">
        <v>66</v>
      </c>
      <c r="F788" s="114" t="s">
        <v>43</v>
      </c>
      <c r="G788" s="81" t="s">
        <v>53</v>
      </c>
      <c r="H788" s="114" t="s">
        <v>2352</v>
      </c>
      <c r="I788" s="124">
        <v>1</v>
      </c>
      <c r="J788" s="124">
        <v>1</v>
      </c>
      <c r="K788" s="124"/>
      <c r="L788" s="114">
        <v>10</v>
      </c>
      <c r="M788" s="58"/>
      <c r="N788" s="116">
        <v>5</v>
      </c>
      <c r="O788" s="116">
        <v>2000</v>
      </c>
      <c r="P788" s="117">
        <v>27</v>
      </c>
      <c r="Q788" s="118">
        <v>54000</v>
      </c>
      <c r="R788" s="118">
        <v>2000</v>
      </c>
      <c r="S788" s="119">
        <v>3</v>
      </c>
      <c r="T788" s="119">
        <v>6000</v>
      </c>
      <c r="U788" s="119">
        <v>300</v>
      </c>
      <c r="V788" s="119">
        <v>1500</v>
      </c>
      <c r="W788" s="118">
        <v>825</v>
      </c>
      <c r="X788" s="120">
        <v>2325</v>
      </c>
      <c r="Y788" s="110">
        <v>6.84</v>
      </c>
      <c r="Z788" s="121">
        <v>11910</v>
      </c>
      <c r="AA788" s="122">
        <v>8098.8</v>
      </c>
      <c r="AB788" s="120" t="s">
        <v>46</v>
      </c>
      <c r="AC788" s="123" t="s">
        <v>46</v>
      </c>
      <c r="AD788" s="114" t="s">
        <v>46</v>
      </c>
      <c r="AE788" s="89" t="s">
        <v>2353</v>
      </c>
      <c r="AF788" s="93" t="s">
        <v>2483</v>
      </c>
      <c r="AG788" s="94"/>
      <c r="AH788" s="24"/>
      <c r="AI788" s="24"/>
      <c r="AJ788" s="24"/>
    </row>
    <row r="789" spans="1:36" ht="22.5" customHeight="1">
      <c r="A789" s="81">
        <v>779</v>
      </c>
      <c r="B789" s="113" t="s">
        <v>2360</v>
      </c>
      <c r="C789" s="83" t="s">
        <v>51</v>
      </c>
      <c r="D789" s="114" t="s">
        <v>2361</v>
      </c>
      <c r="E789" s="114" t="s">
        <v>66</v>
      </c>
      <c r="F789" s="114" t="s">
        <v>43</v>
      </c>
      <c r="G789" s="81" t="s">
        <v>53</v>
      </c>
      <c r="H789" s="114" t="s">
        <v>2352</v>
      </c>
      <c r="I789" s="124">
        <v>1</v>
      </c>
      <c r="J789" s="124">
        <v>1</v>
      </c>
      <c r="K789" s="124"/>
      <c r="L789" s="114">
        <v>10</v>
      </c>
      <c r="M789" s="58"/>
      <c r="N789" s="116">
        <v>5</v>
      </c>
      <c r="O789" s="116">
        <v>2000</v>
      </c>
      <c r="P789" s="117">
        <v>27</v>
      </c>
      <c r="Q789" s="118">
        <v>54000</v>
      </c>
      <c r="R789" s="118">
        <v>2000</v>
      </c>
      <c r="S789" s="119">
        <v>3</v>
      </c>
      <c r="T789" s="119">
        <v>6000</v>
      </c>
      <c r="U789" s="119">
        <v>300</v>
      </c>
      <c r="V789" s="119">
        <v>1500</v>
      </c>
      <c r="W789" s="118">
        <v>825</v>
      </c>
      <c r="X789" s="120">
        <v>2325</v>
      </c>
      <c r="Y789" s="110">
        <v>6.84</v>
      </c>
      <c r="Z789" s="121">
        <v>11910</v>
      </c>
      <c r="AA789" s="122">
        <v>8098.8</v>
      </c>
      <c r="AB789" s="120" t="s">
        <v>46</v>
      </c>
      <c r="AC789" s="123" t="s">
        <v>46</v>
      </c>
      <c r="AD789" s="114" t="s">
        <v>46</v>
      </c>
      <c r="AE789" s="89" t="s">
        <v>2353</v>
      </c>
      <c r="AF789" s="93" t="s">
        <v>2483</v>
      </c>
      <c r="AG789" s="94"/>
      <c r="AH789" s="24"/>
      <c r="AI789" s="24"/>
      <c r="AJ789" s="24"/>
    </row>
    <row r="790" spans="1:36" ht="22.5" customHeight="1">
      <c r="A790" s="81">
        <v>780</v>
      </c>
      <c r="B790" s="113" t="s">
        <v>2362</v>
      </c>
      <c r="C790" s="83" t="s">
        <v>51</v>
      </c>
      <c r="D790" s="114" t="s">
        <v>2363</v>
      </c>
      <c r="E790" s="114" t="s">
        <v>66</v>
      </c>
      <c r="F790" s="114" t="s">
        <v>43</v>
      </c>
      <c r="G790" s="81" t="s">
        <v>53</v>
      </c>
      <c r="H790" s="114" t="s">
        <v>2352</v>
      </c>
      <c r="I790" s="124">
        <v>1</v>
      </c>
      <c r="J790" s="124">
        <v>1</v>
      </c>
      <c r="K790" s="124"/>
      <c r="L790" s="114">
        <v>6</v>
      </c>
      <c r="M790" s="58"/>
      <c r="N790" s="116">
        <v>4</v>
      </c>
      <c r="O790" s="116">
        <v>2000</v>
      </c>
      <c r="P790" s="117">
        <v>27</v>
      </c>
      <c r="Q790" s="118">
        <v>54000</v>
      </c>
      <c r="R790" s="118">
        <v>2000</v>
      </c>
      <c r="S790" s="119">
        <v>3</v>
      </c>
      <c r="T790" s="119">
        <v>6000</v>
      </c>
      <c r="U790" s="119">
        <v>300</v>
      </c>
      <c r="V790" s="119">
        <v>1500</v>
      </c>
      <c r="W790" s="118">
        <v>825</v>
      </c>
      <c r="X790" s="120">
        <v>2325</v>
      </c>
      <c r="Y790" s="110">
        <v>6.84</v>
      </c>
      <c r="Z790" s="121">
        <v>11910</v>
      </c>
      <c r="AA790" s="122">
        <v>8098.8</v>
      </c>
      <c r="AB790" s="120" t="s">
        <v>46</v>
      </c>
      <c r="AC790" s="123" t="s">
        <v>46</v>
      </c>
      <c r="AD790" s="114" t="s">
        <v>46</v>
      </c>
      <c r="AE790" s="89" t="s">
        <v>2353</v>
      </c>
      <c r="AF790" s="93" t="s">
        <v>2460</v>
      </c>
      <c r="AG790" s="94"/>
      <c r="AH790" s="24"/>
      <c r="AI790" s="24"/>
      <c r="AJ790" s="24"/>
    </row>
    <row r="791" spans="1:36" ht="22.5" customHeight="1">
      <c r="A791" s="81">
        <v>781</v>
      </c>
      <c r="B791" s="113" t="s">
        <v>2364</v>
      </c>
      <c r="C791" s="83"/>
      <c r="D791" s="114" t="s">
        <v>2365</v>
      </c>
      <c r="E791" s="114" t="s">
        <v>176</v>
      </c>
      <c r="F791" s="114" t="s">
        <v>43</v>
      </c>
      <c r="G791" s="81" t="s">
        <v>398</v>
      </c>
      <c r="H791" s="114" t="s">
        <v>2366</v>
      </c>
      <c r="I791" s="124">
        <v>1</v>
      </c>
      <c r="J791" s="124">
        <v>1</v>
      </c>
      <c r="K791" s="124"/>
      <c r="L791" s="114">
        <v>6</v>
      </c>
      <c r="M791" s="58"/>
      <c r="N791" s="116">
        <v>4</v>
      </c>
      <c r="O791" s="116">
        <v>23000</v>
      </c>
      <c r="P791" s="117">
        <v>3</v>
      </c>
      <c r="Q791" s="118">
        <f t="shared" ref="Q791:Q793" si="40">O791*P791</f>
        <v>69000</v>
      </c>
      <c r="R791" s="118"/>
      <c r="S791" s="119"/>
      <c r="T791" s="119"/>
      <c r="U791" s="119"/>
      <c r="V791" s="119">
        <v>23000</v>
      </c>
      <c r="W791" s="118">
        <v>10350</v>
      </c>
      <c r="X791" s="120">
        <f t="shared" ref="X791:X793" si="41">V791+W791</f>
        <v>33350</v>
      </c>
      <c r="Y791" s="110">
        <v>5.88</v>
      </c>
      <c r="Z791" s="121">
        <f t="shared" ref="Z791:Z793" si="42">V791*Y791+W791*2</f>
        <v>155940</v>
      </c>
      <c r="AA791" s="122">
        <f t="shared" ref="AA791:AA793" si="43">Z791*68%</f>
        <v>106039.20000000001</v>
      </c>
      <c r="AB791" s="120" t="s">
        <v>2367</v>
      </c>
      <c r="AC791" s="123" t="s">
        <v>2367</v>
      </c>
      <c r="AD791" s="114" t="s">
        <v>2367</v>
      </c>
      <c r="AE791" s="89" t="s">
        <v>2368</v>
      </c>
      <c r="AF791" s="93" t="s">
        <v>2460</v>
      </c>
      <c r="AG791" s="94"/>
      <c r="AH791" s="24"/>
      <c r="AI791" s="24"/>
      <c r="AJ791" s="24"/>
    </row>
    <row r="792" spans="1:36" ht="22.5" customHeight="1">
      <c r="A792" s="81">
        <v>782</v>
      </c>
      <c r="B792" s="113" t="s">
        <v>2369</v>
      </c>
      <c r="C792" s="83"/>
      <c r="D792" s="114" t="s">
        <v>2370</v>
      </c>
      <c r="E792" s="114" t="s">
        <v>42</v>
      </c>
      <c r="F792" s="114" t="s">
        <v>43</v>
      </c>
      <c r="G792" s="81" t="s">
        <v>261</v>
      </c>
      <c r="H792" s="114" t="s">
        <v>2371</v>
      </c>
      <c r="I792" s="124">
        <v>1</v>
      </c>
      <c r="J792" s="124">
        <v>1</v>
      </c>
      <c r="K792" s="124"/>
      <c r="L792" s="114">
        <v>4</v>
      </c>
      <c r="M792" s="58"/>
      <c r="N792" s="116">
        <v>3</v>
      </c>
      <c r="O792" s="116">
        <v>1800</v>
      </c>
      <c r="P792" s="117">
        <v>4</v>
      </c>
      <c r="Q792" s="118">
        <f t="shared" si="40"/>
        <v>7200</v>
      </c>
      <c r="R792" s="118"/>
      <c r="S792" s="119"/>
      <c r="T792" s="119"/>
      <c r="U792" s="119"/>
      <c r="V792" s="119">
        <f t="shared" ref="V792:V793" si="44">IF(Y792=5.88,Q792/3+U792*5,U792*5)</f>
        <v>2400</v>
      </c>
      <c r="W792" s="118">
        <f t="shared" ref="W792:W793" si="45">T792/10+V792*15%</f>
        <v>360</v>
      </c>
      <c r="X792" s="120">
        <f t="shared" si="41"/>
        <v>2760</v>
      </c>
      <c r="Y792" s="110">
        <v>5.88</v>
      </c>
      <c r="Z792" s="121">
        <f t="shared" si="42"/>
        <v>14832</v>
      </c>
      <c r="AA792" s="122">
        <f t="shared" si="43"/>
        <v>10085.76</v>
      </c>
      <c r="AB792" s="120" t="s">
        <v>1701</v>
      </c>
      <c r="AC792" s="123" t="s">
        <v>2349</v>
      </c>
      <c r="AD792" s="114" t="s">
        <v>2372</v>
      </c>
      <c r="AE792" s="89"/>
      <c r="AF792" s="93" t="s">
        <v>2458</v>
      </c>
      <c r="AG792" s="94"/>
      <c r="AH792" s="24"/>
      <c r="AI792" s="24"/>
      <c r="AJ792" s="24"/>
    </row>
    <row r="793" spans="1:36" ht="22.5" customHeight="1">
      <c r="A793" s="81">
        <v>783</v>
      </c>
      <c r="B793" s="113" t="s">
        <v>2373</v>
      </c>
      <c r="C793" s="83"/>
      <c r="D793" s="114" t="s">
        <v>2374</v>
      </c>
      <c r="E793" s="114" t="s">
        <v>66</v>
      </c>
      <c r="F793" s="114" t="s">
        <v>43</v>
      </c>
      <c r="G793" s="81" t="s">
        <v>261</v>
      </c>
      <c r="H793" s="114" t="s">
        <v>2371</v>
      </c>
      <c r="I793" s="124">
        <v>1</v>
      </c>
      <c r="J793" s="124">
        <v>1</v>
      </c>
      <c r="K793" s="124"/>
      <c r="L793" s="114">
        <v>10</v>
      </c>
      <c r="M793" s="58"/>
      <c r="N793" s="116">
        <v>6</v>
      </c>
      <c r="O793" s="116">
        <v>1800</v>
      </c>
      <c r="P793" s="117">
        <v>32</v>
      </c>
      <c r="Q793" s="118">
        <f t="shared" si="40"/>
        <v>57600</v>
      </c>
      <c r="R793" s="118"/>
      <c r="S793" s="119"/>
      <c r="T793" s="119"/>
      <c r="U793" s="119">
        <v>410</v>
      </c>
      <c r="V793" s="119">
        <f t="shared" si="44"/>
        <v>2050</v>
      </c>
      <c r="W793" s="118">
        <f t="shared" si="45"/>
        <v>307.5</v>
      </c>
      <c r="X793" s="120">
        <f t="shared" si="41"/>
        <v>2357.5</v>
      </c>
      <c r="Y793" s="110">
        <v>6.84</v>
      </c>
      <c r="Z793" s="121">
        <f t="shared" si="42"/>
        <v>14637</v>
      </c>
      <c r="AA793" s="122">
        <f t="shared" si="43"/>
        <v>9953.16</v>
      </c>
      <c r="AB793" s="120" t="s">
        <v>2375</v>
      </c>
      <c r="AC793" s="123" t="s">
        <v>2375</v>
      </c>
      <c r="AD793" s="114" t="s">
        <v>2375</v>
      </c>
      <c r="AE793" s="89"/>
      <c r="AF793" s="93" t="s">
        <v>2589</v>
      </c>
      <c r="AG793" s="94"/>
      <c r="AH793" s="24"/>
      <c r="AI793" s="24"/>
      <c r="AJ793" s="24"/>
    </row>
    <row r="794" spans="1:36" ht="12.75" customHeight="1">
      <c r="A794" s="81">
        <v>784</v>
      </c>
      <c r="B794" s="113" t="s">
        <v>2376</v>
      </c>
      <c r="C794" s="83" t="s">
        <v>40</v>
      </c>
      <c r="D794" s="114" t="s">
        <v>2377</v>
      </c>
      <c r="E794" s="114" t="s">
        <v>66</v>
      </c>
      <c r="F794" s="114" t="s">
        <v>43</v>
      </c>
      <c r="G794" s="81" t="s">
        <v>261</v>
      </c>
      <c r="H794" s="114" t="s">
        <v>2378</v>
      </c>
      <c r="I794" s="124">
        <v>1</v>
      </c>
      <c r="J794" s="124">
        <v>1</v>
      </c>
      <c r="K794" s="124"/>
      <c r="L794" s="114">
        <v>4</v>
      </c>
      <c r="M794" s="58"/>
      <c r="N794" s="116">
        <v>3</v>
      </c>
      <c r="O794" s="116">
        <v>1200</v>
      </c>
      <c r="P794" s="117">
        <v>28</v>
      </c>
      <c r="Q794" s="118">
        <v>1200</v>
      </c>
      <c r="R794" s="118"/>
      <c r="S794" s="119"/>
      <c r="T794" s="119"/>
      <c r="U794" s="119">
        <v>297</v>
      </c>
      <c r="V794" s="119">
        <v>1885</v>
      </c>
      <c r="W794" s="118">
        <v>283</v>
      </c>
      <c r="X794" s="120">
        <v>2168</v>
      </c>
      <c r="Y794" s="110">
        <v>6.84</v>
      </c>
      <c r="Z794" s="121">
        <v>13458.9</v>
      </c>
      <c r="AA794" s="122">
        <v>11574.653999999999</v>
      </c>
      <c r="AB794" s="120" t="s">
        <v>46</v>
      </c>
      <c r="AC794" s="123" t="s">
        <v>46</v>
      </c>
      <c r="AD794" s="114" t="s">
        <v>46</v>
      </c>
      <c r="AE794" s="81"/>
      <c r="AF794" s="99" t="s">
        <v>2661</v>
      </c>
      <c r="AG794" s="94"/>
      <c r="AH794" s="24"/>
      <c r="AI794" s="24"/>
      <c r="AJ794" s="24"/>
    </row>
    <row r="795" spans="1:36" ht="12.75" customHeight="1">
      <c r="A795" s="81">
        <v>785</v>
      </c>
      <c r="B795" s="113" t="s">
        <v>2379</v>
      </c>
      <c r="C795" s="83" t="s">
        <v>40</v>
      </c>
      <c r="D795" s="114" t="s">
        <v>2380</v>
      </c>
      <c r="E795" s="114" t="s">
        <v>66</v>
      </c>
      <c r="F795" s="114" t="s">
        <v>43</v>
      </c>
      <c r="G795" s="81" t="s">
        <v>261</v>
      </c>
      <c r="H795" s="114" t="s">
        <v>2378</v>
      </c>
      <c r="I795" s="124">
        <v>1</v>
      </c>
      <c r="J795" s="124">
        <v>1</v>
      </c>
      <c r="K795" s="124"/>
      <c r="L795" s="114">
        <v>4</v>
      </c>
      <c r="M795" s="58"/>
      <c r="N795" s="116">
        <v>3</v>
      </c>
      <c r="O795" s="116">
        <v>1200</v>
      </c>
      <c r="P795" s="117">
        <v>28</v>
      </c>
      <c r="Q795" s="118">
        <v>1200</v>
      </c>
      <c r="R795" s="118"/>
      <c r="S795" s="119"/>
      <c r="T795" s="119"/>
      <c r="U795" s="119">
        <v>297</v>
      </c>
      <c r="V795" s="119">
        <v>1885</v>
      </c>
      <c r="W795" s="118">
        <v>283</v>
      </c>
      <c r="X795" s="120">
        <v>2168</v>
      </c>
      <c r="Y795" s="110">
        <v>6.84</v>
      </c>
      <c r="Z795" s="121">
        <v>13458.9</v>
      </c>
      <c r="AA795" s="122">
        <v>11574.653999999999</v>
      </c>
      <c r="AB795" s="120" t="s">
        <v>46</v>
      </c>
      <c r="AC795" s="123" t="s">
        <v>46</v>
      </c>
      <c r="AD795" s="114" t="s">
        <v>46</v>
      </c>
      <c r="AE795" s="81"/>
      <c r="AF795" s="99" t="s">
        <v>2577</v>
      </c>
      <c r="AG795" s="94"/>
      <c r="AH795" s="24"/>
      <c r="AI795" s="24"/>
      <c r="AJ795" s="24"/>
    </row>
    <row r="796" spans="1:36" ht="12.75" customHeight="1">
      <c r="A796" s="81">
        <v>786</v>
      </c>
      <c r="B796" s="113" t="s">
        <v>2381</v>
      </c>
      <c r="C796" s="83" t="s">
        <v>40</v>
      </c>
      <c r="D796" s="114" t="s">
        <v>2382</v>
      </c>
      <c r="E796" s="114" t="s">
        <v>66</v>
      </c>
      <c r="F796" s="114" t="s">
        <v>43</v>
      </c>
      <c r="G796" s="81" t="s">
        <v>261</v>
      </c>
      <c r="H796" s="114" t="s">
        <v>2378</v>
      </c>
      <c r="I796" s="124">
        <v>1</v>
      </c>
      <c r="J796" s="124">
        <v>1</v>
      </c>
      <c r="K796" s="124"/>
      <c r="L796" s="114">
        <v>4</v>
      </c>
      <c r="M796" s="58"/>
      <c r="N796" s="116">
        <v>3</v>
      </c>
      <c r="O796" s="116">
        <v>1200</v>
      </c>
      <c r="P796" s="117">
        <v>28</v>
      </c>
      <c r="Q796" s="118">
        <v>1200</v>
      </c>
      <c r="R796" s="118"/>
      <c r="S796" s="119"/>
      <c r="T796" s="119"/>
      <c r="U796" s="119">
        <v>297</v>
      </c>
      <c r="V796" s="119">
        <v>1885</v>
      </c>
      <c r="W796" s="118">
        <v>283</v>
      </c>
      <c r="X796" s="120">
        <v>2168</v>
      </c>
      <c r="Y796" s="110">
        <v>6.84</v>
      </c>
      <c r="Z796" s="121">
        <v>13458.9</v>
      </c>
      <c r="AA796" s="122">
        <v>11574.653999999999</v>
      </c>
      <c r="AB796" s="120" t="s">
        <v>46</v>
      </c>
      <c r="AC796" s="123" t="s">
        <v>46</v>
      </c>
      <c r="AD796" s="114" t="s">
        <v>46</v>
      </c>
      <c r="AE796" s="81"/>
      <c r="AF796" s="99" t="s">
        <v>2662</v>
      </c>
      <c r="AG796" s="94"/>
      <c r="AH796" s="24"/>
      <c r="AI796" s="24"/>
      <c r="AJ796" s="24"/>
    </row>
    <row r="797" spans="1:36" ht="15" customHeight="1">
      <c r="A797" s="81">
        <v>787</v>
      </c>
      <c r="B797" s="125" t="s">
        <v>2433</v>
      </c>
      <c r="D797" s="126" t="s">
        <v>2434</v>
      </c>
      <c r="E797" s="127" t="s">
        <v>42</v>
      </c>
      <c r="F797" s="127" t="s">
        <v>43</v>
      </c>
      <c r="G797" s="128" t="s">
        <v>44</v>
      </c>
      <c r="H797" s="128" t="s">
        <v>2435</v>
      </c>
      <c r="I797" s="129">
        <v>1</v>
      </c>
      <c r="J797" s="129">
        <v>1</v>
      </c>
      <c r="K797" s="129"/>
      <c r="L797" s="130">
        <v>4</v>
      </c>
      <c r="M797" s="58"/>
      <c r="N797" s="131">
        <v>2</v>
      </c>
      <c r="O797" s="131">
        <v>1000</v>
      </c>
      <c r="P797" s="132">
        <v>7</v>
      </c>
      <c r="Q797" s="133">
        <f>O797*P797</f>
        <v>7000</v>
      </c>
      <c r="R797" s="134"/>
      <c r="S797" s="135"/>
      <c r="T797" s="135"/>
      <c r="U797" s="135"/>
      <c r="V797" s="135">
        <v>2333</v>
      </c>
      <c r="W797" s="136">
        <v>1050</v>
      </c>
      <c r="X797" s="137">
        <v>3383</v>
      </c>
      <c r="Y797" s="138">
        <v>5.88</v>
      </c>
      <c r="Z797" s="139">
        <f>V797*Y797+W797*2</f>
        <v>15818.039999999999</v>
      </c>
      <c r="AA797" s="138">
        <f>Z797*68%</f>
        <v>10756.2672</v>
      </c>
      <c r="AB797" s="137" t="s">
        <v>2436</v>
      </c>
      <c r="AC797" s="140" t="s">
        <v>2436</v>
      </c>
      <c r="AD797" s="128" t="s">
        <v>2436</v>
      </c>
      <c r="AE797" s="56" t="s">
        <v>2437</v>
      </c>
      <c r="AF797" s="141" t="s">
        <v>2453</v>
      </c>
      <c r="AG797" s="142"/>
      <c r="AH797" s="24"/>
      <c r="AI797" s="24"/>
      <c r="AJ797" s="24"/>
    </row>
    <row r="798" spans="1:36" ht="12.75" customHeight="1">
      <c r="A798" s="81">
        <v>788</v>
      </c>
      <c r="B798" s="113" t="s">
        <v>2383</v>
      </c>
      <c r="C798" s="83" t="s">
        <v>259</v>
      </c>
      <c r="D798" s="114" t="s">
        <v>2384</v>
      </c>
      <c r="E798" s="114" t="s">
        <v>42</v>
      </c>
      <c r="F798" s="114" t="s">
        <v>43</v>
      </c>
      <c r="G798" s="81" t="s">
        <v>261</v>
      </c>
      <c r="H798" s="114" t="s">
        <v>2378</v>
      </c>
      <c r="I798" s="129">
        <v>1</v>
      </c>
      <c r="J798" s="129">
        <v>1</v>
      </c>
      <c r="K798" s="129"/>
      <c r="L798" s="143">
        <v>4</v>
      </c>
      <c r="M798" s="58"/>
      <c r="N798" s="116">
        <v>2</v>
      </c>
      <c r="O798" s="116">
        <v>2000</v>
      </c>
      <c r="P798" s="117">
        <v>3</v>
      </c>
      <c r="Q798" s="118">
        <v>2000</v>
      </c>
      <c r="R798" s="118"/>
      <c r="S798" s="119"/>
      <c r="T798" s="119"/>
      <c r="U798" s="119"/>
      <c r="V798" s="119">
        <v>667</v>
      </c>
      <c r="W798" s="118">
        <v>100</v>
      </c>
      <c r="X798" s="120">
        <v>767</v>
      </c>
      <c r="Y798" s="110">
        <v>5.88</v>
      </c>
      <c r="Z798" s="121">
        <v>4119.9999999999991</v>
      </c>
      <c r="AA798" s="122">
        <v>3543.1999999999994</v>
      </c>
      <c r="AB798" s="120" t="s">
        <v>46</v>
      </c>
      <c r="AC798" s="123" t="s">
        <v>46</v>
      </c>
      <c r="AD798" s="114" t="s">
        <v>46</v>
      </c>
      <c r="AE798" s="81"/>
      <c r="AF798" s="144" t="s">
        <v>2588</v>
      </c>
      <c r="AG798" s="142"/>
      <c r="AH798" s="24"/>
      <c r="AI798" s="24"/>
      <c r="AJ798" s="24"/>
    </row>
    <row r="799" spans="1:36" ht="12.75" customHeight="1">
      <c r="A799" s="81">
        <v>789</v>
      </c>
      <c r="B799" s="145" t="s">
        <v>2385</v>
      </c>
      <c r="C799" s="146"/>
      <c r="D799" s="147" t="s">
        <v>2386</v>
      </c>
      <c r="E799" s="148" t="s">
        <v>42</v>
      </c>
      <c r="F799" s="148" t="s">
        <v>43</v>
      </c>
      <c r="G799" s="148" t="s">
        <v>58</v>
      </c>
      <c r="H799" s="148" t="s">
        <v>63</v>
      </c>
      <c r="I799" s="129">
        <v>1</v>
      </c>
      <c r="J799" s="129">
        <v>1</v>
      </c>
      <c r="K799" s="129"/>
      <c r="L799" s="149">
        <v>1</v>
      </c>
      <c r="M799" s="150"/>
      <c r="N799" s="149">
        <v>1</v>
      </c>
      <c r="O799" s="151">
        <v>3000</v>
      </c>
      <c r="P799" s="152">
        <v>6</v>
      </c>
      <c r="Q799" s="133">
        <f t="shared" ref="Q799:Q822" si="46">O799*P799</f>
        <v>18000</v>
      </c>
      <c r="R799" s="153"/>
      <c r="S799" s="153"/>
      <c r="T799" s="151" t="s">
        <v>2387</v>
      </c>
      <c r="U799" s="153"/>
      <c r="V799" s="154">
        <v>6000</v>
      </c>
      <c r="W799" s="151">
        <v>900</v>
      </c>
      <c r="X799" s="155">
        <f t="shared" ref="X799:X822" si="47">V799+W799</f>
        <v>6900</v>
      </c>
      <c r="Y799" s="138">
        <v>5.88</v>
      </c>
      <c r="Z799" s="139">
        <f t="shared" ref="Z799:Z822" si="48">V799*Y799+W799*2</f>
        <v>37080</v>
      </c>
      <c r="AA799" s="138">
        <f t="shared" ref="AA799:AA822" si="49">Z799*68%</f>
        <v>25214.400000000001</v>
      </c>
      <c r="AB799" s="148" t="s">
        <v>46</v>
      </c>
      <c r="AC799" s="148" t="s">
        <v>46</v>
      </c>
      <c r="AD799" s="148" t="s">
        <v>46</v>
      </c>
      <c r="AE799" s="156"/>
      <c r="AF799" s="157" t="s">
        <v>2663</v>
      </c>
      <c r="AG799" s="158"/>
      <c r="AH799" s="24"/>
      <c r="AI799" s="24"/>
      <c r="AJ799" s="24"/>
    </row>
    <row r="800" spans="1:36" ht="12.75" customHeight="1">
      <c r="A800" s="81">
        <v>790</v>
      </c>
      <c r="B800" s="159" t="s">
        <v>2388</v>
      </c>
      <c r="C800" s="160"/>
      <c r="D800" s="161" t="s">
        <v>2389</v>
      </c>
      <c r="E800" s="127" t="s">
        <v>42</v>
      </c>
      <c r="F800" s="127" t="s">
        <v>43</v>
      </c>
      <c r="G800" s="127" t="s">
        <v>58</v>
      </c>
      <c r="H800" s="127" t="s">
        <v>67</v>
      </c>
      <c r="I800" s="162">
        <v>1</v>
      </c>
      <c r="J800" s="162">
        <v>1</v>
      </c>
      <c r="K800" s="162"/>
      <c r="L800" s="163">
        <v>6</v>
      </c>
      <c r="M800" s="164"/>
      <c r="N800" s="163">
        <v>3</v>
      </c>
      <c r="O800" s="163">
        <v>2000</v>
      </c>
      <c r="P800" s="165">
        <v>4</v>
      </c>
      <c r="Q800" s="133">
        <f t="shared" si="46"/>
        <v>8000</v>
      </c>
      <c r="R800" s="164"/>
      <c r="S800" s="164"/>
      <c r="T800" s="164"/>
      <c r="U800" s="164"/>
      <c r="V800" s="154">
        <v>2667</v>
      </c>
      <c r="W800" s="166">
        <v>400</v>
      </c>
      <c r="X800" s="155">
        <f t="shared" si="47"/>
        <v>3067</v>
      </c>
      <c r="Y800" s="138">
        <v>5.88</v>
      </c>
      <c r="Z800" s="139">
        <f t="shared" si="48"/>
        <v>16481.96</v>
      </c>
      <c r="AA800" s="138">
        <f t="shared" si="49"/>
        <v>11207.7328</v>
      </c>
      <c r="AB800" s="127" t="s">
        <v>46</v>
      </c>
      <c r="AC800" s="127" t="s">
        <v>46</v>
      </c>
      <c r="AD800" s="127" t="s">
        <v>46</v>
      </c>
      <c r="AE800" s="167"/>
      <c r="AF800" s="157" t="s">
        <v>2664</v>
      </c>
      <c r="AG800" s="158"/>
      <c r="AH800" s="24"/>
      <c r="AI800" s="24"/>
      <c r="AJ800" s="24"/>
    </row>
    <row r="801" spans="1:36" ht="12.75" customHeight="1">
      <c r="A801" s="81">
        <v>791</v>
      </c>
      <c r="B801" s="159" t="s">
        <v>2390</v>
      </c>
      <c r="C801" s="160"/>
      <c r="D801" s="168" t="s">
        <v>2391</v>
      </c>
      <c r="E801" s="127" t="s">
        <v>66</v>
      </c>
      <c r="F801" s="127" t="s">
        <v>43</v>
      </c>
      <c r="G801" s="127" t="s">
        <v>168</v>
      </c>
      <c r="H801" s="127" t="s">
        <v>308</v>
      </c>
      <c r="I801" s="162">
        <v>1</v>
      </c>
      <c r="J801" s="162">
        <v>1</v>
      </c>
      <c r="K801" s="162"/>
      <c r="L801" s="163">
        <v>4</v>
      </c>
      <c r="M801" s="164"/>
      <c r="N801" s="163">
        <v>4</v>
      </c>
      <c r="O801" s="166">
        <v>4400</v>
      </c>
      <c r="P801" s="169">
        <v>26</v>
      </c>
      <c r="Q801" s="133">
        <f t="shared" si="46"/>
        <v>114400</v>
      </c>
      <c r="R801" s="166">
        <v>2.2090000000000001</v>
      </c>
      <c r="S801" s="166">
        <v>1</v>
      </c>
      <c r="T801" s="166">
        <v>2.2090000000000001</v>
      </c>
      <c r="U801" s="166">
        <v>175</v>
      </c>
      <c r="V801" s="170">
        <f>IF(Y801=5.88,Q801/3+U801*5,U801*5)</f>
        <v>875</v>
      </c>
      <c r="W801" s="166">
        <v>352</v>
      </c>
      <c r="X801" s="155">
        <f t="shared" si="47"/>
        <v>1227</v>
      </c>
      <c r="Y801" s="37">
        <v>6.84</v>
      </c>
      <c r="Z801" s="139">
        <f t="shared" si="48"/>
        <v>6689</v>
      </c>
      <c r="AA801" s="138">
        <f t="shared" si="49"/>
        <v>4548.5200000000004</v>
      </c>
      <c r="AB801" s="127" t="s">
        <v>46</v>
      </c>
      <c r="AC801" s="127" t="s">
        <v>46</v>
      </c>
      <c r="AD801" s="127" t="s">
        <v>46</v>
      </c>
      <c r="AE801" s="167"/>
      <c r="AF801" s="157" t="s">
        <v>2665</v>
      </c>
      <c r="AG801" s="158"/>
      <c r="AH801" s="24"/>
      <c r="AI801" s="24"/>
      <c r="AJ801" s="24"/>
    </row>
    <row r="802" spans="1:36" ht="12.75" customHeight="1">
      <c r="A802" s="81">
        <v>792</v>
      </c>
      <c r="B802" s="159" t="s">
        <v>2392</v>
      </c>
      <c r="C802" s="160"/>
      <c r="D802" s="161" t="s">
        <v>2393</v>
      </c>
      <c r="E802" s="127" t="s">
        <v>42</v>
      </c>
      <c r="F802" s="127" t="s">
        <v>43</v>
      </c>
      <c r="G802" s="127" t="s">
        <v>44</v>
      </c>
      <c r="H802" s="127" t="s">
        <v>2394</v>
      </c>
      <c r="I802" s="162">
        <v>1</v>
      </c>
      <c r="J802" s="162">
        <v>1</v>
      </c>
      <c r="K802" s="162"/>
      <c r="L802" s="163">
        <v>4</v>
      </c>
      <c r="M802" s="164"/>
      <c r="N802" s="163">
        <v>1</v>
      </c>
      <c r="O802" s="166">
        <v>1000</v>
      </c>
      <c r="P802" s="169">
        <v>7</v>
      </c>
      <c r="Q802" s="133">
        <f t="shared" si="46"/>
        <v>7000</v>
      </c>
      <c r="R802" s="164"/>
      <c r="S802" s="164"/>
      <c r="T802" s="164"/>
      <c r="U802" s="164"/>
      <c r="V802" s="154">
        <v>2333</v>
      </c>
      <c r="W802" s="166">
        <v>350</v>
      </c>
      <c r="X802" s="155">
        <f t="shared" si="47"/>
        <v>2683</v>
      </c>
      <c r="Y802" s="138">
        <v>5.88</v>
      </c>
      <c r="Z802" s="139">
        <f t="shared" si="48"/>
        <v>14418.039999999999</v>
      </c>
      <c r="AA802" s="138">
        <f t="shared" si="49"/>
        <v>9804.2672000000002</v>
      </c>
      <c r="AB802" s="127" t="s">
        <v>46</v>
      </c>
      <c r="AC802" s="127" t="s">
        <v>46</v>
      </c>
      <c r="AD802" s="127" t="s">
        <v>46</v>
      </c>
      <c r="AE802" s="167"/>
      <c r="AF802" s="157" t="s">
        <v>2460</v>
      </c>
      <c r="AG802" s="158"/>
      <c r="AH802" s="24"/>
      <c r="AI802" s="24"/>
      <c r="AJ802" s="24"/>
    </row>
    <row r="803" spans="1:36" ht="12.75" customHeight="1">
      <c r="A803" s="81">
        <v>793</v>
      </c>
      <c r="B803" s="159" t="s">
        <v>2395</v>
      </c>
      <c r="C803" s="160"/>
      <c r="D803" s="168" t="s">
        <v>2396</v>
      </c>
      <c r="E803" s="127" t="s">
        <v>66</v>
      </c>
      <c r="F803" s="127" t="s">
        <v>43</v>
      </c>
      <c r="G803" s="127" t="s">
        <v>44</v>
      </c>
      <c r="H803" s="127" t="s">
        <v>385</v>
      </c>
      <c r="I803" s="162">
        <v>1</v>
      </c>
      <c r="J803" s="162">
        <v>1</v>
      </c>
      <c r="K803" s="162"/>
      <c r="L803" s="163">
        <v>4</v>
      </c>
      <c r="M803" s="163">
        <v>2</v>
      </c>
      <c r="N803" s="163">
        <v>3</v>
      </c>
      <c r="O803" s="166">
        <v>3000</v>
      </c>
      <c r="P803" s="169">
        <v>30</v>
      </c>
      <c r="Q803" s="133">
        <f t="shared" si="46"/>
        <v>90000</v>
      </c>
      <c r="R803" s="171"/>
      <c r="S803" s="171"/>
      <c r="T803" s="166" t="s">
        <v>2387</v>
      </c>
      <c r="U803" s="166">
        <v>110</v>
      </c>
      <c r="V803" s="170">
        <f t="shared" ref="V803:V805" si="50">IF(Y803=5.88,Q803/3+U803*5,U803*5)</f>
        <v>550</v>
      </c>
      <c r="W803" s="166">
        <v>83</v>
      </c>
      <c r="X803" s="155">
        <f t="shared" si="47"/>
        <v>633</v>
      </c>
      <c r="Y803" s="37">
        <v>6.84</v>
      </c>
      <c r="Z803" s="139">
        <f t="shared" si="48"/>
        <v>3928</v>
      </c>
      <c r="AA803" s="138">
        <f t="shared" si="49"/>
        <v>2671.0400000000004</v>
      </c>
      <c r="AB803" s="127" t="s">
        <v>46</v>
      </c>
      <c r="AC803" s="127" t="s">
        <v>46</v>
      </c>
      <c r="AD803" s="127" t="s">
        <v>46</v>
      </c>
      <c r="AE803" s="89" t="s">
        <v>658</v>
      </c>
      <c r="AF803" s="157" t="s">
        <v>2666</v>
      </c>
      <c r="AG803" s="158"/>
      <c r="AH803" s="24"/>
      <c r="AI803" s="24"/>
      <c r="AJ803" s="24"/>
    </row>
    <row r="804" spans="1:36" ht="12.75" customHeight="1">
      <c r="A804" s="81">
        <v>794</v>
      </c>
      <c r="B804" s="159" t="s">
        <v>2397</v>
      </c>
      <c r="C804" s="160"/>
      <c r="D804" s="168" t="s">
        <v>2398</v>
      </c>
      <c r="E804" s="127" t="s">
        <v>66</v>
      </c>
      <c r="F804" s="127" t="s">
        <v>43</v>
      </c>
      <c r="G804" s="127" t="s">
        <v>44</v>
      </c>
      <c r="H804" s="127" t="s">
        <v>385</v>
      </c>
      <c r="I804" s="162">
        <v>1</v>
      </c>
      <c r="J804" s="162">
        <v>1</v>
      </c>
      <c r="K804" s="162"/>
      <c r="L804" s="163">
        <v>2</v>
      </c>
      <c r="M804" s="163">
        <v>1</v>
      </c>
      <c r="N804" s="163">
        <v>3</v>
      </c>
      <c r="O804" s="166">
        <v>3000</v>
      </c>
      <c r="P804" s="169">
        <v>30</v>
      </c>
      <c r="Q804" s="133">
        <f t="shared" si="46"/>
        <v>90000</v>
      </c>
      <c r="R804" s="171"/>
      <c r="S804" s="171"/>
      <c r="T804" s="166" t="s">
        <v>2387</v>
      </c>
      <c r="U804" s="166">
        <v>110</v>
      </c>
      <c r="V804" s="170">
        <f t="shared" si="50"/>
        <v>550</v>
      </c>
      <c r="W804" s="166">
        <v>83</v>
      </c>
      <c r="X804" s="155">
        <f t="shared" si="47"/>
        <v>633</v>
      </c>
      <c r="Y804" s="37">
        <v>6.84</v>
      </c>
      <c r="Z804" s="139">
        <f t="shared" si="48"/>
        <v>3928</v>
      </c>
      <c r="AA804" s="138">
        <f t="shared" si="49"/>
        <v>2671.0400000000004</v>
      </c>
      <c r="AB804" s="127" t="s">
        <v>46</v>
      </c>
      <c r="AC804" s="127" t="s">
        <v>46</v>
      </c>
      <c r="AD804" s="127" t="s">
        <v>46</v>
      </c>
      <c r="AE804" s="89" t="s">
        <v>658</v>
      </c>
      <c r="AF804" s="157" t="s">
        <v>2667</v>
      </c>
      <c r="AG804" s="158"/>
      <c r="AH804" s="24"/>
      <c r="AI804" s="24"/>
      <c r="AJ804" s="24"/>
    </row>
    <row r="805" spans="1:36" ht="12.75" customHeight="1">
      <c r="A805" s="81">
        <v>795</v>
      </c>
      <c r="B805" s="159" t="s">
        <v>2399</v>
      </c>
      <c r="C805" s="160"/>
      <c r="D805" s="168" t="s">
        <v>2400</v>
      </c>
      <c r="E805" s="127" t="s">
        <v>66</v>
      </c>
      <c r="F805" s="127" t="s">
        <v>43</v>
      </c>
      <c r="G805" s="127" t="s">
        <v>403</v>
      </c>
      <c r="H805" s="127" t="s">
        <v>432</v>
      </c>
      <c r="I805" s="162">
        <v>1</v>
      </c>
      <c r="J805" s="162">
        <v>1</v>
      </c>
      <c r="K805" s="162"/>
      <c r="L805" s="163">
        <v>2</v>
      </c>
      <c r="M805" s="164"/>
      <c r="N805" s="163">
        <v>2</v>
      </c>
      <c r="O805" s="166">
        <v>2500</v>
      </c>
      <c r="P805" s="169">
        <v>22</v>
      </c>
      <c r="Q805" s="133">
        <f t="shared" si="46"/>
        <v>55000</v>
      </c>
      <c r="R805" s="166">
        <v>1</v>
      </c>
      <c r="S805" s="166">
        <v>1</v>
      </c>
      <c r="T805" s="166">
        <v>1</v>
      </c>
      <c r="U805" s="166">
        <v>80</v>
      </c>
      <c r="V805" s="170">
        <f t="shared" si="50"/>
        <v>400</v>
      </c>
      <c r="W805" s="166">
        <v>160</v>
      </c>
      <c r="X805" s="155">
        <f t="shared" si="47"/>
        <v>560</v>
      </c>
      <c r="Y805" s="37">
        <v>6.84</v>
      </c>
      <c r="Z805" s="139">
        <f t="shared" si="48"/>
        <v>3056</v>
      </c>
      <c r="AA805" s="138">
        <f t="shared" si="49"/>
        <v>2078.08</v>
      </c>
      <c r="AB805" s="127" t="s">
        <v>46</v>
      </c>
      <c r="AC805" s="127" t="s">
        <v>46</v>
      </c>
      <c r="AD805" s="127" t="s">
        <v>46</v>
      </c>
      <c r="AE805" s="167"/>
      <c r="AF805" s="157" t="s">
        <v>2668</v>
      </c>
      <c r="AG805" s="158"/>
      <c r="AH805" s="24"/>
      <c r="AI805" s="24"/>
      <c r="AJ805" s="24"/>
    </row>
    <row r="806" spans="1:36" ht="12.75" customHeight="1">
      <c r="A806" s="81">
        <v>796</v>
      </c>
      <c r="B806" s="159" t="s">
        <v>2401</v>
      </c>
      <c r="C806" s="160"/>
      <c r="D806" s="161" t="s">
        <v>2402</v>
      </c>
      <c r="E806" s="127" t="s">
        <v>42</v>
      </c>
      <c r="F806" s="127" t="s">
        <v>43</v>
      </c>
      <c r="G806" s="127" t="s">
        <v>403</v>
      </c>
      <c r="H806" s="127" t="s">
        <v>435</v>
      </c>
      <c r="I806" s="162">
        <v>1</v>
      </c>
      <c r="J806" s="162">
        <v>1</v>
      </c>
      <c r="K806" s="162"/>
      <c r="L806" s="163">
        <v>2</v>
      </c>
      <c r="M806" s="164"/>
      <c r="N806" s="163">
        <v>2</v>
      </c>
      <c r="O806" s="163">
        <v>2200</v>
      </c>
      <c r="P806" s="165">
        <v>6</v>
      </c>
      <c r="Q806" s="133">
        <f t="shared" si="46"/>
        <v>13200</v>
      </c>
      <c r="R806" s="164"/>
      <c r="S806" s="164"/>
      <c r="T806" s="164"/>
      <c r="U806" s="164"/>
      <c r="V806" s="154">
        <v>4400</v>
      </c>
      <c r="W806" s="166">
        <v>660</v>
      </c>
      <c r="X806" s="155">
        <f t="shared" si="47"/>
        <v>5060</v>
      </c>
      <c r="Y806" s="138">
        <v>5.88</v>
      </c>
      <c r="Z806" s="139">
        <f t="shared" si="48"/>
        <v>27192</v>
      </c>
      <c r="AA806" s="138">
        <f t="shared" si="49"/>
        <v>18490.560000000001</v>
      </c>
      <c r="AB806" s="127" t="s">
        <v>46</v>
      </c>
      <c r="AC806" s="127" t="s">
        <v>46</v>
      </c>
      <c r="AD806" s="127" t="s">
        <v>46</v>
      </c>
      <c r="AE806" s="167"/>
      <c r="AF806" s="157" t="s">
        <v>2669</v>
      </c>
      <c r="AG806" s="158"/>
      <c r="AH806" s="24"/>
      <c r="AI806" s="24"/>
      <c r="AJ806" s="24"/>
    </row>
    <row r="807" spans="1:36" ht="12.75" customHeight="1">
      <c r="A807" s="81">
        <v>797</v>
      </c>
      <c r="B807" s="159" t="s">
        <v>2403</v>
      </c>
      <c r="C807" s="160"/>
      <c r="D807" s="168" t="s">
        <v>2404</v>
      </c>
      <c r="E807" s="127" t="s">
        <v>42</v>
      </c>
      <c r="F807" s="127" t="s">
        <v>43</v>
      </c>
      <c r="G807" s="127" t="s">
        <v>403</v>
      </c>
      <c r="H807" s="127" t="s">
        <v>482</v>
      </c>
      <c r="I807" s="162">
        <v>1</v>
      </c>
      <c r="J807" s="162">
        <v>1</v>
      </c>
      <c r="K807" s="162"/>
      <c r="L807" s="163">
        <v>2</v>
      </c>
      <c r="M807" s="164"/>
      <c r="N807" s="163">
        <v>2</v>
      </c>
      <c r="O807" s="166">
        <v>902</v>
      </c>
      <c r="P807" s="165">
        <v>6</v>
      </c>
      <c r="Q807" s="133">
        <f t="shared" si="46"/>
        <v>5412</v>
      </c>
      <c r="R807" s="164"/>
      <c r="S807" s="164"/>
      <c r="T807" s="164"/>
      <c r="U807" s="164"/>
      <c r="V807" s="154">
        <v>1804</v>
      </c>
      <c r="W807" s="166">
        <v>271</v>
      </c>
      <c r="X807" s="155">
        <f t="shared" si="47"/>
        <v>2075</v>
      </c>
      <c r="Y807" s="138">
        <v>5.88</v>
      </c>
      <c r="Z807" s="139">
        <f t="shared" si="48"/>
        <v>11149.52</v>
      </c>
      <c r="AA807" s="138">
        <f t="shared" si="49"/>
        <v>7581.673600000001</v>
      </c>
      <c r="AB807" s="127" t="s">
        <v>46</v>
      </c>
      <c r="AC807" s="127" t="s">
        <v>46</v>
      </c>
      <c r="AD807" s="127" t="s">
        <v>46</v>
      </c>
      <c r="AE807" s="167"/>
      <c r="AF807" s="157" t="s">
        <v>2644</v>
      </c>
      <c r="AG807" s="158"/>
      <c r="AH807" s="24"/>
      <c r="AI807" s="24"/>
      <c r="AJ807" s="24"/>
    </row>
    <row r="808" spans="1:36" ht="12.75" customHeight="1">
      <c r="A808" s="81">
        <v>798</v>
      </c>
      <c r="B808" s="159" t="s">
        <v>2405</v>
      </c>
      <c r="C808" s="172"/>
      <c r="D808" s="168" t="s">
        <v>2406</v>
      </c>
      <c r="E808" s="127" t="s">
        <v>66</v>
      </c>
      <c r="F808" s="127" t="s">
        <v>43</v>
      </c>
      <c r="G808" s="127" t="s">
        <v>53</v>
      </c>
      <c r="H808" s="127" t="s">
        <v>657</v>
      </c>
      <c r="I808" s="162">
        <v>1</v>
      </c>
      <c r="J808" s="162">
        <v>1</v>
      </c>
      <c r="K808" s="162"/>
      <c r="L808" s="127">
        <v>4</v>
      </c>
      <c r="M808" s="173"/>
      <c r="N808" s="127">
        <v>4</v>
      </c>
      <c r="O808" s="174">
        <v>1794</v>
      </c>
      <c r="P808" s="175">
        <v>26</v>
      </c>
      <c r="Q808" s="133">
        <f t="shared" si="46"/>
        <v>46644</v>
      </c>
      <c r="R808" s="174">
        <v>1.794</v>
      </c>
      <c r="S808" s="174">
        <v>1</v>
      </c>
      <c r="T808" s="166">
        <v>1.794</v>
      </c>
      <c r="U808" s="174">
        <v>397</v>
      </c>
      <c r="V808" s="170">
        <f t="shared" ref="V808:V822" si="51">IF(Y808=5.88,Q808/3+U808*5,U808*5)</f>
        <v>1985</v>
      </c>
      <c r="W808" s="166">
        <v>477</v>
      </c>
      <c r="X808" s="155">
        <f t="shared" si="47"/>
        <v>2462</v>
      </c>
      <c r="Y808" s="37">
        <v>6.84</v>
      </c>
      <c r="Z808" s="139">
        <f t="shared" si="48"/>
        <v>14531.4</v>
      </c>
      <c r="AA808" s="138">
        <f t="shared" si="49"/>
        <v>9881.3520000000008</v>
      </c>
      <c r="AB808" s="127" t="s">
        <v>46</v>
      </c>
      <c r="AC808" s="127" t="s">
        <v>46</v>
      </c>
      <c r="AD808" s="127" t="s">
        <v>46</v>
      </c>
      <c r="AE808" s="89" t="s">
        <v>658</v>
      </c>
      <c r="AF808" s="157" t="s">
        <v>2666</v>
      </c>
      <c r="AG808" s="158"/>
      <c r="AH808" s="24"/>
      <c r="AI808" s="24"/>
      <c r="AJ808" s="24"/>
    </row>
    <row r="809" spans="1:36" ht="12.75" customHeight="1">
      <c r="A809" s="81">
        <v>799</v>
      </c>
      <c r="B809" s="159" t="s">
        <v>2407</v>
      </c>
      <c r="C809" s="172"/>
      <c r="D809" s="168" t="s">
        <v>2408</v>
      </c>
      <c r="E809" s="127" t="s">
        <v>66</v>
      </c>
      <c r="F809" s="127" t="s">
        <v>43</v>
      </c>
      <c r="G809" s="127" t="s">
        <v>53</v>
      </c>
      <c r="H809" s="127" t="s">
        <v>657</v>
      </c>
      <c r="I809" s="162">
        <v>1</v>
      </c>
      <c r="J809" s="162">
        <v>1</v>
      </c>
      <c r="K809" s="162"/>
      <c r="L809" s="127">
        <v>4</v>
      </c>
      <c r="M809" s="173"/>
      <c r="N809" s="127">
        <v>4</v>
      </c>
      <c r="O809" s="174">
        <v>1794</v>
      </c>
      <c r="P809" s="175">
        <v>34</v>
      </c>
      <c r="Q809" s="133">
        <f t="shared" si="46"/>
        <v>60996</v>
      </c>
      <c r="R809" s="174">
        <v>1.794</v>
      </c>
      <c r="S809" s="174">
        <v>1</v>
      </c>
      <c r="T809" s="166">
        <v>1.794</v>
      </c>
      <c r="U809" s="174">
        <v>397</v>
      </c>
      <c r="V809" s="170">
        <f t="shared" si="51"/>
        <v>1985</v>
      </c>
      <c r="W809" s="166">
        <v>477</v>
      </c>
      <c r="X809" s="155">
        <f t="shared" si="47"/>
        <v>2462</v>
      </c>
      <c r="Y809" s="37">
        <v>6.84</v>
      </c>
      <c r="Z809" s="139">
        <f t="shared" si="48"/>
        <v>14531.4</v>
      </c>
      <c r="AA809" s="138">
        <f t="shared" si="49"/>
        <v>9881.3520000000008</v>
      </c>
      <c r="AB809" s="127" t="s">
        <v>46</v>
      </c>
      <c r="AC809" s="127" t="s">
        <v>46</v>
      </c>
      <c r="AD809" s="127" t="s">
        <v>46</v>
      </c>
      <c r="AE809" s="89" t="s">
        <v>658</v>
      </c>
      <c r="AF809" s="157" t="s">
        <v>2666</v>
      </c>
      <c r="AG809" s="158"/>
      <c r="AH809" s="24"/>
      <c r="AI809" s="24"/>
      <c r="AJ809" s="24"/>
    </row>
    <row r="810" spans="1:36" ht="12.75" customHeight="1">
      <c r="A810" s="81">
        <v>800</v>
      </c>
      <c r="B810" s="159" t="s">
        <v>2409</v>
      </c>
      <c r="C810" s="172"/>
      <c r="D810" s="168" t="s">
        <v>2410</v>
      </c>
      <c r="E810" s="127" t="s">
        <v>66</v>
      </c>
      <c r="F810" s="127" t="s">
        <v>43</v>
      </c>
      <c r="G810" s="127" t="s">
        <v>53</v>
      </c>
      <c r="H810" s="127" t="s">
        <v>657</v>
      </c>
      <c r="I810" s="162">
        <v>1</v>
      </c>
      <c r="J810" s="162">
        <v>1</v>
      </c>
      <c r="K810" s="162"/>
      <c r="L810" s="127">
        <v>4</v>
      </c>
      <c r="M810" s="173"/>
      <c r="N810" s="127">
        <v>4</v>
      </c>
      <c r="O810" s="174">
        <v>1794</v>
      </c>
      <c r="P810" s="175">
        <v>30</v>
      </c>
      <c r="Q810" s="133">
        <f t="shared" si="46"/>
        <v>53820</v>
      </c>
      <c r="R810" s="174">
        <v>1.794</v>
      </c>
      <c r="S810" s="174">
        <v>1</v>
      </c>
      <c r="T810" s="166">
        <v>1.794</v>
      </c>
      <c r="U810" s="174">
        <v>397</v>
      </c>
      <c r="V810" s="170">
        <f t="shared" si="51"/>
        <v>1985</v>
      </c>
      <c r="W810" s="166">
        <v>477</v>
      </c>
      <c r="X810" s="155">
        <f t="shared" si="47"/>
        <v>2462</v>
      </c>
      <c r="Y810" s="37">
        <v>6.84</v>
      </c>
      <c r="Z810" s="139">
        <f t="shared" si="48"/>
        <v>14531.4</v>
      </c>
      <c r="AA810" s="138">
        <f t="shared" si="49"/>
        <v>9881.3520000000008</v>
      </c>
      <c r="AB810" s="127" t="s">
        <v>46</v>
      </c>
      <c r="AC810" s="127" t="s">
        <v>46</v>
      </c>
      <c r="AD810" s="127" t="s">
        <v>46</v>
      </c>
      <c r="AE810" s="89" t="s">
        <v>658</v>
      </c>
      <c r="AF810" s="157" t="s">
        <v>2666</v>
      </c>
      <c r="AG810" s="158"/>
      <c r="AH810" s="24"/>
      <c r="AI810" s="24"/>
      <c r="AJ810" s="24"/>
    </row>
    <row r="811" spans="1:36" ht="12.75" customHeight="1">
      <c r="A811" s="81">
        <v>801</v>
      </c>
      <c r="B811" s="159" t="s">
        <v>2411</v>
      </c>
      <c r="C811" s="172"/>
      <c r="D811" s="168" t="s">
        <v>2412</v>
      </c>
      <c r="E811" s="127" t="s">
        <v>66</v>
      </c>
      <c r="F811" s="127" t="s">
        <v>43</v>
      </c>
      <c r="G811" s="127" t="s">
        <v>53</v>
      </c>
      <c r="H811" s="127" t="s">
        <v>657</v>
      </c>
      <c r="I811" s="162">
        <v>1</v>
      </c>
      <c r="J811" s="162">
        <v>1</v>
      </c>
      <c r="K811" s="162"/>
      <c r="L811" s="127">
        <v>4</v>
      </c>
      <c r="M811" s="173"/>
      <c r="N811" s="127">
        <v>4</v>
      </c>
      <c r="O811" s="174">
        <v>1794</v>
      </c>
      <c r="P811" s="175">
        <v>19</v>
      </c>
      <c r="Q811" s="133">
        <f t="shared" si="46"/>
        <v>34086</v>
      </c>
      <c r="R811" s="174">
        <v>1.794</v>
      </c>
      <c r="S811" s="174">
        <v>1</v>
      </c>
      <c r="T811" s="166">
        <v>1.794</v>
      </c>
      <c r="U811" s="174">
        <v>397</v>
      </c>
      <c r="V811" s="170">
        <f t="shared" si="51"/>
        <v>1985</v>
      </c>
      <c r="W811" s="166">
        <v>477</v>
      </c>
      <c r="X811" s="155">
        <f t="shared" si="47"/>
        <v>2462</v>
      </c>
      <c r="Y811" s="37">
        <v>6.84</v>
      </c>
      <c r="Z811" s="139">
        <f t="shared" si="48"/>
        <v>14531.4</v>
      </c>
      <c r="AA811" s="138">
        <f t="shared" si="49"/>
        <v>9881.3520000000008</v>
      </c>
      <c r="AB811" s="127" t="s">
        <v>46</v>
      </c>
      <c r="AC811" s="127" t="s">
        <v>46</v>
      </c>
      <c r="AD811" s="127" t="s">
        <v>46</v>
      </c>
      <c r="AE811" s="89" t="s">
        <v>658</v>
      </c>
      <c r="AF811" s="157" t="s">
        <v>2666</v>
      </c>
      <c r="AG811" s="158"/>
      <c r="AH811" s="24"/>
      <c r="AI811" s="24"/>
      <c r="AJ811" s="24"/>
    </row>
    <row r="812" spans="1:36" ht="12.75" customHeight="1">
      <c r="A812" s="81">
        <v>802</v>
      </c>
      <c r="B812" s="159" t="s">
        <v>2413</v>
      </c>
      <c r="C812" s="172"/>
      <c r="D812" s="168" t="s">
        <v>2414</v>
      </c>
      <c r="E812" s="127" t="s">
        <v>66</v>
      </c>
      <c r="F812" s="127" t="s">
        <v>43</v>
      </c>
      <c r="G812" s="127" t="s">
        <v>53</v>
      </c>
      <c r="H812" s="127" t="s">
        <v>657</v>
      </c>
      <c r="I812" s="162">
        <v>1</v>
      </c>
      <c r="J812" s="162">
        <v>1</v>
      </c>
      <c r="K812" s="162"/>
      <c r="L812" s="127">
        <v>4</v>
      </c>
      <c r="M812" s="173"/>
      <c r="N812" s="127">
        <v>4</v>
      </c>
      <c r="O812" s="174">
        <v>1794</v>
      </c>
      <c r="P812" s="175">
        <v>34</v>
      </c>
      <c r="Q812" s="133">
        <f t="shared" si="46"/>
        <v>60996</v>
      </c>
      <c r="R812" s="174">
        <v>1.794</v>
      </c>
      <c r="S812" s="174">
        <v>1</v>
      </c>
      <c r="T812" s="166">
        <v>1.794</v>
      </c>
      <c r="U812" s="174">
        <v>397</v>
      </c>
      <c r="V812" s="170">
        <f t="shared" si="51"/>
        <v>1985</v>
      </c>
      <c r="W812" s="166">
        <v>477</v>
      </c>
      <c r="X812" s="155">
        <f t="shared" si="47"/>
        <v>2462</v>
      </c>
      <c r="Y812" s="37">
        <v>6.84</v>
      </c>
      <c r="Z812" s="139">
        <f t="shared" si="48"/>
        <v>14531.4</v>
      </c>
      <c r="AA812" s="138">
        <f t="shared" si="49"/>
        <v>9881.3520000000008</v>
      </c>
      <c r="AB812" s="127" t="s">
        <v>46</v>
      </c>
      <c r="AC812" s="127" t="s">
        <v>46</v>
      </c>
      <c r="AD812" s="127" t="s">
        <v>46</v>
      </c>
      <c r="AE812" s="89" t="s">
        <v>658</v>
      </c>
      <c r="AF812" s="157" t="s">
        <v>2666</v>
      </c>
      <c r="AG812" s="158"/>
      <c r="AH812" s="24"/>
      <c r="AI812" s="24"/>
      <c r="AJ812" s="24"/>
    </row>
    <row r="813" spans="1:36" ht="12.75" customHeight="1">
      <c r="A813" s="81">
        <v>803</v>
      </c>
      <c r="B813" s="159" t="s">
        <v>2415</v>
      </c>
      <c r="C813" s="160"/>
      <c r="D813" s="168" t="s">
        <v>2416</v>
      </c>
      <c r="E813" s="127" t="s">
        <v>66</v>
      </c>
      <c r="F813" s="127" t="s">
        <v>43</v>
      </c>
      <c r="G813" s="127" t="s">
        <v>53</v>
      </c>
      <c r="H813" s="127" t="s">
        <v>657</v>
      </c>
      <c r="I813" s="162">
        <v>1</v>
      </c>
      <c r="J813" s="162">
        <v>1</v>
      </c>
      <c r="K813" s="162"/>
      <c r="L813" s="127">
        <v>4</v>
      </c>
      <c r="M813" s="164"/>
      <c r="N813" s="127">
        <v>4</v>
      </c>
      <c r="O813" s="174">
        <v>1794</v>
      </c>
      <c r="P813" s="175">
        <v>34</v>
      </c>
      <c r="Q813" s="133">
        <f t="shared" si="46"/>
        <v>60996</v>
      </c>
      <c r="R813" s="174">
        <v>1.794</v>
      </c>
      <c r="S813" s="174">
        <v>1</v>
      </c>
      <c r="T813" s="166">
        <v>1.794</v>
      </c>
      <c r="U813" s="174">
        <v>397</v>
      </c>
      <c r="V813" s="170">
        <f t="shared" si="51"/>
        <v>1985</v>
      </c>
      <c r="W813" s="166">
        <v>477</v>
      </c>
      <c r="X813" s="155">
        <f t="shared" si="47"/>
        <v>2462</v>
      </c>
      <c r="Y813" s="37">
        <v>6.84</v>
      </c>
      <c r="Z813" s="139">
        <f t="shared" si="48"/>
        <v>14531.4</v>
      </c>
      <c r="AA813" s="138">
        <f t="shared" si="49"/>
        <v>9881.3520000000008</v>
      </c>
      <c r="AB813" s="127" t="s">
        <v>46</v>
      </c>
      <c r="AC813" s="127" t="s">
        <v>46</v>
      </c>
      <c r="AD813" s="127" t="s">
        <v>46</v>
      </c>
      <c r="AE813" s="89" t="s">
        <v>658</v>
      </c>
      <c r="AF813" s="157" t="s">
        <v>2666</v>
      </c>
      <c r="AG813" s="158"/>
      <c r="AH813" s="24"/>
      <c r="AI813" s="24"/>
      <c r="AJ813" s="24"/>
    </row>
    <row r="814" spans="1:36" ht="12.75" customHeight="1">
      <c r="A814" s="81">
        <v>804</v>
      </c>
      <c r="B814" s="159" t="s">
        <v>2417</v>
      </c>
      <c r="C814" s="160"/>
      <c r="D814" s="168" t="s">
        <v>2418</v>
      </c>
      <c r="E814" s="127" t="s">
        <v>66</v>
      </c>
      <c r="F814" s="127" t="s">
        <v>43</v>
      </c>
      <c r="G814" s="127" t="s">
        <v>2419</v>
      </c>
      <c r="H814" s="127" t="s">
        <v>831</v>
      </c>
      <c r="I814" s="162">
        <v>1</v>
      </c>
      <c r="J814" s="162">
        <v>1</v>
      </c>
      <c r="K814" s="162"/>
      <c r="L814" s="127">
        <v>2</v>
      </c>
      <c r="M814" s="164"/>
      <c r="N814" s="127">
        <v>2</v>
      </c>
      <c r="O814" s="166">
        <v>1200</v>
      </c>
      <c r="P814" s="169">
        <v>25</v>
      </c>
      <c r="Q814" s="133">
        <f t="shared" si="46"/>
        <v>30000</v>
      </c>
      <c r="R814" s="171"/>
      <c r="S814" s="171"/>
      <c r="T814" s="166" t="s">
        <v>2387</v>
      </c>
      <c r="U814" s="166">
        <v>100</v>
      </c>
      <c r="V814" s="170">
        <f t="shared" si="51"/>
        <v>500</v>
      </c>
      <c r="W814" s="166">
        <v>75</v>
      </c>
      <c r="X814" s="155">
        <f t="shared" si="47"/>
        <v>575</v>
      </c>
      <c r="Y814" s="37">
        <v>6.84</v>
      </c>
      <c r="Z814" s="139">
        <f t="shared" si="48"/>
        <v>3570</v>
      </c>
      <c r="AA814" s="138">
        <f t="shared" si="49"/>
        <v>2427.6000000000004</v>
      </c>
      <c r="AB814" s="127" t="s">
        <v>46</v>
      </c>
      <c r="AC814" s="127" t="s">
        <v>46</v>
      </c>
      <c r="AD814" s="127" t="s">
        <v>46</v>
      </c>
      <c r="AE814" s="167"/>
      <c r="AF814" s="157" t="s">
        <v>2579</v>
      </c>
      <c r="AG814" s="158"/>
      <c r="AH814" s="24"/>
      <c r="AI814" s="24"/>
      <c r="AJ814" s="24"/>
    </row>
    <row r="815" spans="1:36" ht="12.75" customHeight="1">
      <c r="A815" s="81">
        <v>805</v>
      </c>
      <c r="B815" s="159" t="s">
        <v>2420</v>
      </c>
      <c r="C815" s="160"/>
      <c r="D815" s="168" t="s">
        <v>2421</v>
      </c>
      <c r="E815" s="127" t="s">
        <v>66</v>
      </c>
      <c r="F815" s="127" t="s">
        <v>43</v>
      </c>
      <c r="G815" s="127" t="s">
        <v>2419</v>
      </c>
      <c r="H815" s="127" t="s">
        <v>831</v>
      </c>
      <c r="I815" s="162">
        <v>1</v>
      </c>
      <c r="J815" s="162">
        <v>1</v>
      </c>
      <c r="K815" s="162"/>
      <c r="L815" s="127">
        <v>2</v>
      </c>
      <c r="M815" s="164"/>
      <c r="N815" s="127">
        <v>2</v>
      </c>
      <c r="O815" s="166">
        <v>1200</v>
      </c>
      <c r="P815" s="169">
        <v>25</v>
      </c>
      <c r="Q815" s="133">
        <f t="shared" si="46"/>
        <v>30000</v>
      </c>
      <c r="R815" s="171"/>
      <c r="S815" s="171"/>
      <c r="T815" s="166" t="s">
        <v>2387</v>
      </c>
      <c r="U815" s="166">
        <v>100</v>
      </c>
      <c r="V815" s="170">
        <f t="shared" si="51"/>
        <v>500</v>
      </c>
      <c r="W815" s="166">
        <v>75</v>
      </c>
      <c r="X815" s="155">
        <f t="shared" si="47"/>
        <v>575</v>
      </c>
      <c r="Y815" s="37">
        <v>6.84</v>
      </c>
      <c r="Z815" s="139">
        <f t="shared" si="48"/>
        <v>3570</v>
      </c>
      <c r="AA815" s="138">
        <f t="shared" si="49"/>
        <v>2427.6000000000004</v>
      </c>
      <c r="AB815" s="127" t="s">
        <v>46</v>
      </c>
      <c r="AC815" s="127" t="s">
        <v>46</v>
      </c>
      <c r="AD815" s="127" t="s">
        <v>46</v>
      </c>
      <c r="AE815" s="167"/>
      <c r="AF815" s="157" t="s">
        <v>2579</v>
      </c>
      <c r="AG815" s="158"/>
      <c r="AH815" s="24"/>
      <c r="AI815" s="24"/>
      <c r="AJ815" s="24"/>
    </row>
    <row r="816" spans="1:36" ht="12.75" customHeight="1">
      <c r="A816" s="81">
        <v>806</v>
      </c>
      <c r="B816" s="159" t="s">
        <v>2422</v>
      </c>
      <c r="C816" s="160"/>
      <c r="D816" s="168" t="s">
        <v>2423</v>
      </c>
      <c r="E816" s="127" t="s">
        <v>66</v>
      </c>
      <c r="F816" s="127" t="s">
        <v>43</v>
      </c>
      <c r="G816" s="127" t="s">
        <v>2419</v>
      </c>
      <c r="H816" s="127" t="s">
        <v>831</v>
      </c>
      <c r="I816" s="162">
        <v>1</v>
      </c>
      <c r="J816" s="162">
        <v>1</v>
      </c>
      <c r="K816" s="162"/>
      <c r="L816" s="127">
        <v>2</v>
      </c>
      <c r="M816" s="164"/>
      <c r="N816" s="127">
        <v>2</v>
      </c>
      <c r="O816" s="166">
        <v>1200</v>
      </c>
      <c r="P816" s="169">
        <v>25</v>
      </c>
      <c r="Q816" s="133">
        <f t="shared" si="46"/>
        <v>30000</v>
      </c>
      <c r="R816" s="171"/>
      <c r="S816" s="171"/>
      <c r="T816" s="166" t="s">
        <v>2387</v>
      </c>
      <c r="U816" s="166">
        <v>100</v>
      </c>
      <c r="V816" s="170">
        <f t="shared" si="51"/>
        <v>500</v>
      </c>
      <c r="W816" s="166">
        <v>75</v>
      </c>
      <c r="X816" s="155">
        <f t="shared" si="47"/>
        <v>575</v>
      </c>
      <c r="Y816" s="37">
        <v>6.84</v>
      </c>
      <c r="Z816" s="139">
        <f t="shared" si="48"/>
        <v>3570</v>
      </c>
      <c r="AA816" s="138">
        <f t="shared" si="49"/>
        <v>2427.6000000000004</v>
      </c>
      <c r="AB816" s="127" t="s">
        <v>46</v>
      </c>
      <c r="AC816" s="127" t="s">
        <v>46</v>
      </c>
      <c r="AD816" s="127" t="s">
        <v>46</v>
      </c>
      <c r="AE816" s="167"/>
      <c r="AF816" s="157" t="s">
        <v>2523</v>
      </c>
      <c r="AG816" s="158"/>
      <c r="AH816" s="24"/>
      <c r="AI816" s="24"/>
      <c r="AJ816" s="24"/>
    </row>
    <row r="817" spans="1:36" ht="12.75" customHeight="1">
      <c r="A817" s="81">
        <v>807</v>
      </c>
      <c r="B817" s="159" t="s">
        <v>2424</v>
      </c>
      <c r="C817" s="160"/>
      <c r="D817" s="168" t="s">
        <v>2425</v>
      </c>
      <c r="E817" s="127" t="s">
        <v>66</v>
      </c>
      <c r="F817" s="127" t="s">
        <v>43</v>
      </c>
      <c r="G817" s="127" t="s">
        <v>2419</v>
      </c>
      <c r="H817" s="127" t="s">
        <v>1028</v>
      </c>
      <c r="I817" s="162">
        <v>1</v>
      </c>
      <c r="J817" s="162">
        <v>1</v>
      </c>
      <c r="K817" s="162"/>
      <c r="L817" s="163">
        <v>2</v>
      </c>
      <c r="M817" s="164"/>
      <c r="N817" s="163">
        <v>2</v>
      </c>
      <c r="O817" s="166">
        <v>1200</v>
      </c>
      <c r="P817" s="169">
        <v>18</v>
      </c>
      <c r="Q817" s="133">
        <f t="shared" si="46"/>
        <v>21600</v>
      </c>
      <c r="R817" s="171"/>
      <c r="S817" s="171"/>
      <c r="T817" s="166" t="s">
        <v>2387</v>
      </c>
      <c r="U817" s="166">
        <v>70</v>
      </c>
      <c r="V817" s="170">
        <f t="shared" si="51"/>
        <v>350</v>
      </c>
      <c r="W817" s="166">
        <v>53</v>
      </c>
      <c r="X817" s="155">
        <f t="shared" si="47"/>
        <v>403</v>
      </c>
      <c r="Y817" s="37">
        <v>6.84</v>
      </c>
      <c r="Z817" s="139">
        <f t="shared" si="48"/>
        <v>2500</v>
      </c>
      <c r="AA817" s="138">
        <f t="shared" si="49"/>
        <v>1700.0000000000002</v>
      </c>
      <c r="AB817" s="127" t="s">
        <v>46</v>
      </c>
      <c r="AC817" s="127" t="s">
        <v>46</v>
      </c>
      <c r="AD817" s="127" t="s">
        <v>46</v>
      </c>
      <c r="AE817" s="167"/>
      <c r="AF817" s="157" t="s">
        <v>2670</v>
      </c>
      <c r="AG817" s="158"/>
      <c r="AH817" s="24"/>
      <c r="AI817" s="24"/>
      <c r="AJ817" s="24"/>
    </row>
    <row r="818" spans="1:36" ht="12.75" customHeight="1">
      <c r="A818" s="81">
        <v>808</v>
      </c>
      <c r="B818" s="159" t="s">
        <v>2426</v>
      </c>
      <c r="C818" s="160"/>
      <c r="D818" s="168" t="s">
        <v>2427</v>
      </c>
      <c r="E818" s="127" t="s">
        <v>66</v>
      </c>
      <c r="F818" s="127" t="s">
        <v>43</v>
      </c>
      <c r="G818" s="127" t="s">
        <v>2419</v>
      </c>
      <c r="H818" s="127" t="s">
        <v>1028</v>
      </c>
      <c r="I818" s="162">
        <v>1</v>
      </c>
      <c r="J818" s="162">
        <v>1</v>
      </c>
      <c r="K818" s="162"/>
      <c r="L818" s="163">
        <v>2</v>
      </c>
      <c r="M818" s="164"/>
      <c r="N818" s="163">
        <v>2</v>
      </c>
      <c r="O818" s="166">
        <v>1200</v>
      </c>
      <c r="P818" s="169">
        <v>18</v>
      </c>
      <c r="Q818" s="133">
        <f t="shared" si="46"/>
        <v>21600</v>
      </c>
      <c r="R818" s="171"/>
      <c r="S818" s="171"/>
      <c r="T818" s="166" t="s">
        <v>2387</v>
      </c>
      <c r="U818" s="166">
        <v>70</v>
      </c>
      <c r="V818" s="170">
        <f t="shared" si="51"/>
        <v>350</v>
      </c>
      <c r="W818" s="166">
        <v>53</v>
      </c>
      <c r="X818" s="155">
        <f t="shared" si="47"/>
        <v>403</v>
      </c>
      <c r="Y818" s="37">
        <v>6.84</v>
      </c>
      <c r="Z818" s="139">
        <f t="shared" si="48"/>
        <v>2500</v>
      </c>
      <c r="AA818" s="138">
        <f t="shared" si="49"/>
        <v>1700.0000000000002</v>
      </c>
      <c r="AB818" s="127" t="s">
        <v>46</v>
      </c>
      <c r="AC818" s="127" t="s">
        <v>46</v>
      </c>
      <c r="AD818" s="127" t="s">
        <v>46</v>
      </c>
      <c r="AE818" s="167"/>
      <c r="AF818" s="157" t="s">
        <v>2671</v>
      </c>
      <c r="AG818" s="158"/>
      <c r="AH818" s="24"/>
      <c r="AI818" s="24"/>
      <c r="AJ818" s="24"/>
    </row>
    <row r="819" spans="1:36" ht="15" customHeight="1">
      <c r="A819" s="81">
        <v>809</v>
      </c>
      <c r="B819" s="54" t="s">
        <v>2431</v>
      </c>
      <c r="C819" s="20"/>
      <c r="D819" s="55" t="s">
        <v>2432</v>
      </c>
      <c r="E819" s="42" t="s">
        <v>66</v>
      </c>
      <c r="F819" s="56" t="s">
        <v>43</v>
      </c>
      <c r="G819" s="56" t="s">
        <v>168</v>
      </c>
      <c r="H819" s="57" t="s">
        <v>1377</v>
      </c>
      <c r="I819" s="176">
        <v>1</v>
      </c>
      <c r="J819" s="176">
        <v>1</v>
      </c>
      <c r="K819" s="176"/>
      <c r="L819" s="57">
        <v>4</v>
      </c>
      <c r="M819" s="58"/>
      <c r="N819" s="101">
        <v>2</v>
      </c>
      <c r="O819" s="101">
        <v>1000</v>
      </c>
      <c r="P819" s="101">
        <v>17</v>
      </c>
      <c r="Q819" s="101">
        <f t="shared" si="46"/>
        <v>17000</v>
      </c>
      <c r="R819" s="101"/>
      <c r="S819" s="101"/>
      <c r="T819" s="101"/>
      <c r="U819" s="101">
        <v>170</v>
      </c>
      <c r="V819" s="85">
        <f t="shared" si="51"/>
        <v>850</v>
      </c>
      <c r="W819" s="85">
        <f t="shared" ref="W819:W822" si="52">T819/10+V819*15%</f>
        <v>127.5</v>
      </c>
      <c r="X819" s="86">
        <f t="shared" si="47"/>
        <v>977.5</v>
      </c>
      <c r="Y819" s="107">
        <v>6.84</v>
      </c>
      <c r="Z819" s="85">
        <f t="shared" si="48"/>
        <v>6069</v>
      </c>
      <c r="AA819" s="88">
        <f t="shared" si="49"/>
        <v>4126.92</v>
      </c>
      <c r="AB819" s="64"/>
      <c r="AC819" s="67"/>
      <c r="AD819" s="56"/>
      <c r="AE819" s="56"/>
      <c r="AF819" s="57" t="s">
        <v>2672</v>
      </c>
      <c r="AG819" s="83"/>
      <c r="AH819" s="24"/>
      <c r="AI819" s="24"/>
      <c r="AJ819" s="24"/>
    </row>
    <row r="820" spans="1:36" ht="21.75" customHeight="1">
      <c r="A820" s="81">
        <v>810</v>
      </c>
      <c r="B820" s="54" t="s">
        <v>2438</v>
      </c>
      <c r="C820" s="65" t="s">
        <v>827</v>
      </c>
      <c r="D820" s="66" t="s">
        <v>2439</v>
      </c>
      <c r="E820" s="42" t="s">
        <v>66</v>
      </c>
      <c r="F820" s="56" t="s">
        <v>2304</v>
      </c>
      <c r="G820" s="56" t="s">
        <v>1463</v>
      </c>
      <c r="H820" s="57" t="s">
        <v>2440</v>
      </c>
      <c r="I820" s="177">
        <v>1</v>
      </c>
      <c r="J820" s="177">
        <v>1</v>
      </c>
      <c r="K820" s="177"/>
      <c r="L820" s="68">
        <v>6</v>
      </c>
      <c r="M820" s="69"/>
      <c r="N820" s="59">
        <v>4</v>
      </c>
      <c r="O820" s="59">
        <v>1500</v>
      </c>
      <c r="P820" s="70">
        <v>27</v>
      </c>
      <c r="Q820" s="38">
        <f t="shared" si="46"/>
        <v>40500</v>
      </c>
      <c r="R820" s="63"/>
      <c r="S820" s="62"/>
      <c r="T820" s="62"/>
      <c r="U820" s="62">
        <v>300</v>
      </c>
      <c r="V820" s="36">
        <f t="shared" si="51"/>
        <v>1500</v>
      </c>
      <c r="W820" s="21">
        <f t="shared" si="52"/>
        <v>225</v>
      </c>
      <c r="X820" s="22">
        <f t="shared" si="47"/>
        <v>1725</v>
      </c>
      <c r="Y820" s="37">
        <v>6.84</v>
      </c>
      <c r="Z820" s="22">
        <f t="shared" si="48"/>
        <v>10710</v>
      </c>
      <c r="AA820" s="37">
        <f t="shared" si="49"/>
        <v>7282.8</v>
      </c>
      <c r="AB820" s="71" t="s">
        <v>2367</v>
      </c>
      <c r="AC820" s="72" t="s">
        <v>2367</v>
      </c>
      <c r="AD820" s="64" t="s">
        <v>2367</v>
      </c>
      <c r="AE820" s="178"/>
      <c r="AF820" s="157" t="s">
        <v>2673</v>
      </c>
      <c r="AG820" s="158"/>
      <c r="AH820" s="24"/>
      <c r="AI820" s="24"/>
      <c r="AJ820" s="24"/>
    </row>
    <row r="821" spans="1:36" ht="21.75" customHeight="1">
      <c r="A821" s="81">
        <v>811</v>
      </c>
      <c r="B821" s="54" t="s">
        <v>2441</v>
      </c>
      <c r="C821" s="65" t="s">
        <v>827</v>
      </c>
      <c r="D821" s="66" t="s">
        <v>2442</v>
      </c>
      <c r="E821" s="42" t="s">
        <v>66</v>
      </c>
      <c r="F821" s="56" t="s">
        <v>2304</v>
      </c>
      <c r="G821" s="56" t="s">
        <v>1463</v>
      </c>
      <c r="H821" s="57" t="s">
        <v>2440</v>
      </c>
      <c r="I821" s="177">
        <v>1</v>
      </c>
      <c r="J821" s="177">
        <v>1</v>
      </c>
      <c r="K821" s="177"/>
      <c r="L821" s="68">
        <v>6</v>
      </c>
      <c r="M821" s="69"/>
      <c r="N821" s="59">
        <v>4</v>
      </c>
      <c r="O821" s="59">
        <v>1500</v>
      </c>
      <c r="P821" s="70">
        <v>27</v>
      </c>
      <c r="Q821" s="38">
        <f t="shared" si="46"/>
        <v>40500</v>
      </c>
      <c r="R821" s="63"/>
      <c r="S821" s="62"/>
      <c r="T821" s="62"/>
      <c r="U821" s="62">
        <v>300</v>
      </c>
      <c r="V821" s="36">
        <f t="shared" si="51"/>
        <v>1500</v>
      </c>
      <c r="W821" s="21">
        <f t="shared" si="52"/>
        <v>225</v>
      </c>
      <c r="X821" s="22">
        <f t="shared" si="47"/>
        <v>1725</v>
      </c>
      <c r="Y821" s="37">
        <v>6.84</v>
      </c>
      <c r="Z821" s="22">
        <f t="shared" si="48"/>
        <v>10710</v>
      </c>
      <c r="AA821" s="37">
        <f t="shared" si="49"/>
        <v>7282.8</v>
      </c>
      <c r="AB821" s="71" t="s">
        <v>2367</v>
      </c>
      <c r="AC821" s="72" t="s">
        <v>2367</v>
      </c>
      <c r="AD821" s="64" t="s">
        <v>2367</v>
      </c>
      <c r="AE821" s="178"/>
      <c r="AF821" s="157" t="s">
        <v>2673</v>
      </c>
      <c r="AG821" s="158"/>
      <c r="AH821" s="24"/>
      <c r="AI821" s="24"/>
      <c r="AJ821" s="24"/>
    </row>
    <row r="822" spans="1:36" ht="21.75" customHeight="1">
      <c r="A822" s="81">
        <v>812</v>
      </c>
      <c r="B822" s="54" t="s">
        <v>2443</v>
      </c>
      <c r="C822" s="65" t="s">
        <v>827</v>
      </c>
      <c r="D822" s="66" t="s">
        <v>2444</v>
      </c>
      <c r="E822" s="42" t="s">
        <v>66</v>
      </c>
      <c r="F822" s="56" t="s">
        <v>2304</v>
      </c>
      <c r="G822" s="56" t="s">
        <v>1463</v>
      </c>
      <c r="H822" s="57" t="s">
        <v>2440</v>
      </c>
      <c r="I822" s="177">
        <v>1</v>
      </c>
      <c r="J822" s="177">
        <v>1</v>
      </c>
      <c r="K822" s="177"/>
      <c r="L822" s="68">
        <v>6</v>
      </c>
      <c r="M822" s="69"/>
      <c r="N822" s="59">
        <v>4</v>
      </c>
      <c r="O822" s="59">
        <v>1500</v>
      </c>
      <c r="P822" s="70">
        <v>27</v>
      </c>
      <c r="Q822" s="38">
        <f t="shared" si="46"/>
        <v>40500</v>
      </c>
      <c r="R822" s="63"/>
      <c r="S822" s="62"/>
      <c r="T822" s="62"/>
      <c r="U822" s="62">
        <v>300</v>
      </c>
      <c r="V822" s="36">
        <f t="shared" si="51"/>
        <v>1500</v>
      </c>
      <c r="W822" s="21">
        <f t="shared" si="52"/>
        <v>225</v>
      </c>
      <c r="X822" s="22">
        <f t="shared" si="47"/>
        <v>1725</v>
      </c>
      <c r="Y822" s="37">
        <v>6.84</v>
      </c>
      <c r="Z822" s="22">
        <f t="shared" si="48"/>
        <v>10710</v>
      </c>
      <c r="AA822" s="37">
        <f t="shared" si="49"/>
        <v>7282.8</v>
      </c>
      <c r="AB822" s="71" t="s">
        <v>2367</v>
      </c>
      <c r="AC822" s="72" t="s">
        <v>2367</v>
      </c>
      <c r="AD822" s="64" t="s">
        <v>2367</v>
      </c>
      <c r="AE822" s="178"/>
      <c r="AF822" s="157" t="s">
        <v>2673</v>
      </c>
      <c r="AG822" s="158"/>
      <c r="AH822" s="24"/>
      <c r="AI822" s="24"/>
      <c r="AJ822" s="24"/>
    </row>
    <row r="823" spans="1:36" ht="12.75" customHeight="1">
      <c r="A823" s="81">
        <v>813</v>
      </c>
      <c r="B823" s="179" t="s">
        <v>1592</v>
      </c>
      <c r="C823" s="180" t="s">
        <v>562</v>
      </c>
      <c r="D823" s="181" t="s">
        <v>1593</v>
      </c>
      <c r="E823" s="181" t="s">
        <v>66</v>
      </c>
      <c r="F823" s="181" t="s">
        <v>43</v>
      </c>
      <c r="G823" s="181" t="s">
        <v>1594</v>
      </c>
      <c r="H823" s="181" t="s">
        <v>1595</v>
      </c>
      <c r="I823" s="115">
        <v>1</v>
      </c>
      <c r="J823" s="115">
        <v>1</v>
      </c>
      <c r="K823" s="115"/>
      <c r="L823" s="181">
        <v>2</v>
      </c>
      <c r="M823" s="182"/>
      <c r="N823" s="183">
        <v>2</v>
      </c>
      <c r="O823" s="183">
        <v>800</v>
      </c>
      <c r="P823" s="184">
        <v>9</v>
      </c>
      <c r="Q823" s="185"/>
      <c r="R823" s="185"/>
      <c r="S823" s="186"/>
      <c r="T823" s="186"/>
      <c r="U823" s="183">
        <v>250</v>
      </c>
      <c r="V823" s="187">
        <v>1.25</v>
      </c>
      <c r="W823" s="188">
        <v>188</v>
      </c>
      <c r="X823" s="189">
        <v>1.4379999999999999</v>
      </c>
      <c r="Y823" s="190" t="s">
        <v>2674</v>
      </c>
      <c r="Z823" s="187">
        <v>8.9250000000000007</v>
      </c>
      <c r="AA823" s="190">
        <v>6.069</v>
      </c>
      <c r="AB823" s="191" t="s">
        <v>46</v>
      </c>
      <c r="AC823" s="192" t="s">
        <v>46</v>
      </c>
      <c r="AD823" s="181" t="s">
        <v>46</v>
      </c>
      <c r="AE823" s="193"/>
      <c r="AF823" s="194" t="s">
        <v>2540</v>
      </c>
      <c r="AG823" s="195"/>
      <c r="AH823" s="196"/>
      <c r="AI823" s="196"/>
      <c r="AJ823" s="196"/>
    </row>
    <row r="824" spans="1:36" ht="18.75" customHeight="1">
      <c r="A824" s="272" t="s">
        <v>2447</v>
      </c>
      <c r="B824" s="273"/>
      <c r="C824" s="273"/>
      <c r="D824" s="273"/>
      <c r="E824" s="273"/>
      <c r="F824" s="273"/>
      <c r="G824" s="274"/>
      <c r="H824" s="73"/>
      <c r="I824" s="74">
        <f>SUM(I11:I823)</f>
        <v>813</v>
      </c>
      <c r="J824" s="74"/>
      <c r="K824" s="74"/>
      <c r="L824" s="74"/>
      <c r="M824" s="74"/>
      <c r="N824" s="73"/>
      <c r="O824" s="73"/>
      <c r="P824" s="73"/>
      <c r="Q824" s="73"/>
      <c r="R824" s="73"/>
      <c r="S824" s="73"/>
      <c r="T824" s="73"/>
      <c r="U824" s="73"/>
      <c r="V824" s="75">
        <f t="shared" ref="V824:AA824" si="53">SUM(V11:V793)</f>
        <v>6485702.3333333312</v>
      </c>
      <c r="W824" s="75">
        <f t="shared" si="53"/>
        <v>1109961.25</v>
      </c>
      <c r="X824" s="75">
        <f t="shared" si="53"/>
        <v>7595663.5833333302</v>
      </c>
      <c r="Y824" s="75">
        <f t="shared" si="53"/>
        <v>4626.9600000000664</v>
      </c>
      <c r="Z824" s="75">
        <f t="shared" si="53"/>
        <v>40539751.420000002</v>
      </c>
      <c r="AA824" s="75">
        <f t="shared" si="53"/>
        <v>27567030.965600003</v>
      </c>
      <c r="AB824" s="73"/>
      <c r="AC824" s="73"/>
      <c r="AD824" s="73"/>
      <c r="AE824" s="73"/>
      <c r="AF824" s="197"/>
      <c r="AG824" s="198"/>
      <c r="AH824" s="6"/>
      <c r="AI824" s="6"/>
      <c r="AJ824" s="6"/>
    </row>
  </sheetData>
  <autoFilter ref="A10:AJ824"/>
  <mergeCells count="6">
    <mergeCell ref="AB8:AD8"/>
    <mergeCell ref="A824:G824"/>
    <mergeCell ref="C1:G1"/>
    <mergeCell ref="C6:H7"/>
    <mergeCell ref="L8:M8"/>
    <mergeCell ref="N8:U8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4"/>
  <sheetViews>
    <sheetView showGridLines="0" topLeftCell="A912" workbookViewId="0">
      <selection activeCell="H948" sqref="H948"/>
    </sheetView>
  </sheetViews>
  <sheetFormatPr defaultColWidth="12.59765625" defaultRowHeight="15" customHeight="1"/>
  <cols>
    <col min="1" max="1" width="6.69921875" customWidth="1"/>
    <col min="2" max="2" width="16.19921875" customWidth="1"/>
    <col min="3" max="3" width="11.3984375" customWidth="1"/>
    <col min="4" max="4" width="34.19921875" customWidth="1"/>
    <col min="5" max="5" width="10.8984375" customWidth="1"/>
    <col min="6" max="6" width="12.5" customWidth="1"/>
    <col min="7" max="7" width="13.09765625" customWidth="1"/>
    <col min="8" max="8" width="15.8984375" customWidth="1"/>
    <col min="9" max="13" width="12.09765625" customWidth="1"/>
    <col min="14" max="14" width="7.8984375" customWidth="1"/>
    <col min="15" max="16" width="9.8984375" customWidth="1"/>
    <col min="17" max="17" width="9.59765625" customWidth="1"/>
    <col min="18" max="18" width="10.5" customWidth="1"/>
    <col min="19" max="20" width="9.59765625" customWidth="1"/>
    <col min="21" max="21" width="8.09765625" customWidth="1"/>
    <col min="22" max="22" width="9" customWidth="1"/>
    <col min="23" max="23" width="10" customWidth="1"/>
    <col min="24" max="24" width="12.8984375" customWidth="1"/>
    <col min="25" max="25" width="10.69921875" customWidth="1"/>
    <col min="26" max="26" width="12.19921875" customWidth="1"/>
    <col min="27" max="27" width="14.59765625" customWidth="1"/>
    <col min="28" max="28" width="11.09765625" customWidth="1"/>
    <col min="29" max="29" width="11.19921875" customWidth="1"/>
    <col min="30" max="30" width="12.19921875" customWidth="1"/>
    <col min="31" max="31" width="24.69921875" customWidth="1"/>
    <col min="32" max="34" width="7.59765625" customWidth="1"/>
  </cols>
  <sheetData>
    <row r="1" spans="1:34" ht="78.75" hidden="1" customHeight="1">
      <c r="A1" s="1"/>
      <c r="B1" s="2"/>
      <c r="C1" s="266" t="s">
        <v>2675</v>
      </c>
      <c r="D1" s="267"/>
      <c r="E1" s="267"/>
      <c r="F1" s="267"/>
      <c r="G1" s="267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3"/>
      <c r="AC1" s="3"/>
      <c r="AD1" s="3"/>
      <c r="AE1" s="3"/>
      <c r="AF1" s="6"/>
      <c r="AG1" s="6"/>
      <c r="AH1" s="6"/>
    </row>
    <row r="2" spans="1:34" ht="23.25" hidden="1" customHeight="1">
      <c r="A2" s="7">
        <v>1</v>
      </c>
      <c r="B2" s="8"/>
      <c r="C2" s="7">
        <v>3</v>
      </c>
      <c r="D2" s="8">
        <v>4</v>
      </c>
      <c r="E2" s="1">
        <v>5</v>
      </c>
      <c r="F2" s="7">
        <v>7</v>
      </c>
      <c r="G2" s="9">
        <v>8</v>
      </c>
      <c r="H2" s="9">
        <v>9</v>
      </c>
      <c r="I2" s="7"/>
      <c r="J2" s="7"/>
      <c r="K2" s="7"/>
      <c r="L2" s="7"/>
      <c r="M2" s="7"/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  <c r="Z2" s="7">
        <v>25</v>
      </c>
      <c r="AA2" s="7">
        <v>26</v>
      </c>
      <c r="AB2" s="7">
        <v>27</v>
      </c>
      <c r="AC2" s="7">
        <v>28</v>
      </c>
      <c r="AD2" s="7">
        <v>29</v>
      </c>
      <c r="AE2" s="7">
        <v>30</v>
      </c>
      <c r="AF2" s="6"/>
      <c r="AG2" s="6"/>
      <c r="AH2" s="6"/>
    </row>
    <row r="3" spans="1:34" ht="36" customHeight="1">
      <c r="A3" s="7"/>
      <c r="B3" s="8"/>
      <c r="C3" s="268" t="s">
        <v>3</v>
      </c>
      <c r="D3" s="267"/>
      <c r="E3" s="267"/>
      <c r="F3" s="267"/>
      <c r="G3" s="267"/>
      <c r="H3" s="267"/>
      <c r="I3" s="7" t="s">
        <v>0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</row>
    <row r="4" spans="1:34" ht="36" customHeight="1">
      <c r="A4" s="7"/>
      <c r="B4" s="8"/>
      <c r="C4" s="267"/>
      <c r="D4" s="267"/>
      <c r="E4" s="267"/>
      <c r="F4" s="267"/>
      <c r="G4" s="267"/>
      <c r="H4" s="267"/>
      <c r="I4" s="10"/>
      <c r="J4" s="8" t="s">
        <v>1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6"/>
      <c r="AG4" s="6"/>
      <c r="AH4" s="6"/>
    </row>
    <row r="5" spans="1:34" ht="36" customHeight="1">
      <c r="A5" s="7"/>
      <c r="B5" s="8"/>
      <c r="C5" s="267"/>
      <c r="D5" s="267"/>
      <c r="E5" s="267"/>
      <c r="F5" s="267"/>
      <c r="G5" s="267"/>
      <c r="H5" s="267"/>
      <c r="I5" s="11"/>
      <c r="J5" s="8" t="s">
        <v>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6"/>
      <c r="AG5" s="6"/>
      <c r="AH5" s="6"/>
    </row>
    <row r="6" spans="1:34" ht="36" customHeight="1">
      <c r="A6" s="7"/>
      <c r="B6" s="8"/>
      <c r="C6" s="267"/>
      <c r="D6" s="267"/>
      <c r="E6" s="267"/>
      <c r="F6" s="267"/>
      <c r="G6" s="267"/>
      <c r="H6" s="267"/>
      <c r="I6" s="12"/>
      <c r="J6" s="8" t="s">
        <v>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6"/>
      <c r="AG6" s="6"/>
      <c r="AH6" s="6"/>
    </row>
    <row r="7" spans="1:34" ht="63" customHeight="1">
      <c r="A7" s="7"/>
      <c r="B7" s="8"/>
      <c r="C7" s="267"/>
      <c r="D7" s="267"/>
      <c r="E7" s="267"/>
      <c r="F7" s="267"/>
      <c r="G7" s="267"/>
      <c r="H7" s="26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6"/>
      <c r="AG7" s="6"/>
      <c r="AH7" s="6"/>
    </row>
    <row r="8" spans="1:34" ht="45.75" customHeight="1">
      <c r="A8" s="13" t="s">
        <v>5</v>
      </c>
      <c r="B8" s="13" t="s">
        <v>6</v>
      </c>
      <c r="C8" s="13" t="s">
        <v>7</v>
      </c>
      <c r="D8" s="13" t="s">
        <v>8</v>
      </c>
      <c r="E8" s="13" t="s">
        <v>9</v>
      </c>
      <c r="F8" s="13" t="s">
        <v>10</v>
      </c>
      <c r="G8" s="13" t="s">
        <v>11</v>
      </c>
      <c r="H8" s="13" t="s">
        <v>12</v>
      </c>
      <c r="I8" s="14" t="s">
        <v>13</v>
      </c>
      <c r="J8" s="14" t="s">
        <v>14</v>
      </c>
      <c r="K8" s="14" t="s">
        <v>15</v>
      </c>
      <c r="L8" s="269" t="s">
        <v>16</v>
      </c>
      <c r="M8" s="270"/>
      <c r="N8" s="269" t="s">
        <v>17</v>
      </c>
      <c r="O8" s="271"/>
      <c r="P8" s="271"/>
      <c r="Q8" s="271"/>
      <c r="R8" s="271"/>
      <c r="S8" s="271"/>
      <c r="T8" s="271"/>
      <c r="U8" s="270"/>
      <c r="V8" s="13" t="s">
        <v>18</v>
      </c>
      <c r="W8" s="13" t="s">
        <v>19</v>
      </c>
      <c r="X8" s="13" t="s">
        <v>20</v>
      </c>
      <c r="Y8" s="15" t="s">
        <v>21</v>
      </c>
      <c r="Z8" s="13" t="s">
        <v>22</v>
      </c>
      <c r="AA8" s="13" t="s">
        <v>23</v>
      </c>
      <c r="AB8" s="269" t="s">
        <v>24</v>
      </c>
      <c r="AC8" s="271"/>
      <c r="AD8" s="270"/>
      <c r="AE8" s="13" t="s">
        <v>25</v>
      </c>
      <c r="AF8" s="16"/>
      <c r="AG8" s="16"/>
      <c r="AH8" s="16"/>
    </row>
    <row r="9" spans="1:34" ht="87" customHeight="1">
      <c r="A9" s="13"/>
      <c r="B9" s="13"/>
      <c r="C9" s="13"/>
      <c r="D9" s="13"/>
      <c r="E9" s="13"/>
      <c r="F9" s="13"/>
      <c r="G9" s="13"/>
      <c r="H9" s="13"/>
      <c r="I9" s="14"/>
      <c r="J9" s="14"/>
      <c r="K9" s="14"/>
      <c r="L9" s="13" t="s">
        <v>26</v>
      </c>
      <c r="M9" s="13" t="s">
        <v>27</v>
      </c>
      <c r="N9" s="13" t="s">
        <v>28</v>
      </c>
      <c r="O9" s="13" t="s">
        <v>29</v>
      </c>
      <c r="P9" s="13" t="s">
        <v>30</v>
      </c>
      <c r="Q9" s="13" t="s">
        <v>31</v>
      </c>
      <c r="R9" s="13" t="s">
        <v>32</v>
      </c>
      <c r="S9" s="13" t="s">
        <v>33</v>
      </c>
      <c r="T9" s="13" t="s">
        <v>34</v>
      </c>
      <c r="U9" s="13" t="s">
        <v>35</v>
      </c>
      <c r="V9" s="13"/>
      <c r="W9" s="13"/>
      <c r="X9" s="13"/>
      <c r="Y9" s="15"/>
      <c r="Z9" s="13"/>
      <c r="AA9" s="13"/>
      <c r="AB9" s="13" t="s">
        <v>36</v>
      </c>
      <c r="AC9" s="13" t="s">
        <v>37</v>
      </c>
      <c r="AD9" s="13" t="s">
        <v>38</v>
      </c>
      <c r="AE9" s="13"/>
      <c r="AF9" s="16"/>
      <c r="AG9" s="16"/>
      <c r="AH9" s="16"/>
    </row>
    <row r="10" spans="1:34" ht="78" customHeight="1">
      <c r="A10" s="17"/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  <c r="Z10" s="17"/>
      <c r="AA10" s="17"/>
      <c r="AB10" s="17"/>
      <c r="AC10" s="17"/>
      <c r="AD10" s="17"/>
      <c r="AE10" s="17"/>
      <c r="AF10" s="16"/>
      <c r="AG10" s="16"/>
      <c r="AH10" s="16"/>
    </row>
    <row r="11" spans="1:34" ht="27" customHeight="1">
      <c r="A11" s="81">
        <v>1</v>
      </c>
      <c r="B11" s="82" t="s">
        <v>39</v>
      </c>
      <c r="C11" s="83" t="s">
        <v>40</v>
      </c>
      <c r="D11" s="81" t="s">
        <v>41</v>
      </c>
      <c r="E11" s="81" t="s">
        <v>42</v>
      </c>
      <c r="F11" s="81" t="s">
        <v>43</v>
      </c>
      <c r="G11" s="81" t="s">
        <v>44</v>
      </c>
      <c r="H11" s="81" t="s">
        <v>45</v>
      </c>
      <c r="I11" s="84">
        <v>11</v>
      </c>
      <c r="J11" s="84">
        <v>11</v>
      </c>
      <c r="K11" s="84"/>
      <c r="L11" s="81">
        <v>12</v>
      </c>
      <c r="M11" s="81"/>
      <c r="N11" s="85">
        <v>7</v>
      </c>
      <c r="O11" s="85">
        <v>1100</v>
      </c>
      <c r="P11" s="85">
        <v>25</v>
      </c>
      <c r="Q11" s="85">
        <f t="shared" ref="Q11:Q241" si="0">O11*P11</f>
        <v>27500</v>
      </c>
      <c r="R11" s="85"/>
      <c r="S11" s="85"/>
      <c r="T11" s="85">
        <f t="shared" ref="T11:T174" si="1">R11*S11</f>
        <v>0</v>
      </c>
      <c r="U11" s="85"/>
      <c r="V11" s="85">
        <f t="shared" ref="V11:V241" si="2">IF(Y11=5.88,Q11/3+U11*5,U11*5)</f>
        <v>9166.6666666666661</v>
      </c>
      <c r="W11" s="85">
        <f t="shared" ref="W11:W241" si="3">T11/10+V11*15%</f>
        <v>1374.9999999999998</v>
      </c>
      <c r="X11" s="86">
        <f t="shared" ref="X11:X241" si="4">V11+W11</f>
        <v>10541.666666666666</v>
      </c>
      <c r="Y11" s="87">
        <v>5.88</v>
      </c>
      <c r="Z11" s="85">
        <f t="shared" ref="Z11:Z241" si="5">V11*Y11+W11*2</f>
        <v>56649.999999999993</v>
      </c>
      <c r="AA11" s="88">
        <f t="shared" ref="AA11:AA241" si="6">Z11*68%</f>
        <v>38522</v>
      </c>
      <c r="AB11" s="81" t="s">
        <v>46</v>
      </c>
      <c r="AC11" s="81" t="s">
        <v>46</v>
      </c>
      <c r="AD11" s="81" t="s">
        <v>46</v>
      </c>
      <c r="AE11" s="81" t="s">
        <v>47</v>
      </c>
      <c r="AF11" s="23" t="e">
        <f>#REF!+#REF!</f>
        <v>#REF!</v>
      </c>
      <c r="AG11" s="24"/>
      <c r="AH11" s="24"/>
    </row>
    <row r="12" spans="1:34" ht="27" customHeight="1">
      <c r="A12" s="81">
        <v>2</v>
      </c>
      <c r="B12" s="82" t="s">
        <v>48</v>
      </c>
      <c r="C12" s="83" t="s">
        <v>40</v>
      </c>
      <c r="D12" s="81" t="s">
        <v>49</v>
      </c>
      <c r="E12" s="81" t="s">
        <v>42</v>
      </c>
      <c r="F12" s="81" t="s">
        <v>43</v>
      </c>
      <c r="G12" s="81" t="s">
        <v>44</v>
      </c>
      <c r="H12" s="81" t="s">
        <v>45</v>
      </c>
      <c r="I12" s="92">
        <v>7</v>
      </c>
      <c r="J12" s="92">
        <v>7</v>
      </c>
      <c r="K12" s="92"/>
      <c r="L12" s="81">
        <v>8</v>
      </c>
      <c r="M12" s="81"/>
      <c r="N12" s="85">
        <v>4</v>
      </c>
      <c r="O12" s="85">
        <v>1100</v>
      </c>
      <c r="P12" s="85">
        <v>25</v>
      </c>
      <c r="Q12" s="85">
        <f t="shared" si="0"/>
        <v>27500</v>
      </c>
      <c r="R12" s="85"/>
      <c r="S12" s="85"/>
      <c r="T12" s="85">
        <f t="shared" si="1"/>
        <v>0</v>
      </c>
      <c r="U12" s="85"/>
      <c r="V12" s="85">
        <f t="shared" si="2"/>
        <v>9166.6666666666661</v>
      </c>
      <c r="W12" s="85">
        <f t="shared" si="3"/>
        <v>1374.9999999999998</v>
      </c>
      <c r="X12" s="86">
        <f t="shared" si="4"/>
        <v>10541.666666666666</v>
      </c>
      <c r="Y12" s="87">
        <v>5.88</v>
      </c>
      <c r="Z12" s="85">
        <f t="shared" si="5"/>
        <v>56649.999999999993</v>
      </c>
      <c r="AA12" s="88">
        <f t="shared" si="6"/>
        <v>38522</v>
      </c>
      <c r="AB12" s="81" t="s">
        <v>46</v>
      </c>
      <c r="AC12" s="81" t="s">
        <v>46</v>
      </c>
      <c r="AD12" s="81" t="s">
        <v>46</v>
      </c>
      <c r="AE12" s="81" t="s">
        <v>47</v>
      </c>
      <c r="AF12" s="23"/>
      <c r="AG12" s="24"/>
      <c r="AH12" s="24"/>
    </row>
    <row r="13" spans="1:34" ht="27" customHeight="1">
      <c r="A13" s="81">
        <v>3</v>
      </c>
      <c r="B13" s="82" t="s">
        <v>50</v>
      </c>
      <c r="C13" s="83" t="s">
        <v>51</v>
      </c>
      <c r="D13" s="81" t="s">
        <v>52</v>
      </c>
      <c r="E13" s="81" t="s">
        <v>42</v>
      </c>
      <c r="F13" s="81" t="s">
        <v>43</v>
      </c>
      <c r="G13" s="81" t="s">
        <v>53</v>
      </c>
      <c r="H13" s="81" t="s">
        <v>54</v>
      </c>
      <c r="I13" s="92">
        <v>5</v>
      </c>
      <c r="J13" s="92">
        <v>5</v>
      </c>
      <c r="K13" s="92"/>
      <c r="L13" s="81"/>
      <c r="M13" s="81">
        <v>5</v>
      </c>
      <c r="N13" s="85">
        <v>2</v>
      </c>
      <c r="O13" s="85">
        <v>1200</v>
      </c>
      <c r="P13" s="85">
        <v>15</v>
      </c>
      <c r="Q13" s="85">
        <f t="shared" si="0"/>
        <v>18000</v>
      </c>
      <c r="R13" s="85"/>
      <c r="S13" s="85"/>
      <c r="T13" s="85">
        <f t="shared" si="1"/>
        <v>0</v>
      </c>
      <c r="U13" s="85"/>
      <c r="V13" s="85">
        <f t="shared" si="2"/>
        <v>6000</v>
      </c>
      <c r="W13" s="85">
        <f t="shared" si="3"/>
        <v>900</v>
      </c>
      <c r="X13" s="86">
        <f t="shared" si="4"/>
        <v>6900</v>
      </c>
      <c r="Y13" s="87">
        <v>5.88</v>
      </c>
      <c r="Z13" s="85">
        <f t="shared" si="5"/>
        <v>37080</v>
      </c>
      <c r="AA13" s="88">
        <f t="shared" si="6"/>
        <v>25214.400000000001</v>
      </c>
      <c r="AB13" s="81" t="s">
        <v>46</v>
      </c>
      <c r="AC13" s="81" t="s">
        <v>46</v>
      </c>
      <c r="AD13" s="81" t="s">
        <v>46</v>
      </c>
      <c r="AE13" s="81"/>
      <c r="AF13" s="23"/>
      <c r="AG13" s="24"/>
      <c r="AH13" s="24"/>
    </row>
    <row r="14" spans="1:34" ht="27" customHeight="1">
      <c r="A14" s="81">
        <v>4</v>
      </c>
      <c r="B14" s="82" t="s">
        <v>55</v>
      </c>
      <c r="C14" s="83" t="s">
        <v>56</v>
      </c>
      <c r="D14" s="81" t="s">
        <v>57</v>
      </c>
      <c r="E14" s="81" t="s">
        <v>42</v>
      </c>
      <c r="F14" s="81" t="s">
        <v>43</v>
      </c>
      <c r="G14" s="81" t="s">
        <v>58</v>
      </c>
      <c r="H14" s="81" t="s">
        <v>59</v>
      </c>
      <c r="I14" s="92">
        <v>3</v>
      </c>
      <c r="J14" s="92">
        <v>3</v>
      </c>
      <c r="K14" s="92"/>
      <c r="L14" s="81">
        <v>4</v>
      </c>
      <c r="M14" s="81"/>
      <c r="N14" s="85">
        <v>3</v>
      </c>
      <c r="O14" s="85">
        <v>1000</v>
      </c>
      <c r="P14" s="85">
        <v>18</v>
      </c>
      <c r="Q14" s="85">
        <f t="shared" si="0"/>
        <v>18000</v>
      </c>
      <c r="R14" s="85"/>
      <c r="S14" s="85"/>
      <c r="T14" s="85">
        <f t="shared" si="1"/>
        <v>0</v>
      </c>
      <c r="U14" s="85"/>
      <c r="V14" s="85">
        <f t="shared" si="2"/>
        <v>6000</v>
      </c>
      <c r="W14" s="85">
        <f t="shared" si="3"/>
        <v>900</v>
      </c>
      <c r="X14" s="86">
        <f t="shared" si="4"/>
        <v>6900</v>
      </c>
      <c r="Y14" s="87">
        <v>5.88</v>
      </c>
      <c r="Z14" s="85">
        <f t="shared" si="5"/>
        <v>37080</v>
      </c>
      <c r="AA14" s="88">
        <f t="shared" si="6"/>
        <v>25214.400000000001</v>
      </c>
      <c r="AB14" s="81" t="s">
        <v>46</v>
      </c>
      <c r="AC14" s="81" t="s">
        <v>46</v>
      </c>
      <c r="AD14" s="81" t="s">
        <v>46</v>
      </c>
      <c r="AE14" s="81"/>
      <c r="AF14" s="23"/>
      <c r="AG14" s="24"/>
      <c r="AH14" s="24"/>
    </row>
    <row r="15" spans="1:34" ht="27" customHeight="1">
      <c r="A15" s="81">
        <v>5</v>
      </c>
      <c r="B15" s="82" t="s">
        <v>60</v>
      </c>
      <c r="C15" s="83" t="s">
        <v>61</v>
      </c>
      <c r="D15" s="95" t="s">
        <v>62</v>
      </c>
      <c r="E15" s="81" t="s">
        <v>42</v>
      </c>
      <c r="F15" s="81" t="s">
        <v>43</v>
      </c>
      <c r="G15" s="81" t="s">
        <v>58</v>
      </c>
      <c r="H15" s="81" t="s">
        <v>63</v>
      </c>
      <c r="I15" s="92">
        <v>3</v>
      </c>
      <c r="J15" s="92">
        <v>3</v>
      </c>
      <c r="K15" s="92"/>
      <c r="L15" s="81">
        <v>5</v>
      </c>
      <c r="M15" s="81"/>
      <c r="N15" s="85">
        <v>3</v>
      </c>
      <c r="O15" s="85">
        <v>3000</v>
      </c>
      <c r="P15" s="85">
        <v>5</v>
      </c>
      <c r="Q15" s="85">
        <f t="shared" si="0"/>
        <v>15000</v>
      </c>
      <c r="R15" s="85"/>
      <c r="S15" s="85"/>
      <c r="T15" s="85">
        <f t="shared" si="1"/>
        <v>0</v>
      </c>
      <c r="U15" s="85"/>
      <c r="V15" s="85">
        <f t="shared" si="2"/>
        <v>5000</v>
      </c>
      <c r="W15" s="85">
        <f t="shared" si="3"/>
        <v>750</v>
      </c>
      <c r="X15" s="86">
        <f t="shared" si="4"/>
        <v>5750</v>
      </c>
      <c r="Y15" s="87">
        <v>5.88</v>
      </c>
      <c r="Z15" s="85">
        <f t="shared" si="5"/>
        <v>30900</v>
      </c>
      <c r="AA15" s="88">
        <f t="shared" si="6"/>
        <v>21012</v>
      </c>
      <c r="AB15" s="81" t="s">
        <v>46</v>
      </c>
      <c r="AC15" s="81" t="s">
        <v>46</v>
      </c>
      <c r="AD15" s="81" t="s">
        <v>46</v>
      </c>
      <c r="AE15" s="81"/>
      <c r="AF15" s="23"/>
      <c r="AG15" s="24"/>
      <c r="AH15" s="24"/>
    </row>
    <row r="16" spans="1:34" ht="27" customHeight="1">
      <c r="A16" s="81">
        <v>6</v>
      </c>
      <c r="B16" s="82" t="s">
        <v>64</v>
      </c>
      <c r="C16" s="83" t="s">
        <v>56</v>
      </c>
      <c r="D16" s="81" t="s">
        <v>65</v>
      </c>
      <c r="E16" s="81" t="s">
        <v>66</v>
      </c>
      <c r="F16" s="81" t="s">
        <v>43</v>
      </c>
      <c r="G16" s="81" t="s">
        <v>58</v>
      </c>
      <c r="H16" s="81" t="s">
        <v>67</v>
      </c>
      <c r="I16" s="199">
        <v>3</v>
      </c>
      <c r="J16" s="199">
        <v>1</v>
      </c>
      <c r="K16" s="199">
        <v>2</v>
      </c>
      <c r="L16" s="81">
        <v>10</v>
      </c>
      <c r="M16" s="81"/>
      <c r="N16" s="85">
        <v>5</v>
      </c>
      <c r="O16" s="85">
        <v>2000</v>
      </c>
      <c r="P16" s="85">
        <v>4</v>
      </c>
      <c r="Q16" s="85">
        <f t="shared" si="0"/>
        <v>8000</v>
      </c>
      <c r="R16" s="85">
        <v>2000</v>
      </c>
      <c r="S16" s="85">
        <v>2</v>
      </c>
      <c r="T16" s="85">
        <f t="shared" si="1"/>
        <v>4000</v>
      </c>
      <c r="U16" s="85">
        <v>429</v>
      </c>
      <c r="V16" s="85">
        <f t="shared" si="2"/>
        <v>2145</v>
      </c>
      <c r="W16" s="85">
        <f t="shared" si="3"/>
        <v>721.75</v>
      </c>
      <c r="X16" s="86">
        <f t="shared" si="4"/>
        <v>2866.75</v>
      </c>
      <c r="Y16" s="110">
        <v>6.84</v>
      </c>
      <c r="Z16" s="85">
        <f t="shared" si="5"/>
        <v>16115.3</v>
      </c>
      <c r="AA16" s="88">
        <f t="shared" si="6"/>
        <v>10958.404</v>
      </c>
      <c r="AB16" s="81" t="s">
        <v>46</v>
      </c>
      <c r="AC16" s="81" t="s">
        <v>46</v>
      </c>
      <c r="AD16" s="81" t="s">
        <v>46</v>
      </c>
      <c r="AE16" s="81"/>
      <c r="AF16" s="23"/>
      <c r="AG16" s="24"/>
      <c r="AH16" s="24"/>
    </row>
    <row r="17" spans="1:34" ht="27" customHeight="1">
      <c r="A17" s="81">
        <v>7</v>
      </c>
      <c r="B17" s="82" t="s">
        <v>68</v>
      </c>
      <c r="C17" s="83" t="s">
        <v>56</v>
      </c>
      <c r="D17" s="81" t="s">
        <v>69</v>
      </c>
      <c r="E17" s="81" t="s">
        <v>66</v>
      </c>
      <c r="F17" s="81" t="s">
        <v>43</v>
      </c>
      <c r="G17" s="81" t="s">
        <v>58</v>
      </c>
      <c r="H17" s="81" t="s">
        <v>70</v>
      </c>
      <c r="I17" s="92">
        <v>5</v>
      </c>
      <c r="J17" s="92">
        <v>5</v>
      </c>
      <c r="K17" s="92"/>
      <c r="L17" s="81">
        <v>6</v>
      </c>
      <c r="M17" s="81"/>
      <c r="N17" s="85">
        <v>3</v>
      </c>
      <c r="O17" s="85">
        <v>1200</v>
      </c>
      <c r="P17" s="85">
        <v>8</v>
      </c>
      <c r="Q17" s="85">
        <f t="shared" si="0"/>
        <v>9600</v>
      </c>
      <c r="R17" s="85">
        <v>1200</v>
      </c>
      <c r="S17" s="85">
        <v>1</v>
      </c>
      <c r="T17" s="85">
        <f t="shared" si="1"/>
        <v>1200</v>
      </c>
      <c r="U17" s="85">
        <v>58</v>
      </c>
      <c r="V17" s="85">
        <f t="shared" si="2"/>
        <v>290</v>
      </c>
      <c r="W17" s="85">
        <f t="shared" si="3"/>
        <v>163.5</v>
      </c>
      <c r="X17" s="86">
        <f t="shared" si="4"/>
        <v>453.5</v>
      </c>
      <c r="Y17" s="110">
        <v>6.84</v>
      </c>
      <c r="Z17" s="85">
        <f t="shared" si="5"/>
        <v>2310.6</v>
      </c>
      <c r="AA17" s="88">
        <f t="shared" si="6"/>
        <v>1571.2080000000001</v>
      </c>
      <c r="AB17" s="81" t="s">
        <v>46</v>
      </c>
      <c r="AC17" s="81" t="s">
        <v>46</v>
      </c>
      <c r="AD17" s="81" t="s">
        <v>46</v>
      </c>
      <c r="AE17" s="81"/>
      <c r="AF17" s="23"/>
      <c r="AG17" s="24"/>
      <c r="AH17" s="24"/>
    </row>
    <row r="18" spans="1:34" ht="27" customHeight="1">
      <c r="A18" s="81">
        <v>8</v>
      </c>
      <c r="B18" s="82" t="s">
        <v>71</v>
      </c>
      <c r="C18" s="83" t="s">
        <v>40</v>
      </c>
      <c r="D18" s="81" t="s">
        <v>72</v>
      </c>
      <c r="E18" s="81" t="s">
        <v>66</v>
      </c>
      <c r="F18" s="81" t="s">
        <v>43</v>
      </c>
      <c r="G18" s="81" t="s">
        <v>44</v>
      </c>
      <c r="H18" s="81" t="s">
        <v>73</v>
      </c>
      <c r="I18" s="92">
        <v>3</v>
      </c>
      <c r="J18" s="92">
        <v>3</v>
      </c>
      <c r="K18" s="92"/>
      <c r="L18" s="81">
        <v>4</v>
      </c>
      <c r="M18" s="81"/>
      <c r="N18" s="85">
        <v>5</v>
      </c>
      <c r="O18" s="85">
        <v>550</v>
      </c>
      <c r="P18" s="85">
        <v>10</v>
      </c>
      <c r="Q18" s="85">
        <f t="shared" si="0"/>
        <v>5500</v>
      </c>
      <c r="R18" s="85">
        <v>1700</v>
      </c>
      <c r="S18" s="85">
        <v>1</v>
      </c>
      <c r="T18" s="85">
        <f t="shared" si="1"/>
        <v>1700</v>
      </c>
      <c r="U18" s="85">
        <v>413</v>
      </c>
      <c r="V18" s="85">
        <f t="shared" si="2"/>
        <v>2065</v>
      </c>
      <c r="W18" s="85">
        <f t="shared" si="3"/>
        <v>479.75</v>
      </c>
      <c r="X18" s="86">
        <f t="shared" si="4"/>
        <v>2544.75</v>
      </c>
      <c r="Y18" s="110">
        <v>6.84</v>
      </c>
      <c r="Z18" s="85">
        <f t="shared" si="5"/>
        <v>15084.1</v>
      </c>
      <c r="AA18" s="88">
        <f t="shared" si="6"/>
        <v>10257.188</v>
      </c>
      <c r="AB18" s="81" t="s">
        <v>46</v>
      </c>
      <c r="AC18" s="81" t="s">
        <v>46</v>
      </c>
      <c r="AD18" s="81" t="s">
        <v>46</v>
      </c>
      <c r="AE18" s="81"/>
      <c r="AF18" s="23"/>
      <c r="AG18" s="24"/>
      <c r="AH18" s="24"/>
    </row>
    <row r="19" spans="1:34" ht="27" customHeight="1">
      <c r="A19" s="81">
        <v>9</v>
      </c>
      <c r="B19" s="82" t="s">
        <v>74</v>
      </c>
      <c r="C19" s="83" t="s">
        <v>75</v>
      </c>
      <c r="D19" s="81" t="s">
        <v>76</v>
      </c>
      <c r="E19" s="81" t="s">
        <v>42</v>
      </c>
      <c r="F19" s="81" t="s">
        <v>43</v>
      </c>
      <c r="G19" s="81" t="s">
        <v>58</v>
      </c>
      <c r="H19" s="81" t="s">
        <v>77</v>
      </c>
      <c r="I19" s="92">
        <v>1</v>
      </c>
      <c r="J19" s="92">
        <v>1</v>
      </c>
      <c r="K19" s="92"/>
      <c r="L19" s="81"/>
      <c r="M19" s="81">
        <v>1</v>
      </c>
      <c r="N19" s="85">
        <v>2</v>
      </c>
      <c r="O19" s="85">
        <v>700</v>
      </c>
      <c r="P19" s="85">
        <v>10</v>
      </c>
      <c r="Q19" s="85">
        <f t="shared" si="0"/>
        <v>7000</v>
      </c>
      <c r="R19" s="85"/>
      <c r="S19" s="85"/>
      <c r="T19" s="85">
        <f t="shared" si="1"/>
        <v>0</v>
      </c>
      <c r="U19" s="85"/>
      <c r="V19" s="85">
        <f t="shared" si="2"/>
        <v>2333.3333333333335</v>
      </c>
      <c r="W19" s="85">
        <f t="shared" si="3"/>
        <v>350</v>
      </c>
      <c r="X19" s="86">
        <f t="shared" si="4"/>
        <v>2683.3333333333335</v>
      </c>
      <c r="Y19" s="87">
        <v>5.88</v>
      </c>
      <c r="Z19" s="85">
        <f t="shared" si="5"/>
        <v>14420</v>
      </c>
      <c r="AA19" s="88">
        <f t="shared" si="6"/>
        <v>9805.6</v>
      </c>
      <c r="AB19" s="81" t="s">
        <v>46</v>
      </c>
      <c r="AC19" s="81" t="s">
        <v>46</v>
      </c>
      <c r="AD19" s="81" t="s">
        <v>46</v>
      </c>
      <c r="AE19" s="81"/>
      <c r="AF19" s="23"/>
      <c r="AG19" s="24"/>
      <c r="AH19" s="24"/>
    </row>
    <row r="20" spans="1:34" ht="27" customHeight="1">
      <c r="A20" s="81">
        <v>10</v>
      </c>
      <c r="B20" s="82" t="s">
        <v>78</v>
      </c>
      <c r="C20" s="83" t="s">
        <v>40</v>
      </c>
      <c r="D20" s="81" t="s">
        <v>79</v>
      </c>
      <c r="E20" s="81" t="s">
        <v>66</v>
      </c>
      <c r="F20" s="81" t="s">
        <v>43</v>
      </c>
      <c r="G20" s="81" t="s">
        <v>58</v>
      </c>
      <c r="H20" s="81" t="s">
        <v>80</v>
      </c>
      <c r="I20" s="92">
        <v>5</v>
      </c>
      <c r="J20" s="92">
        <v>5</v>
      </c>
      <c r="K20" s="92"/>
      <c r="L20" s="81"/>
      <c r="M20" s="81">
        <v>5</v>
      </c>
      <c r="N20" s="85">
        <v>6</v>
      </c>
      <c r="O20" s="85">
        <v>1000</v>
      </c>
      <c r="P20" s="85">
        <v>6</v>
      </c>
      <c r="Q20" s="85">
        <f t="shared" si="0"/>
        <v>6000</v>
      </c>
      <c r="R20" s="85">
        <v>1000</v>
      </c>
      <c r="S20" s="85">
        <v>1</v>
      </c>
      <c r="T20" s="85">
        <f t="shared" si="1"/>
        <v>1000</v>
      </c>
      <c r="U20" s="85">
        <v>100</v>
      </c>
      <c r="V20" s="85">
        <f t="shared" si="2"/>
        <v>500</v>
      </c>
      <c r="W20" s="85">
        <f t="shared" si="3"/>
        <v>175</v>
      </c>
      <c r="X20" s="86">
        <f t="shared" si="4"/>
        <v>675</v>
      </c>
      <c r="Y20" s="110">
        <v>6.84</v>
      </c>
      <c r="Z20" s="85">
        <f t="shared" si="5"/>
        <v>3770</v>
      </c>
      <c r="AA20" s="88">
        <f t="shared" si="6"/>
        <v>2563.6000000000004</v>
      </c>
      <c r="AB20" s="81" t="s">
        <v>46</v>
      </c>
      <c r="AC20" s="81" t="s">
        <v>46</v>
      </c>
      <c r="AD20" s="81" t="s">
        <v>46</v>
      </c>
      <c r="AE20" s="81"/>
      <c r="AF20" s="23"/>
      <c r="AG20" s="24"/>
      <c r="AH20" s="24"/>
    </row>
    <row r="21" spans="1:34" ht="27" customHeight="1">
      <c r="A21" s="81">
        <v>11</v>
      </c>
      <c r="B21" s="82" t="s">
        <v>81</v>
      </c>
      <c r="C21" s="83" t="s">
        <v>56</v>
      </c>
      <c r="D21" s="81" t="s">
        <v>82</v>
      </c>
      <c r="E21" s="81" t="s">
        <v>66</v>
      </c>
      <c r="F21" s="81" t="s">
        <v>43</v>
      </c>
      <c r="G21" s="81" t="s">
        <v>58</v>
      </c>
      <c r="H21" s="81" t="s">
        <v>82</v>
      </c>
      <c r="I21" s="92">
        <v>7</v>
      </c>
      <c r="J21" s="92">
        <v>7</v>
      </c>
      <c r="K21" s="92"/>
      <c r="L21" s="81">
        <v>6</v>
      </c>
      <c r="M21" s="81">
        <v>2</v>
      </c>
      <c r="N21" s="85">
        <v>4</v>
      </c>
      <c r="O21" s="85">
        <v>1500</v>
      </c>
      <c r="P21" s="85">
        <v>22</v>
      </c>
      <c r="Q21" s="85">
        <f t="shared" si="0"/>
        <v>33000</v>
      </c>
      <c r="R21" s="85">
        <v>1600</v>
      </c>
      <c r="S21" s="85">
        <v>2</v>
      </c>
      <c r="T21" s="85">
        <f t="shared" si="1"/>
        <v>3200</v>
      </c>
      <c r="U21" s="85">
        <v>336</v>
      </c>
      <c r="V21" s="85">
        <f t="shared" si="2"/>
        <v>1680</v>
      </c>
      <c r="W21" s="85">
        <f t="shared" si="3"/>
        <v>572</v>
      </c>
      <c r="X21" s="86">
        <f t="shared" si="4"/>
        <v>2252</v>
      </c>
      <c r="Y21" s="110">
        <v>6.84</v>
      </c>
      <c r="Z21" s="85">
        <f t="shared" si="5"/>
        <v>12635.199999999999</v>
      </c>
      <c r="AA21" s="88">
        <f t="shared" si="6"/>
        <v>8591.9359999999997</v>
      </c>
      <c r="AB21" s="81" t="s">
        <v>46</v>
      </c>
      <c r="AC21" s="81" t="s">
        <v>46</v>
      </c>
      <c r="AD21" s="81" t="s">
        <v>46</v>
      </c>
      <c r="AE21" s="81"/>
      <c r="AF21" s="23"/>
      <c r="AG21" s="24"/>
      <c r="AH21" s="24"/>
    </row>
    <row r="22" spans="1:34" ht="27" customHeight="1">
      <c r="A22" s="81">
        <v>12</v>
      </c>
      <c r="B22" s="82" t="s">
        <v>83</v>
      </c>
      <c r="C22" s="83" t="s">
        <v>56</v>
      </c>
      <c r="D22" s="81" t="s">
        <v>84</v>
      </c>
      <c r="E22" s="81" t="s">
        <v>66</v>
      </c>
      <c r="F22" s="81" t="s">
        <v>43</v>
      </c>
      <c r="G22" s="81" t="s">
        <v>58</v>
      </c>
      <c r="H22" s="81" t="s">
        <v>85</v>
      </c>
      <c r="I22" s="92">
        <v>2</v>
      </c>
      <c r="J22" s="92">
        <v>2</v>
      </c>
      <c r="K22" s="92"/>
      <c r="L22" s="81">
        <v>2</v>
      </c>
      <c r="M22" s="81"/>
      <c r="N22" s="85">
        <v>3</v>
      </c>
      <c r="O22" s="85">
        <v>334</v>
      </c>
      <c r="P22" s="85">
        <v>21</v>
      </c>
      <c r="Q22" s="85">
        <f t="shared" si="0"/>
        <v>7014</v>
      </c>
      <c r="R22" s="85">
        <v>334</v>
      </c>
      <c r="S22" s="85">
        <v>5</v>
      </c>
      <c r="T22" s="85">
        <f t="shared" si="1"/>
        <v>1670</v>
      </c>
      <c r="U22" s="85">
        <v>200</v>
      </c>
      <c r="V22" s="85">
        <f t="shared" si="2"/>
        <v>1000</v>
      </c>
      <c r="W22" s="85">
        <f t="shared" si="3"/>
        <v>317</v>
      </c>
      <c r="X22" s="86">
        <f t="shared" si="4"/>
        <v>1317</v>
      </c>
      <c r="Y22" s="110">
        <v>6.84</v>
      </c>
      <c r="Z22" s="85">
        <f t="shared" si="5"/>
        <v>7474</v>
      </c>
      <c r="AA22" s="88">
        <f t="shared" si="6"/>
        <v>5082.3200000000006</v>
      </c>
      <c r="AB22" s="81" t="s">
        <v>46</v>
      </c>
      <c r="AC22" s="81" t="s">
        <v>46</v>
      </c>
      <c r="AD22" s="81" t="s">
        <v>46</v>
      </c>
      <c r="AE22" s="81"/>
      <c r="AF22" s="23"/>
      <c r="AG22" s="24"/>
      <c r="AH22" s="24"/>
    </row>
    <row r="23" spans="1:34" ht="27" customHeight="1">
      <c r="A23" s="81">
        <v>13</v>
      </c>
      <c r="B23" s="82" t="s">
        <v>86</v>
      </c>
      <c r="C23" s="83" t="s">
        <v>56</v>
      </c>
      <c r="D23" s="81" t="s">
        <v>87</v>
      </c>
      <c r="E23" s="81" t="s">
        <v>66</v>
      </c>
      <c r="F23" s="81" t="s">
        <v>43</v>
      </c>
      <c r="G23" s="81" t="s">
        <v>58</v>
      </c>
      <c r="H23" s="81" t="s">
        <v>85</v>
      </c>
      <c r="I23" s="92">
        <v>2</v>
      </c>
      <c r="J23" s="92">
        <v>2</v>
      </c>
      <c r="K23" s="92"/>
      <c r="L23" s="81">
        <v>2</v>
      </c>
      <c r="M23" s="81"/>
      <c r="N23" s="85">
        <v>3</v>
      </c>
      <c r="O23" s="85">
        <v>334</v>
      </c>
      <c r="P23" s="85">
        <v>21</v>
      </c>
      <c r="Q23" s="85">
        <f t="shared" si="0"/>
        <v>7014</v>
      </c>
      <c r="R23" s="85">
        <v>334</v>
      </c>
      <c r="S23" s="85">
        <v>5</v>
      </c>
      <c r="T23" s="85">
        <f t="shared" si="1"/>
        <v>1670</v>
      </c>
      <c r="U23" s="85">
        <v>200</v>
      </c>
      <c r="V23" s="85">
        <f t="shared" si="2"/>
        <v>1000</v>
      </c>
      <c r="W23" s="85">
        <f t="shared" si="3"/>
        <v>317</v>
      </c>
      <c r="X23" s="86">
        <f t="shared" si="4"/>
        <v>1317</v>
      </c>
      <c r="Y23" s="110">
        <v>6.84</v>
      </c>
      <c r="Z23" s="85">
        <f t="shared" si="5"/>
        <v>7474</v>
      </c>
      <c r="AA23" s="88">
        <f t="shared" si="6"/>
        <v>5082.3200000000006</v>
      </c>
      <c r="AB23" s="81" t="s">
        <v>46</v>
      </c>
      <c r="AC23" s="81" t="s">
        <v>46</v>
      </c>
      <c r="AD23" s="81" t="s">
        <v>46</v>
      </c>
      <c r="AE23" s="81"/>
      <c r="AF23" s="23"/>
      <c r="AG23" s="24"/>
      <c r="AH23" s="24"/>
    </row>
    <row r="24" spans="1:34" ht="27" customHeight="1">
      <c r="A24" s="81">
        <v>14</v>
      </c>
      <c r="B24" s="82" t="s">
        <v>88</v>
      </c>
      <c r="C24" s="83" t="s">
        <v>56</v>
      </c>
      <c r="D24" s="81" t="s">
        <v>89</v>
      </c>
      <c r="E24" s="81" t="s">
        <v>66</v>
      </c>
      <c r="F24" s="81" t="s">
        <v>43</v>
      </c>
      <c r="G24" s="81" t="s">
        <v>58</v>
      </c>
      <c r="H24" s="81" t="s">
        <v>85</v>
      </c>
      <c r="I24" s="92">
        <v>4</v>
      </c>
      <c r="J24" s="92">
        <v>4</v>
      </c>
      <c r="K24" s="92"/>
      <c r="L24" s="81">
        <v>4</v>
      </c>
      <c r="M24" s="81"/>
      <c r="N24" s="85">
        <v>3</v>
      </c>
      <c r="O24" s="85">
        <v>334</v>
      </c>
      <c r="P24" s="85">
        <v>21</v>
      </c>
      <c r="Q24" s="85">
        <f t="shared" si="0"/>
        <v>7014</v>
      </c>
      <c r="R24" s="85">
        <v>334</v>
      </c>
      <c r="S24" s="85">
        <v>5</v>
      </c>
      <c r="T24" s="85">
        <f t="shared" si="1"/>
        <v>1670</v>
      </c>
      <c r="U24" s="85">
        <v>200</v>
      </c>
      <c r="V24" s="85">
        <f t="shared" si="2"/>
        <v>1000</v>
      </c>
      <c r="W24" s="85">
        <f t="shared" si="3"/>
        <v>317</v>
      </c>
      <c r="X24" s="86">
        <f t="shared" si="4"/>
        <v>1317</v>
      </c>
      <c r="Y24" s="110">
        <v>6.84</v>
      </c>
      <c r="Z24" s="85">
        <f t="shared" si="5"/>
        <v>7474</v>
      </c>
      <c r="AA24" s="88">
        <f t="shared" si="6"/>
        <v>5082.3200000000006</v>
      </c>
      <c r="AB24" s="81" t="s">
        <v>46</v>
      </c>
      <c r="AC24" s="81" t="s">
        <v>46</v>
      </c>
      <c r="AD24" s="81" t="s">
        <v>46</v>
      </c>
      <c r="AE24" s="81"/>
      <c r="AF24" s="23"/>
      <c r="AG24" s="24"/>
      <c r="AH24" s="24"/>
    </row>
    <row r="25" spans="1:34" ht="27" customHeight="1">
      <c r="A25" s="81">
        <v>15</v>
      </c>
      <c r="B25" s="82" t="s">
        <v>90</v>
      </c>
      <c r="C25" s="83" t="s">
        <v>91</v>
      </c>
      <c r="D25" s="81" t="s">
        <v>92</v>
      </c>
      <c r="E25" s="81" t="s">
        <v>42</v>
      </c>
      <c r="F25" s="81" t="s">
        <v>43</v>
      </c>
      <c r="G25" s="81" t="s">
        <v>58</v>
      </c>
      <c r="H25" s="81" t="s">
        <v>93</v>
      </c>
      <c r="I25" s="92">
        <v>3</v>
      </c>
      <c r="J25" s="92">
        <v>3</v>
      </c>
      <c r="K25" s="92"/>
      <c r="L25" s="81">
        <v>4</v>
      </c>
      <c r="M25" s="81"/>
      <c r="N25" s="85">
        <v>2</v>
      </c>
      <c r="O25" s="85">
        <v>600</v>
      </c>
      <c r="P25" s="85">
        <v>9</v>
      </c>
      <c r="Q25" s="85">
        <f t="shared" si="0"/>
        <v>5400</v>
      </c>
      <c r="R25" s="85"/>
      <c r="S25" s="85"/>
      <c r="T25" s="85">
        <f t="shared" si="1"/>
        <v>0</v>
      </c>
      <c r="U25" s="85"/>
      <c r="V25" s="85">
        <f t="shared" si="2"/>
        <v>1800</v>
      </c>
      <c r="W25" s="85">
        <f t="shared" si="3"/>
        <v>270</v>
      </c>
      <c r="X25" s="86">
        <f t="shared" si="4"/>
        <v>2070</v>
      </c>
      <c r="Y25" s="87">
        <v>5.88</v>
      </c>
      <c r="Z25" s="85">
        <f t="shared" si="5"/>
        <v>11124</v>
      </c>
      <c r="AA25" s="88">
        <f t="shared" si="6"/>
        <v>7564.3200000000006</v>
      </c>
      <c r="AB25" s="81" t="s">
        <v>46</v>
      </c>
      <c r="AC25" s="81" t="s">
        <v>46</v>
      </c>
      <c r="AD25" s="81" t="s">
        <v>46</v>
      </c>
      <c r="AE25" s="81"/>
      <c r="AF25" s="23"/>
      <c r="AG25" s="24"/>
      <c r="AH25" s="24"/>
    </row>
    <row r="26" spans="1:34" ht="27" customHeight="1">
      <c r="A26" s="81">
        <v>16</v>
      </c>
      <c r="B26" s="82" t="s">
        <v>94</v>
      </c>
      <c r="C26" s="83" t="s">
        <v>56</v>
      </c>
      <c r="D26" s="81" t="s">
        <v>95</v>
      </c>
      <c r="E26" s="81" t="s">
        <v>42</v>
      </c>
      <c r="F26" s="81" t="s">
        <v>43</v>
      </c>
      <c r="G26" s="81" t="s">
        <v>58</v>
      </c>
      <c r="H26" s="81" t="s">
        <v>96</v>
      </c>
      <c r="I26" s="92">
        <v>3</v>
      </c>
      <c r="J26" s="92">
        <v>3</v>
      </c>
      <c r="K26" s="92"/>
      <c r="L26" s="81">
        <v>4</v>
      </c>
      <c r="M26" s="81"/>
      <c r="N26" s="85">
        <v>2</v>
      </c>
      <c r="O26" s="85">
        <v>515</v>
      </c>
      <c r="P26" s="85">
        <v>10</v>
      </c>
      <c r="Q26" s="85">
        <f t="shared" si="0"/>
        <v>5150</v>
      </c>
      <c r="R26" s="85"/>
      <c r="S26" s="85"/>
      <c r="T26" s="85">
        <f t="shared" si="1"/>
        <v>0</v>
      </c>
      <c r="U26" s="85"/>
      <c r="V26" s="85">
        <f t="shared" si="2"/>
        <v>1716.6666666666667</v>
      </c>
      <c r="W26" s="85">
        <f t="shared" si="3"/>
        <v>257.5</v>
      </c>
      <c r="X26" s="86">
        <f t="shared" si="4"/>
        <v>1974.1666666666667</v>
      </c>
      <c r="Y26" s="87">
        <v>5.88</v>
      </c>
      <c r="Z26" s="85">
        <f t="shared" si="5"/>
        <v>10609</v>
      </c>
      <c r="AA26" s="88">
        <f t="shared" si="6"/>
        <v>7214.1200000000008</v>
      </c>
      <c r="AB26" s="81" t="s">
        <v>46</v>
      </c>
      <c r="AC26" s="81" t="s">
        <v>46</v>
      </c>
      <c r="AD26" s="81" t="s">
        <v>46</v>
      </c>
      <c r="AE26" s="81"/>
      <c r="AF26" s="23"/>
      <c r="AG26" s="24"/>
      <c r="AH26" s="24"/>
    </row>
    <row r="27" spans="1:34" ht="27" customHeight="1">
      <c r="A27" s="81">
        <v>17</v>
      </c>
      <c r="B27" s="82" t="s">
        <v>97</v>
      </c>
      <c r="C27" s="83" t="s">
        <v>56</v>
      </c>
      <c r="D27" s="81" t="s">
        <v>98</v>
      </c>
      <c r="E27" s="81" t="s">
        <v>66</v>
      </c>
      <c r="F27" s="81" t="s">
        <v>43</v>
      </c>
      <c r="G27" s="81" t="s">
        <v>58</v>
      </c>
      <c r="H27" s="81" t="s">
        <v>99</v>
      </c>
      <c r="I27" s="92">
        <v>5</v>
      </c>
      <c r="J27" s="92">
        <v>5</v>
      </c>
      <c r="K27" s="92"/>
      <c r="L27" s="81">
        <v>6</v>
      </c>
      <c r="M27" s="81"/>
      <c r="N27" s="85">
        <v>5</v>
      </c>
      <c r="O27" s="85">
        <v>1700</v>
      </c>
      <c r="P27" s="85">
        <v>26</v>
      </c>
      <c r="Q27" s="85">
        <f t="shared" si="0"/>
        <v>44200</v>
      </c>
      <c r="R27" s="85"/>
      <c r="S27" s="85"/>
      <c r="T27" s="85">
        <f t="shared" si="1"/>
        <v>0</v>
      </c>
      <c r="U27" s="85">
        <v>155</v>
      </c>
      <c r="V27" s="85">
        <f t="shared" si="2"/>
        <v>775</v>
      </c>
      <c r="W27" s="85">
        <f t="shared" si="3"/>
        <v>116.25</v>
      </c>
      <c r="X27" s="86">
        <f t="shared" si="4"/>
        <v>891.25</v>
      </c>
      <c r="Y27" s="110">
        <v>6.84</v>
      </c>
      <c r="Z27" s="85">
        <f t="shared" si="5"/>
        <v>5533.5</v>
      </c>
      <c r="AA27" s="88">
        <f t="shared" si="6"/>
        <v>3762.78</v>
      </c>
      <c r="AB27" s="81" t="s">
        <v>46</v>
      </c>
      <c r="AC27" s="81" t="s">
        <v>46</v>
      </c>
      <c r="AD27" s="81" t="s">
        <v>46</v>
      </c>
      <c r="AE27" s="81" t="s">
        <v>100</v>
      </c>
      <c r="AF27" s="23"/>
      <c r="AG27" s="24"/>
      <c r="AH27" s="24"/>
    </row>
    <row r="28" spans="1:34" ht="27" customHeight="1">
      <c r="A28" s="81">
        <v>18</v>
      </c>
      <c r="B28" s="82" t="s">
        <v>101</v>
      </c>
      <c r="C28" s="83" t="s">
        <v>40</v>
      </c>
      <c r="D28" s="81" t="s">
        <v>102</v>
      </c>
      <c r="E28" s="81" t="s">
        <v>66</v>
      </c>
      <c r="F28" s="81" t="s">
        <v>43</v>
      </c>
      <c r="G28" s="81" t="s">
        <v>58</v>
      </c>
      <c r="H28" s="81" t="s">
        <v>103</v>
      </c>
      <c r="I28" s="92">
        <v>1</v>
      </c>
      <c r="J28" s="92">
        <v>1</v>
      </c>
      <c r="K28" s="92"/>
      <c r="L28" s="81"/>
      <c r="M28" s="81">
        <v>1</v>
      </c>
      <c r="N28" s="85">
        <v>2</v>
      </c>
      <c r="O28" s="85">
        <v>700</v>
      </c>
      <c r="P28" s="85">
        <v>4</v>
      </c>
      <c r="Q28" s="85">
        <f t="shared" si="0"/>
        <v>2800</v>
      </c>
      <c r="R28" s="85"/>
      <c r="S28" s="85"/>
      <c r="T28" s="85">
        <f t="shared" si="1"/>
        <v>0</v>
      </c>
      <c r="U28" s="85">
        <v>49</v>
      </c>
      <c r="V28" s="85">
        <f t="shared" si="2"/>
        <v>245</v>
      </c>
      <c r="W28" s="85">
        <f t="shared" si="3"/>
        <v>36.75</v>
      </c>
      <c r="X28" s="86">
        <f t="shared" si="4"/>
        <v>281.75</v>
      </c>
      <c r="Y28" s="110">
        <v>6.84</v>
      </c>
      <c r="Z28" s="85">
        <f t="shared" si="5"/>
        <v>1749.3</v>
      </c>
      <c r="AA28" s="88">
        <f t="shared" si="6"/>
        <v>1189.5240000000001</v>
      </c>
      <c r="AB28" s="81" t="s">
        <v>46</v>
      </c>
      <c r="AC28" s="81" t="s">
        <v>46</v>
      </c>
      <c r="AD28" s="81" t="s">
        <v>46</v>
      </c>
      <c r="AE28" s="81"/>
      <c r="AF28" s="23"/>
      <c r="AG28" s="24"/>
      <c r="AH28" s="24"/>
    </row>
    <row r="29" spans="1:34" ht="27" customHeight="1">
      <c r="A29" s="81">
        <v>19</v>
      </c>
      <c r="B29" s="82" t="s">
        <v>104</v>
      </c>
      <c r="C29" s="83" t="s">
        <v>40</v>
      </c>
      <c r="D29" s="81" t="s">
        <v>105</v>
      </c>
      <c r="E29" s="81" t="s">
        <v>66</v>
      </c>
      <c r="F29" s="81" t="s">
        <v>43</v>
      </c>
      <c r="G29" s="81" t="s">
        <v>58</v>
      </c>
      <c r="H29" s="81" t="s">
        <v>106</v>
      </c>
      <c r="I29" s="92">
        <v>3</v>
      </c>
      <c r="J29" s="92">
        <v>3</v>
      </c>
      <c r="K29" s="92"/>
      <c r="L29" s="81">
        <v>4</v>
      </c>
      <c r="M29" s="81"/>
      <c r="N29" s="85">
        <v>2</v>
      </c>
      <c r="O29" s="85">
        <v>1200</v>
      </c>
      <c r="P29" s="85">
        <v>1</v>
      </c>
      <c r="Q29" s="85">
        <f t="shared" si="0"/>
        <v>1200</v>
      </c>
      <c r="R29" s="85">
        <v>1200</v>
      </c>
      <c r="S29" s="85">
        <v>1</v>
      </c>
      <c r="T29" s="85">
        <f t="shared" si="1"/>
        <v>1200</v>
      </c>
      <c r="U29" s="85">
        <v>156</v>
      </c>
      <c r="V29" s="85">
        <f t="shared" si="2"/>
        <v>780</v>
      </c>
      <c r="W29" s="85">
        <f t="shared" si="3"/>
        <v>237</v>
      </c>
      <c r="X29" s="86">
        <f t="shared" si="4"/>
        <v>1017</v>
      </c>
      <c r="Y29" s="110">
        <v>6.84</v>
      </c>
      <c r="Z29" s="85">
        <f t="shared" si="5"/>
        <v>5809.2</v>
      </c>
      <c r="AA29" s="88">
        <f t="shared" si="6"/>
        <v>3950.2560000000003</v>
      </c>
      <c r="AB29" s="81" t="s">
        <v>46</v>
      </c>
      <c r="AC29" s="81" t="s">
        <v>46</v>
      </c>
      <c r="AD29" s="81" t="s">
        <v>46</v>
      </c>
      <c r="AE29" s="81"/>
      <c r="AF29" s="23"/>
      <c r="AG29" s="24"/>
      <c r="AH29" s="24"/>
    </row>
    <row r="30" spans="1:34" ht="27" customHeight="1">
      <c r="A30" s="81">
        <v>20</v>
      </c>
      <c r="B30" s="82" t="s">
        <v>107</v>
      </c>
      <c r="C30" s="83" t="s">
        <v>75</v>
      </c>
      <c r="D30" s="81" t="s">
        <v>108</v>
      </c>
      <c r="E30" s="81" t="s">
        <v>66</v>
      </c>
      <c r="F30" s="81" t="s">
        <v>43</v>
      </c>
      <c r="G30" s="81" t="s">
        <v>58</v>
      </c>
      <c r="H30" s="81" t="s">
        <v>109</v>
      </c>
      <c r="I30" s="92">
        <v>3</v>
      </c>
      <c r="J30" s="92">
        <v>3</v>
      </c>
      <c r="K30" s="92"/>
      <c r="L30" s="81">
        <v>4</v>
      </c>
      <c r="M30" s="81"/>
      <c r="N30" s="85">
        <v>2</v>
      </c>
      <c r="O30" s="85">
        <v>700</v>
      </c>
      <c r="P30" s="85">
        <v>2</v>
      </c>
      <c r="Q30" s="85">
        <f t="shared" si="0"/>
        <v>1400</v>
      </c>
      <c r="R30" s="85">
        <v>700</v>
      </c>
      <c r="S30" s="85">
        <v>1</v>
      </c>
      <c r="T30" s="85">
        <f t="shared" si="1"/>
        <v>700</v>
      </c>
      <c r="U30" s="85">
        <v>100</v>
      </c>
      <c r="V30" s="85">
        <f t="shared" si="2"/>
        <v>500</v>
      </c>
      <c r="W30" s="85">
        <f t="shared" si="3"/>
        <v>145</v>
      </c>
      <c r="X30" s="86">
        <f t="shared" si="4"/>
        <v>645</v>
      </c>
      <c r="Y30" s="110">
        <v>6.84</v>
      </c>
      <c r="Z30" s="85">
        <f t="shared" si="5"/>
        <v>3710</v>
      </c>
      <c r="AA30" s="88">
        <f t="shared" si="6"/>
        <v>2522.8000000000002</v>
      </c>
      <c r="AB30" s="81" t="s">
        <v>46</v>
      </c>
      <c r="AC30" s="81" t="s">
        <v>46</v>
      </c>
      <c r="AD30" s="81" t="s">
        <v>46</v>
      </c>
      <c r="AE30" s="81"/>
      <c r="AF30" s="23"/>
      <c r="AG30" s="24"/>
      <c r="AH30" s="24"/>
    </row>
    <row r="31" spans="1:34" ht="27" customHeight="1">
      <c r="A31" s="81">
        <v>21</v>
      </c>
      <c r="B31" s="82" t="s">
        <v>110</v>
      </c>
      <c r="C31" s="83" t="s">
        <v>56</v>
      </c>
      <c r="D31" s="95" t="s">
        <v>111</v>
      </c>
      <c r="E31" s="81" t="s">
        <v>66</v>
      </c>
      <c r="F31" s="81" t="s">
        <v>43</v>
      </c>
      <c r="G31" s="81" t="s">
        <v>58</v>
      </c>
      <c r="H31" s="81" t="s">
        <v>112</v>
      </c>
      <c r="I31" s="92">
        <v>1</v>
      </c>
      <c r="J31" s="92">
        <v>1</v>
      </c>
      <c r="K31" s="92"/>
      <c r="L31" s="81">
        <v>2</v>
      </c>
      <c r="M31" s="81"/>
      <c r="N31" s="85">
        <v>4</v>
      </c>
      <c r="O31" s="85">
        <v>1200</v>
      </c>
      <c r="P31" s="85">
        <v>15</v>
      </c>
      <c r="Q31" s="85">
        <f t="shared" si="0"/>
        <v>18000</v>
      </c>
      <c r="R31" s="85"/>
      <c r="S31" s="85"/>
      <c r="T31" s="85">
        <f t="shared" si="1"/>
        <v>0</v>
      </c>
      <c r="U31" s="85">
        <v>117</v>
      </c>
      <c r="V31" s="85">
        <f t="shared" si="2"/>
        <v>585</v>
      </c>
      <c r="W31" s="85">
        <f t="shared" si="3"/>
        <v>87.75</v>
      </c>
      <c r="X31" s="86">
        <f t="shared" si="4"/>
        <v>672.75</v>
      </c>
      <c r="Y31" s="110">
        <v>6.84</v>
      </c>
      <c r="Z31" s="85">
        <f t="shared" si="5"/>
        <v>4176.8999999999996</v>
      </c>
      <c r="AA31" s="88">
        <f t="shared" si="6"/>
        <v>2840.2919999999999</v>
      </c>
      <c r="AB31" s="81" t="s">
        <v>46</v>
      </c>
      <c r="AC31" s="81" t="s">
        <v>46</v>
      </c>
      <c r="AD31" s="81" t="s">
        <v>46</v>
      </c>
      <c r="AE31" s="81"/>
      <c r="AF31" s="23"/>
      <c r="AG31" s="24"/>
      <c r="AH31" s="24"/>
    </row>
    <row r="32" spans="1:34" ht="27" customHeight="1">
      <c r="A32" s="81">
        <v>22</v>
      </c>
      <c r="B32" s="82" t="s">
        <v>113</v>
      </c>
      <c r="C32" s="83" t="s">
        <v>61</v>
      </c>
      <c r="D32" s="81" t="s">
        <v>114</v>
      </c>
      <c r="E32" s="81" t="s">
        <v>42</v>
      </c>
      <c r="F32" s="81" t="s">
        <v>43</v>
      </c>
      <c r="G32" s="81" t="s">
        <v>58</v>
      </c>
      <c r="H32" s="81" t="s">
        <v>115</v>
      </c>
      <c r="I32" s="92">
        <v>1</v>
      </c>
      <c r="J32" s="92">
        <v>1</v>
      </c>
      <c r="K32" s="92"/>
      <c r="L32" s="81">
        <v>2</v>
      </c>
      <c r="M32" s="81"/>
      <c r="N32" s="85">
        <v>1</v>
      </c>
      <c r="O32" s="85">
        <v>333</v>
      </c>
      <c r="P32" s="85">
        <v>6</v>
      </c>
      <c r="Q32" s="85">
        <f t="shared" si="0"/>
        <v>1998</v>
      </c>
      <c r="R32" s="85"/>
      <c r="S32" s="85"/>
      <c r="T32" s="85">
        <f t="shared" si="1"/>
        <v>0</v>
      </c>
      <c r="U32" s="85"/>
      <c r="V32" s="85">
        <f t="shared" si="2"/>
        <v>666</v>
      </c>
      <c r="W32" s="85">
        <f t="shared" si="3"/>
        <v>99.899999999999991</v>
      </c>
      <c r="X32" s="86">
        <f t="shared" si="4"/>
        <v>765.9</v>
      </c>
      <c r="Y32" s="87">
        <v>5.88</v>
      </c>
      <c r="Z32" s="85">
        <f t="shared" si="5"/>
        <v>4115.88</v>
      </c>
      <c r="AA32" s="88">
        <f t="shared" si="6"/>
        <v>2798.7984000000001</v>
      </c>
      <c r="AB32" s="81" t="s">
        <v>46</v>
      </c>
      <c r="AC32" s="81" t="s">
        <v>46</v>
      </c>
      <c r="AD32" s="81" t="s">
        <v>46</v>
      </c>
      <c r="AE32" s="81"/>
      <c r="AF32" s="23"/>
      <c r="AG32" s="24"/>
      <c r="AH32" s="24"/>
    </row>
    <row r="33" spans="1:34" ht="27" customHeight="1">
      <c r="A33" s="81">
        <v>23</v>
      </c>
      <c r="B33" s="82" t="s">
        <v>116</v>
      </c>
      <c r="C33" s="83" t="s">
        <v>56</v>
      </c>
      <c r="D33" s="95" t="s">
        <v>117</v>
      </c>
      <c r="E33" s="81" t="s">
        <v>66</v>
      </c>
      <c r="F33" s="81" t="s">
        <v>43</v>
      </c>
      <c r="G33" s="81" t="s">
        <v>58</v>
      </c>
      <c r="H33" s="81" t="s">
        <v>118</v>
      </c>
      <c r="I33" s="92">
        <v>3</v>
      </c>
      <c r="J33" s="92">
        <v>3</v>
      </c>
      <c r="K33" s="92"/>
      <c r="L33" s="81">
        <v>4</v>
      </c>
      <c r="M33" s="81"/>
      <c r="N33" s="85">
        <v>2</v>
      </c>
      <c r="O33" s="85">
        <v>1100</v>
      </c>
      <c r="P33" s="85">
        <v>15</v>
      </c>
      <c r="Q33" s="85">
        <f t="shared" si="0"/>
        <v>16500</v>
      </c>
      <c r="R33" s="85"/>
      <c r="S33" s="85"/>
      <c r="T33" s="85">
        <f t="shared" si="1"/>
        <v>0</v>
      </c>
      <c r="U33" s="85">
        <v>160</v>
      </c>
      <c r="V33" s="85">
        <f t="shared" si="2"/>
        <v>800</v>
      </c>
      <c r="W33" s="85">
        <f t="shared" si="3"/>
        <v>120</v>
      </c>
      <c r="X33" s="86">
        <f t="shared" si="4"/>
        <v>920</v>
      </c>
      <c r="Y33" s="110">
        <v>6.84</v>
      </c>
      <c r="Z33" s="85">
        <f t="shared" si="5"/>
        <v>5712</v>
      </c>
      <c r="AA33" s="88">
        <f t="shared" si="6"/>
        <v>3884.1600000000003</v>
      </c>
      <c r="AB33" s="81" t="s">
        <v>46</v>
      </c>
      <c r="AC33" s="81" t="s">
        <v>46</v>
      </c>
      <c r="AD33" s="81" t="s">
        <v>46</v>
      </c>
      <c r="AE33" s="81"/>
      <c r="AF33" s="23"/>
      <c r="AG33" s="24"/>
      <c r="AH33" s="24"/>
    </row>
    <row r="34" spans="1:34" ht="27" customHeight="1">
      <c r="A34" s="81">
        <v>24</v>
      </c>
      <c r="B34" s="82" t="s">
        <v>119</v>
      </c>
      <c r="C34" s="83" t="s">
        <v>120</v>
      </c>
      <c r="D34" s="81" t="s">
        <v>121</v>
      </c>
      <c r="E34" s="81" t="s">
        <v>42</v>
      </c>
      <c r="F34" s="81" t="s">
        <v>43</v>
      </c>
      <c r="G34" s="81" t="s">
        <v>122</v>
      </c>
      <c r="H34" s="81" t="s">
        <v>123</v>
      </c>
      <c r="I34" s="92">
        <v>5</v>
      </c>
      <c r="J34" s="92">
        <v>5</v>
      </c>
      <c r="K34" s="92"/>
      <c r="L34" s="81">
        <v>6</v>
      </c>
      <c r="M34" s="81"/>
      <c r="N34" s="85">
        <v>4</v>
      </c>
      <c r="O34" s="85">
        <v>1000</v>
      </c>
      <c r="P34" s="85">
        <v>16</v>
      </c>
      <c r="Q34" s="85">
        <f t="shared" si="0"/>
        <v>16000</v>
      </c>
      <c r="R34" s="85"/>
      <c r="S34" s="85"/>
      <c r="T34" s="85">
        <f t="shared" si="1"/>
        <v>0</v>
      </c>
      <c r="U34" s="85"/>
      <c r="V34" s="85">
        <f t="shared" si="2"/>
        <v>5333.333333333333</v>
      </c>
      <c r="W34" s="85">
        <f t="shared" si="3"/>
        <v>799.99999999999989</v>
      </c>
      <c r="X34" s="86">
        <f t="shared" si="4"/>
        <v>6133.333333333333</v>
      </c>
      <c r="Y34" s="87">
        <v>5.88</v>
      </c>
      <c r="Z34" s="85">
        <f t="shared" si="5"/>
        <v>32959.999999999993</v>
      </c>
      <c r="AA34" s="88">
        <f t="shared" si="6"/>
        <v>22412.799999999996</v>
      </c>
      <c r="AB34" s="81" t="s">
        <v>46</v>
      </c>
      <c r="AC34" s="81" t="s">
        <v>46</v>
      </c>
      <c r="AD34" s="81" t="s">
        <v>46</v>
      </c>
      <c r="AE34" s="81"/>
      <c r="AF34" s="23"/>
      <c r="AG34" s="24"/>
      <c r="AH34" s="24"/>
    </row>
    <row r="35" spans="1:34" ht="27" customHeight="1">
      <c r="A35" s="81">
        <v>25</v>
      </c>
      <c r="B35" s="82" t="s">
        <v>124</v>
      </c>
      <c r="C35" s="83" t="s">
        <v>120</v>
      </c>
      <c r="D35" s="81" t="s">
        <v>125</v>
      </c>
      <c r="E35" s="81" t="s">
        <v>66</v>
      </c>
      <c r="F35" s="81" t="s">
        <v>43</v>
      </c>
      <c r="G35" s="81" t="s">
        <v>122</v>
      </c>
      <c r="H35" s="81" t="s">
        <v>126</v>
      </c>
      <c r="I35" s="92">
        <v>3</v>
      </c>
      <c r="J35" s="92">
        <v>3</v>
      </c>
      <c r="K35" s="92"/>
      <c r="L35" s="81">
        <v>4</v>
      </c>
      <c r="M35" s="81"/>
      <c r="N35" s="85">
        <v>2</v>
      </c>
      <c r="O35" s="85">
        <v>1000</v>
      </c>
      <c r="P35" s="85">
        <v>9</v>
      </c>
      <c r="Q35" s="85">
        <f t="shared" si="0"/>
        <v>9000</v>
      </c>
      <c r="R35" s="85">
        <v>2000</v>
      </c>
      <c r="S35" s="85">
        <v>3</v>
      </c>
      <c r="T35" s="85">
        <f t="shared" si="1"/>
        <v>6000</v>
      </c>
      <c r="U35" s="85">
        <v>84</v>
      </c>
      <c r="V35" s="85">
        <f t="shared" si="2"/>
        <v>420</v>
      </c>
      <c r="W35" s="85">
        <f t="shared" si="3"/>
        <v>663</v>
      </c>
      <c r="X35" s="86">
        <f t="shared" si="4"/>
        <v>1083</v>
      </c>
      <c r="Y35" s="110">
        <v>6.84</v>
      </c>
      <c r="Z35" s="85">
        <f t="shared" si="5"/>
        <v>4198.7999999999993</v>
      </c>
      <c r="AA35" s="88">
        <f t="shared" si="6"/>
        <v>2855.1839999999997</v>
      </c>
      <c r="AB35" s="81" t="s">
        <v>46</v>
      </c>
      <c r="AC35" s="81" t="s">
        <v>46</v>
      </c>
      <c r="AD35" s="81" t="s">
        <v>46</v>
      </c>
      <c r="AE35" s="81"/>
      <c r="AF35" s="23"/>
      <c r="AG35" s="24"/>
      <c r="AH35" s="24"/>
    </row>
    <row r="36" spans="1:34" ht="27" customHeight="1">
      <c r="A36" s="81">
        <v>26</v>
      </c>
      <c r="B36" s="82" t="s">
        <v>127</v>
      </c>
      <c r="C36" s="83"/>
      <c r="D36" s="56" t="s">
        <v>128</v>
      </c>
      <c r="E36" s="81" t="s">
        <v>66</v>
      </c>
      <c r="F36" s="81" t="s">
        <v>43</v>
      </c>
      <c r="G36" s="81" t="s">
        <v>122</v>
      </c>
      <c r="H36" s="81" t="s">
        <v>129</v>
      </c>
      <c r="I36" s="92">
        <v>3</v>
      </c>
      <c r="J36" s="92">
        <v>3</v>
      </c>
      <c r="K36" s="92"/>
      <c r="L36" s="81">
        <v>4</v>
      </c>
      <c r="M36" s="81"/>
      <c r="N36" s="85">
        <v>2</v>
      </c>
      <c r="O36" s="85">
        <v>1500</v>
      </c>
      <c r="P36" s="85">
        <v>2</v>
      </c>
      <c r="Q36" s="85">
        <f t="shared" si="0"/>
        <v>3000</v>
      </c>
      <c r="R36" s="85">
        <v>1500</v>
      </c>
      <c r="S36" s="85">
        <v>2</v>
      </c>
      <c r="T36" s="85">
        <f t="shared" si="1"/>
        <v>3000</v>
      </c>
      <c r="U36" s="85">
        <v>300</v>
      </c>
      <c r="V36" s="85">
        <f t="shared" si="2"/>
        <v>1500</v>
      </c>
      <c r="W36" s="85">
        <f t="shared" si="3"/>
        <v>525</v>
      </c>
      <c r="X36" s="86">
        <f t="shared" si="4"/>
        <v>2025</v>
      </c>
      <c r="Y36" s="110">
        <v>6.84</v>
      </c>
      <c r="Z36" s="85">
        <f t="shared" si="5"/>
        <v>11310</v>
      </c>
      <c r="AA36" s="88">
        <f t="shared" si="6"/>
        <v>7690.8</v>
      </c>
      <c r="AB36" s="81" t="s">
        <v>46</v>
      </c>
      <c r="AC36" s="81" t="s">
        <v>46</v>
      </c>
      <c r="AD36" s="81" t="s">
        <v>46</v>
      </c>
      <c r="AE36" s="81"/>
      <c r="AF36" s="23"/>
      <c r="AG36" s="24"/>
      <c r="AH36" s="24"/>
    </row>
    <row r="37" spans="1:34" ht="27" customHeight="1">
      <c r="A37" s="81">
        <v>27</v>
      </c>
      <c r="B37" s="82" t="s">
        <v>130</v>
      </c>
      <c r="C37" s="83"/>
      <c r="D37" s="56" t="s">
        <v>131</v>
      </c>
      <c r="E37" s="81" t="s">
        <v>66</v>
      </c>
      <c r="F37" s="81" t="s">
        <v>43</v>
      </c>
      <c r="G37" s="81" t="s">
        <v>122</v>
      </c>
      <c r="H37" s="81" t="s">
        <v>129</v>
      </c>
      <c r="I37" s="92">
        <v>3</v>
      </c>
      <c r="J37" s="92">
        <v>3</v>
      </c>
      <c r="K37" s="92"/>
      <c r="L37" s="81">
        <v>4</v>
      </c>
      <c r="M37" s="81"/>
      <c r="N37" s="85">
        <v>2</v>
      </c>
      <c r="O37" s="85">
        <v>1500</v>
      </c>
      <c r="P37" s="85">
        <v>2</v>
      </c>
      <c r="Q37" s="85">
        <f t="shared" si="0"/>
        <v>3000</v>
      </c>
      <c r="R37" s="85">
        <v>1500</v>
      </c>
      <c r="S37" s="85">
        <v>2</v>
      </c>
      <c r="T37" s="85">
        <f t="shared" si="1"/>
        <v>3000</v>
      </c>
      <c r="U37" s="85">
        <v>300</v>
      </c>
      <c r="V37" s="85">
        <f t="shared" si="2"/>
        <v>1500</v>
      </c>
      <c r="W37" s="85">
        <f t="shared" si="3"/>
        <v>525</v>
      </c>
      <c r="X37" s="86">
        <f t="shared" si="4"/>
        <v>2025</v>
      </c>
      <c r="Y37" s="110">
        <v>6.84</v>
      </c>
      <c r="Z37" s="85">
        <f t="shared" si="5"/>
        <v>11310</v>
      </c>
      <c r="AA37" s="88">
        <f t="shared" si="6"/>
        <v>7690.8</v>
      </c>
      <c r="AB37" s="81" t="s">
        <v>46</v>
      </c>
      <c r="AC37" s="81" t="s">
        <v>46</v>
      </c>
      <c r="AD37" s="81" t="s">
        <v>46</v>
      </c>
      <c r="AE37" s="81"/>
      <c r="AF37" s="23"/>
      <c r="AG37" s="24"/>
      <c r="AH37" s="24"/>
    </row>
    <row r="38" spans="1:34" ht="27" customHeight="1">
      <c r="A38" s="81">
        <v>28</v>
      </c>
      <c r="B38" s="82" t="s">
        <v>132</v>
      </c>
      <c r="C38" s="83"/>
      <c r="D38" s="56" t="s">
        <v>133</v>
      </c>
      <c r="E38" s="81" t="s">
        <v>66</v>
      </c>
      <c r="F38" s="81" t="s">
        <v>43</v>
      </c>
      <c r="G38" s="81" t="s">
        <v>122</v>
      </c>
      <c r="H38" s="81" t="s">
        <v>129</v>
      </c>
      <c r="I38" s="92">
        <v>3</v>
      </c>
      <c r="J38" s="92">
        <v>3</v>
      </c>
      <c r="K38" s="92"/>
      <c r="L38" s="81">
        <v>4</v>
      </c>
      <c r="M38" s="81"/>
      <c r="N38" s="85">
        <v>2</v>
      </c>
      <c r="O38" s="85">
        <v>1500</v>
      </c>
      <c r="P38" s="85">
        <v>2</v>
      </c>
      <c r="Q38" s="85">
        <f t="shared" si="0"/>
        <v>3000</v>
      </c>
      <c r="R38" s="85">
        <v>1500</v>
      </c>
      <c r="S38" s="85">
        <v>2</v>
      </c>
      <c r="T38" s="85">
        <f t="shared" si="1"/>
        <v>3000</v>
      </c>
      <c r="U38" s="85">
        <v>300</v>
      </c>
      <c r="V38" s="85">
        <f t="shared" si="2"/>
        <v>1500</v>
      </c>
      <c r="W38" s="85">
        <f t="shared" si="3"/>
        <v>525</v>
      </c>
      <c r="X38" s="86">
        <f t="shared" si="4"/>
        <v>2025</v>
      </c>
      <c r="Y38" s="110">
        <v>6.84</v>
      </c>
      <c r="Z38" s="85">
        <f t="shared" si="5"/>
        <v>11310</v>
      </c>
      <c r="AA38" s="88">
        <f t="shared" si="6"/>
        <v>7690.8</v>
      </c>
      <c r="AB38" s="81" t="s">
        <v>46</v>
      </c>
      <c r="AC38" s="81" t="s">
        <v>46</v>
      </c>
      <c r="AD38" s="81" t="s">
        <v>46</v>
      </c>
      <c r="AE38" s="81"/>
      <c r="AF38" s="23"/>
      <c r="AG38" s="24"/>
      <c r="AH38" s="24"/>
    </row>
    <row r="39" spans="1:34" ht="27" customHeight="1">
      <c r="A39" s="81">
        <v>29</v>
      </c>
      <c r="B39" s="82" t="s">
        <v>134</v>
      </c>
      <c r="C39" s="83" t="s">
        <v>135</v>
      </c>
      <c r="D39" s="81" t="s">
        <v>136</v>
      </c>
      <c r="E39" s="81" t="s">
        <v>66</v>
      </c>
      <c r="F39" s="81" t="s">
        <v>43</v>
      </c>
      <c r="G39" s="81" t="s">
        <v>122</v>
      </c>
      <c r="H39" s="81" t="s">
        <v>137</v>
      </c>
      <c r="I39" s="92">
        <v>7</v>
      </c>
      <c r="J39" s="92">
        <v>7</v>
      </c>
      <c r="K39" s="92"/>
      <c r="L39" s="81">
        <v>8</v>
      </c>
      <c r="M39" s="81"/>
      <c r="N39" s="85">
        <v>4</v>
      </c>
      <c r="O39" s="85">
        <v>1000</v>
      </c>
      <c r="P39" s="85">
        <v>28</v>
      </c>
      <c r="Q39" s="85">
        <f t="shared" si="0"/>
        <v>28000</v>
      </c>
      <c r="R39" s="85">
        <v>2000</v>
      </c>
      <c r="S39" s="85">
        <v>1</v>
      </c>
      <c r="T39" s="85">
        <f t="shared" si="1"/>
        <v>2000</v>
      </c>
      <c r="U39" s="85">
        <v>210</v>
      </c>
      <c r="V39" s="85">
        <f t="shared" si="2"/>
        <v>1050</v>
      </c>
      <c r="W39" s="85">
        <f t="shared" si="3"/>
        <v>357.5</v>
      </c>
      <c r="X39" s="86">
        <f t="shared" si="4"/>
        <v>1407.5</v>
      </c>
      <c r="Y39" s="110">
        <v>6.84</v>
      </c>
      <c r="Z39" s="85">
        <f t="shared" si="5"/>
        <v>7897</v>
      </c>
      <c r="AA39" s="88">
        <f t="shared" si="6"/>
        <v>5369.96</v>
      </c>
      <c r="AB39" s="81" t="s">
        <v>46</v>
      </c>
      <c r="AC39" s="81" t="s">
        <v>46</v>
      </c>
      <c r="AD39" s="81" t="s">
        <v>46</v>
      </c>
      <c r="AE39" s="81"/>
      <c r="AF39" s="23"/>
      <c r="AG39" s="24"/>
      <c r="AH39" s="24"/>
    </row>
    <row r="40" spans="1:34" ht="27" customHeight="1">
      <c r="A40" s="81">
        <v>30</v>
      </c>
      <c r="B40" s="82" t="s">
        <v>138</v>
      </c>
      <c r="C40" s="83" t="s">
        <v>135</v>
      </c>
      <c r="D40" s="81" t="s">
        <v>139</v>
      </c>
      <c r="E40" s="81" t="s">
        <v>66</v>
      </c>
      <c r="F40" s="81" t="s">
        <v>43</v>
      </c>
      <c r="G40" s="81" t="s">
        <v>122</v>
      </c>
      <c r="H40" s="81" t="s">
        <v>137</v>
      </c>
      <c r="I40" s="92">
        <v>7</v>
      </c>
      <c r="J40" s="92">
        <v>7</v>
      </c>
      <c r="K40" s="92"/>
      <c r="L40" s="81">
        <v>8</v>
      </c>
      <c r="M40" s="81"/>
      <c r="N40" s="85">
        <v>4</v>
      </c>
      <c r="O40" s="85">
        <v>1000</v>
      </c>
      <c r="P40" s="85">
        <v>28</v>
      </c>
      <c r="Q40" s="85">
        <f t="shared" si="0"/>
        <v>28000</v>
      </c>
      <c r="R40" s="85">
        <v>2000</v>
      </c>
      <c r="S40" s="85">
        <v>1</v>
      </c>
      <c r="T40" s="85">
        <f t="shared" si="1"/>
        <v>2000</v>
      </c>
      <c r="U40" s="85">
        <v>210</v>
      </c>
      <c r="V40" s="85">
        <f t="shared" si="2"/>
        <v>1050</v>
      </c>
      <c r="W40" s="85">
        <f t="shared" si="3"/>
        <v>357.5</v>
      </c>
      <c r="X40" s="86">
        <f t="shared" si="4"/>
        <v>1407.5</v>
      </c>
      <c r="Y40" s="110">
        <v>6.84</v>
      </c>
      <c r="Z40" s="85">
        <f t="shared" si="5"/>
        <v>7897</v>
      </c>
      <c r="AA40" s="88">
        <f t="shared" si="6"/>
        <v>5369.96</v>
      </c>
      <c r="AB40" s="81" t="s">
        <v>46</v>
      </c>
      <c r="AC40" s="81" t="s">
        <v>46</v>
      </c>
      <c r="AD40" s="81" t="s">
        <v>46</v>
      </c>
      <c r="AE40" s="81"/>
      <c r="AF40" s="23"/>
      <c r="AG40" s="24"/>
      <c r="AH40" s="24"/>
    </row>
    <row r="41" spans="1:34" ht="27" customHeight="1">
      <c r="A41" s="81">
        <v>31</v>
      </c>
      <c r="B41" s="82" t="s">
        <v>140</v>
      </c>
      <c r="C41" s="83" t="s">
        <v>120</v>
      </c>
      <c r="D41" s="81" t="s">
        <v>141</v>
      </c>
      <c r="E41" s="81" t="s">
        <v>66</v>
      </c>
      <c r="F41" s="81" t="s">
        <v>43</v>
      </c>
      <c r="G41" s="81" t="s">
        <v>122</v>
      </c>
      <c r="H41" s="81" t="s">
        <v>142</v>
      </c>
      <c r="I41" s="92">
        <v>2</v>
      </c>
      <c r="J41" s="92">
        <v>2</v>
      </c>
      <c r="K41" s="92"/>
      <c r="L41" s="81">
        <v>3</v>
      </c>
      <c r="M41" s="81"/>
      <c r="N41" s="85">
        <v>4</v>
      </c>
      <c r="O41" s="85">
        <v>1500</v>
      </c>
      <c r="P41" s="85">
        <v>12</v>
      </c>
      <c r="Q41" s="85">
        <f t="shared" si="0"/>
        <v>18000</v>
      </c>
      <c r="R41" s="85">
        <v>1000</v>
      </c>
      <c r="S41" s="85">
        <v>1</v>
      </c>
      <c r="T41" s="85">
        <f t="shared" si="1"/>
        <v>1000</v>
      </c>
      <c r="U41" s="85">
        <v>370</v>
      </c>
      <c r="V41" s="85">
        <f t="shared" si="2"/>
        <v>1850</v>
      </c>
      <c r="W41" s="85">
        <f t="shared" si="3"/>
        <v>377.5</v>
      </c>
      <c r="X41" s="86">
        <f t="shared" si="4"/>
        <v>2227.5</v>
      </c>
      <c r="Y41" s="110">
        <v>6.84</v>
      </c>
      <c r="Z41" s="85">
        <f t="shared" si="5"/>
        <v>13409</v>
      </c>
      <c r="AA41" s="88">
        <f t="shared" si="6"/>
        <v>9118.1200000000008</v>
      </c>
      <c r="AB41" s="81" t="s">
        <v>46</v>
      </c>
      <c r="AC41" s="81" t="s">
        <v>46</v>
      </c>
      <c r="AD41" s="81" t="s">
        <v>46</v>
      </c>
      <c r="AE41" s="81"/>
      <c r="AF41" s="23"/>
      <c r="AG41" s="24"/>
      <c r="AH41" s="24"/>
    </row>
    <row r="42" spans="1:34" ht="27" customHeight="1">
      <c r="A42" s="81">
        <v>32</v>
      </c>
      <c r="B42" s="82" t="s">
        <v>143</v>
      </c>
      <c r="C42" s="83" t="s">
        <v>120</v>
      </c>
      <c r="D42" s="81" t="s">
        <v>144</v>
      </c>
      <c r="E42" s="81" t="s">
        <v>66</v>
      </c>
      <c r="F42" s="81" t="s">
        <v>43</v>
      </c>
      <c r="G42" s="81" t="s">
        <v>122</v>
      </c>
      <c r="H42" s="81" t="s">
        <v>142</v>
      </c>
      <c r="I42" s="92">
        <v>2</v>
      </c>
      <c r="J42" s="92">
        <v>2</v>
      </c>
      <c r="K42" s="92"/>
      <c r="L42" s="81">
        <v>3</v>
      </c>
      <c r="M42" s="81"/>
      <c r="N42" s="85">
        <v>4</v>
      </c>
      <c r="O42" s="85">
        <v>1500</v>
      </c>
      <c r="P42" s="85">
        <v>12</v>
      </c>
      <c r="Q42" s="85">
        <f t="shared" si="0"/>
        <v>18000</v>
      </c>
      <c r="R42" s="85">
        <v>1000</v>
      </c>
      <c r="S42" s="85">
        <v>1</v>
      </c>
      <c r="T42" s="85">
        <f t="shared" si="1"/>
        <v>1000</v>
      </c>
      <c r="U42" s="85">
        <v>370</v>
      </c>
      <c r="V42" s="85">
        <f t="shared" si="2"/>
        <v>1850</v>
      </c>
      <c r="W42" s="85">
        <f t="shared" si="3"/>
        <v>377.5</v>
      </c>
      <c r="X42" s="86">
        <f t="shared" si="4"/>
        <v>2227.5</v>
      </c>
      <c r="Y42" s="110">
        <v>6.84</v>
      </c>
      <c r="Z42" s="85">
        <f t="shared" si="5"/>
        <v>13409</v>
      </c>
      <c r="AA42" s="88">
        <f t="shared" si="6"/>
        <v>9118.1200000000008</v>
      </c>
      <c r="AB42" s="81" t="s">
        <v>46</v>
      </c>
      <c r="AC42" s="81" t="s">
        <v>46</v>
      </c>
      <c r="AD42" s="81" t="s">
        <v>46</v>
      </c>
      <c r="AE42" s="81"/>
      <c r="AF42" s="23"/>
      <c r="AG42" s="24"/>
      <c r="AH42" s="24"/>
    </row>
    <row r="43" spans="1:34" ht="27" customHeight="1">
      <c r="A43" s="81">
        <v>33</v>
      </c>
      <c r="B43" s="82" t="s">
        <v>145</v>
      </c>
      <c r="C43" s="83" t="s">
        <v>120</v>
      </c>
      <c r="D43" s="81" t="s">
        <v>146</v>
      </c>
      <c r="E43" s="81" t="s">
        <v>66</v>
      </c>
      <c r="F43" s="81" t="s">
        <v>43</v>
      </c>
      <c r="G43" s="81" t="s">
        <v>122</v>
      </c>
      <c r="H43" s="81" t="s">
        <v>147</v>
      </c>
      <c r="I43" s="199">
        <v>2</v>
      </c>
      <c r="J43" s="199">
        <v>1</v>
      </c>
      <c r="K43" s="199">
        <v>1</v>
      </c>
      <c r="L43" s="81">
        <v>3</v>
      </c>
      <c r="M43" s="81"/>
      <c r="N43" s="85">
        <v>3</v>
      </c>
      <c r="O43" s="85">
        <v>1100</v>
      </c>
      <c r="P43" s="85">
        <v>17</v>
      </c>
      <c r="Q43" s="85">
        <f t="shared" si="0"/>
        <v>18700</v>
      </c>
      <c r="R43" s="85">
        <v>1000</v>
      </c>
      <c r="S43" s="85">
        <v>1</v>
      </c>
      <c r="T43" s="85">
        <f t="shared" si="1"/>
        <v>1000</v>
      </c>
      <c r="U43" s="85">
        <v>370</v>
      </c>
      <c r="V43" s="85">
        <f t="shared" si="2"/>
        <v>1850</v>
      </c>
      <c r="W43" s="85">
        <f t="shared" si="3"/>
        <v>377.5</v>
      </c>
      <c r="X43" s="86">
        <f t="shared" si="4"/>
        <v>2227.5</v>
      </c>
      <c r="Y43" s="110">
        <v>6.84</v>
      </c>
      <c r="Z43" s="85">
        <f t="shared" si="5"/>
        <v>13409</v>
      </c>
      <c r="AA43" s="88">
        <f t="shared" si="6"/>
        <v>9118.1200000000008</v>
      </c>
      <c r="AB43" s="81" t="s">
        <v>46</v>
      </c>
      <c r="AC43" s="81" t="s">
        <v>46</v>
      </c>
      <c r="AD43" s="81" t="s">
        <v>46</v>
      </c>
      <c r="AE43" s="81"/>
      <c r="AF43" s="23"/>
      <c r="AG43" s="24"/>
      <c r="AH43" s="24"/>
    </row>
    <row r="44" spans="1:34" ht="27" customHeight="1">
      <c r="A44" s="81">
        <v>34</v>
      </c>
      <c r="B44" s="82" t="s">
        <v>148</v>
      </c>
      <c r="C44" s="83" t="s">
        <v>120</v>
      </c>
      <c r="D44" s="81" t="s">
        <v>149</v>
      </c>
      <c r="E44" s="81" t="s">
        <v>66</v>
      </c>
      <c r="F44" s="81" t="s">
        <v>43</v>
      </c>
      <c r="G44" s="81" t="s">
        <v>122</v>
      </c>
      <c r="H44" s="81" t="s">
        <v>147</v>
      </c>
      <c r="I44" s="92">
        <v>2</v>
      </c>
      <c r="J44" s="92">
        <v>2</v>
      </c>
      <c r="K44" s="92"/>
      <c r="L44" s="81">
        <v>3</v>
      </c>
      <c r="M44" s="81"/>
      <c r="N44" s="85">
        <v>3</v>
      </c>
      <c r="O44" s="85">
        <v>1100</v>
      </c>
      <c r="P44" s="85">
        <v>17</v>
      </c>
      <c r="Q44" s="85">
        <f t="shared" si="0"/>
        <v>18700</v>
      </c>
      <c r="R44" s="85">
        <v>1000</v>
      </c>
      <c r="S44" s="85">
        <v>1</v>
      </c>
      <c r="T44" s="85">
        <f t="shared" si="1"/>
        <v>1000</v>
      </c>
      <c r="U44" s="85">
        <v>370</v>
      </c>
      <c r="V44" s="85">
        <f t="shared" si="2"/>
        <v>1850</v>
      </c>
      <c r="W44" s="85">
        <f t="shared" si="3"/>
        <v>377.5</v>
      </c>
      <c r="X44" s="86">
        <f t="shared" si="4"/>
        <v>2227.5</v>
      </c>
      <c r="Y44" s="110">
        <v>6.84</v>
      </c>
      <c r="Z44" s="85">
        <f t="shared" si="5"/>
        <v>13409</v>
      </c>
      <c r="AA44" s="88">
        <f t="shared" si="6"/>
        <v>9118.1200000000008</v>
      </c>
      <c r="AB44" s="81" t="s">
        <v>46</v>
      </c>
      <c r="AC44" s="81" t="s">
        <v>46</v>
      </c>
      <c r="AD44" s="81" t="s">
        <v>46</v>
      </c>
      <c r="AE44" s="81"/>
      <c r="AF44" s="23"/>
      <c r="AG44" s="24"/>
      <c r="AH44" s="24"/>
    </row>
    <row r="45" spans="1:34" ht="27" customHeight="1">
      <c r="A45" s="81">
        <v>35</v>
      </c>
      <c r="B45" s="82" t="s">
        <v>150</v>
      </c>
      <c r="C45" s="83" t="s">
        <v>120</v>
      </c>
      <c r="D45" s="81" t="s">
        <v>151</v>
      </c>
      <c r="E45" s="81" t="s">
        <v>66</v>
      </c>
      <c r="F45" s="81" t="s">
        <v>43</v>
      </c>
      <c r="G45" s="81" t="s">
        <v>122</v>
      </c>
      <c r="H45" s="81" t="s">
        <v>147</v>
      </c>
      <c r="I45" s="92">
        <v>2</v>
      </c>
      <c r="J45" s="92">
        <v>2</v>
      </c>
      <c r="K45" s="92"/>
      <c r="L45" s="81">
        <v>3</v>
      </c>
      <c r="M45" s="81"/>
      <c r="N45" s="85">
        <v>3</v>
      </c>
      <c r="O45" s="85">
        <v>1100</v>
      </c>
      <c r="P45" s="85">
        <v>17</v>
      </c>
      <c r="Q45" s="85">
        <f t="shared" si="0"/>
        <v>18700</v>
      </c>
      <c r="R45" s="85">
        <v>1000</v>
      </c>
      <c r="S45" s="85">
        <v>1</v>
      </c>
      <c r="T45" s="85">
        <f t="shared" si="1"/>
        <v>1000</v>
      </c>
      <c r="U45" s="85">
        <v>370</v>
      </c>
      <c r="V45" s="85">
        <f t="shared" si="2"/>
        <v>1850</v>
      </c>
      <c r="W45" s="85">
        <f t="shared" si="3"/>
        <v>377.5</v>
      </c>
      <c r="X45" s="86">
        <f t="shared" si="4"/>
        <v>2227.5</v>
      </c>
      <c r="Y45" s="110">
        <v>6.84</v>
      </c>
      <c r="Z45" s="85">
        <f t="shared" si="5"/>
        <v>13409</v>
      </c>
      <c r="AA45" s="88">
        <f t="shared" si="6"/>
        <v>9118.1200000000008</v>
      </c>
      <c r="AB45" s="81" t="s">
        <v>46</v>
      </c>
      <c r="AC45" s="81" t="s">
        <v>46</v>
      </c>
      <c r="AD45" s="81" t="s">
        <v>46</v>
      </c>
      <c r="AE45" s="81"/>
      <c r="AF45" s="23"/>
      <c r="AG45" s="24"/>
      <c r="AH45" s="24"/>
    </row>
    <row r="46" spans="1:34" ht="27" customHeight="1">
      <c r="A46" s="81">
        <v>36</v>
      </c>
      <c r="B46" s="82" t="s">
        <v>152</v>
      </c>
      <c r="C46" s="83" t="s">
        <v>120</v>
      </c>
      <c r="D46" s="81" t="s">
        <v>153</v>
      </c>
      <c r="E46" s="81" t="s">
        <v>66</v>
      </c>
      <c r="F46" s="81" t="s">
        <v>43</v>
      </c>
      <c r="G46" s="81" t="s">
        <v>122</v>
      </c>
      <c r="H46" s="81" t="s">
        <v>147</v>
      </c>
      <c r="I46" s="199">
        <v>2</v>
      </c>
      <c r="J46" s="199">
        <v>1</v>
      </c>
      <c r="K46" s="199">
        <v>1</v>
      </c>
      <c r="L46" s="81">
        <v>3</v>
      </c>
      <c r="M46" s="81"/>
      <c r="N46" s="85">
        <v>3</v>
      </c>
      <c r="O46" s="85">
        <v>1100</v>
      </c>
      <c r="P46" s="85">
        <v>17</v>
      </c>
      <c r="Q46" s="85">
        <f t="shared" si="0"/>
        <v>18700</v>
      </c>
      <c r="R46" s="85">
        <v>1000</v>
      </c>
      <c r="S46" s="85">
        <v>1</v>
      </c>
      <c r="T46" s="85">
        <f t="shared" si="1"/>
        <v>1000</v>
      </c>
      <c r="U46" s="85">
        <v>370</v>
      </c>
      <c r="V46" s="85">
        <f t="shared" si="2"/>
        <v>1850</v>
      </c>
      <c r="W46" s="85">
        <f t="shared" si="3"/>
        <v>377.5</v>
      </c>
      <c r="X46" s="86">
        <f t="shared" si="4"/>
        <v>2227.5</v>
      </c>
      <c r="Y46" s="110">
        <v>6.84</v>
      </c>
      <c r="Z46" s="85">
        <f t="shared" si="5"/>
        <v>13409</v>
      </c>
      <c r="AA46" s="88">
        <f t="shared" si="6"/>
        <v>9118.1200000000008</v>
      </c>
      <c r="AB46" s="81" t="s">
        <v>46</v>
      </c>
      <c r="AC46" s="81" t="s">
        <v>46</v>
      </c>
      <c r="AD46" s="81" t="s">
        <v>46</v>
      </c>
      <c r="AE46" s="81"/>
      <c r="AF46" s="23"/>
      <c r="AG46" s="24"/>
      <c r="AH46" s="24"/>
    </row>
    <row r="47" spans="1:34" ht="27" customHeight="1">
      <c r="A47" s="81">
        <v>37</v>
      </c>
      <c r="B47" s="82" t="s">
        <v>154</v>
      </c>
      <c r="C47" s="83" t="s">
        <v>120</v>
      </c>
      <c r="D47" s="81" t="s">
        <v>155</v>
      </c>
      <c r="E47" s="81" t="s">
        <v>66</v>
      </c>
      <c r="F47" s="81" t="s">
        <v>43</v>
      </c>
      <c r="G47" s="81" t="s">
        <v>122</v>
      </c>
      <c r="H47" s="81" t="s">
        <v>142</v>
      </c>
      <c r="I47" s="92">
        <v>3</v>
      </c>
      <c r="J47" s="92">
        <v>3</v>
      </c>
      <c r="K47" s="92"/>
      <c r="L47" s="81">
        <v>4</v>
      </c>
      <c r="M47" s="81"/>
      <c r="N47" s="85">
        <v>2</v>
      </c>
      <c r="O47" s="85">
        <v>1300</v>
      </c>
      <c r="P47" s="85">
        <v>12</v>
      </c>
      <c r="Q47" s="85">
        <f t="shared" si="0"/>
        <v>15600</v>
      </c>
      <c r="R47" s="85">
        <v>1000</v>
      </c>
      <c r="S47" s="85">
        <v>1</v>
      </c>
      <c r="T47" s="85">
        <f t="shared" si="1"/>
        <v>1000</v>
      </c>
      <c r="U47" s="85">
        <v>204</v>
      </c>
      <c r="V47" s="85">
        <f t="shared" si="2"/>
        <v>1020</v>
      </c>
      <c r="W47" s="85">
        <f t="shared" si="3"/>
        <v>253</v>
      </c>
      <c r="X47" s="86">
        <f t="shared" si="4"/>
        <v>1273</v>
      </c>
      <c r="Y47" s="110">
        <v>6.84</v>
      </c>
      <c r="Z47" s="85">
        <f t="shared" si="5"/>
        <v>7482.8</v>
      </c>
      <c r="AA47" s="88">
        <f t="shared" si="6"/>
        <v>5088.3040000000001</v>
      </c>
      <c r="AB47" s="81" t="s">
        <v>46</v>
      </c>
      <c r="AC47" s="81" t="s">
        <v>46</v>
      </c>
      <c r="AD47" s="81" t="s">
        <v>46</v>
      </c>
      <c r="AE47" s="81"/>
      <c r="AF47" s="23"/>
      <c r="AG47" s="24"/>
      <c r="AH47" s="24"/>
    </row>
    <row r="48" spans="1:34" ht="27" customHeight="1">
      <c r="A48" s="81">
        <v>38</v>
      </c>
      <c r="B48" s="82" t="s">
        <v>156</v>
      </c>
      <c r="C48" s="83" t="s">
        <v>120</v>
      </c>
      <c r="D48" s="81" t="s">
        <v>157</v>
      </c>
      <c r="E48" s="81" t="s">
        <v>66</v>
      </c>
      <c r="F48" s="81" t="s">
        <v>43</v>
      </c>
      <c r="G48" s="81" t="s">
        <v>122</v>
      </c>
      <c r="H48" s="81" t="s">
        <v>142</v>
      </c>
      <c r="I48" s="92">
        <v>3</v>
      </c>
      <c r="J48" s="92">
        <v>3</v>
      </c>
      <c r="K48" s="92"/>
      <c r="L48" s="81">
        <v>4</v>
      </c>
      <c r="M48" s="81"/>
      <c r="N48" s="85">
        <v>2</v>
      </c>
      <c r="O48" s="85">
        <v>1300</v>
      </c>
      <c r="P48" s="85">
        <v>12</v>
      </c>
      <c r="Q48" s="85">
        <f t="shared" si="0"/>
        <v>15600</v>
      </c>
      <c r="R48" s="85">
        <v>1000</v>
      </c>
      <c r="S48" s="85">
        <v>1</v>
      </c>
      <c r="T48" s="85">
        <f t="shared" si="1"/>
        <v>1000</v>
      </c>
      <c r="U48" s="85">
        <v>204</v>
      </c>
      <c r="V48" s="85">
        <f t="shared" si="2"/>
        <v>1020</v>
      </c>
      <c r="W48" s="85">
        <f t="shared" si="3"/>
        <v>253</v>
      </c>
      <c r="X48" s="86">
        <f t="shared" si="4"/>
        <v>1273</v>
      </c>
      <c r="Y48" s="110">
        <v>6.84</v>
      </c>
      <c r="Z48" s="85">
        <f t="shared" si="5"/>
        <v>7482.8</v>
      </c>
      <c r="AA48" s="88">
        <f t="shared" si="6"/>
        <v>5088.3040000000001</v>
      </c>
      <c r="AB48" s="81" t="s">
        <v>46</v>
      </c>
      <c r="AC48" s="81" t="s">
        <v>46</v>
      </c>
      <c r="AD48" s="81" t="s">
        <v>46</v>
      </c>
      <c r="AE48" s="81"/>
      <c r="AF48" s="23"/>
      <c r="AG48" s="24"/>
      <c r="AH48" s="24"/>
    </row>
    <row r="49" spans="1:34" ht="27" customHeight="1">
      <c r="A49" s="81">
        <v>39</v>
      </c>
      <c r="B49" s="82" t="s">
        <v>158</v>
      </c>
      <c r="C49" s="83" t="s">
        <v>120</v>
      </c>
      <c r="D49" s="81" t="s">
        <v>159</v>
      </c>
      <c r="E49" s="81" t="s">
        <v>66</v>
      </c>
      <c r="F49" s="81" t="s">
        <v>43</v>
      </c>
      <c r="G49" s="81" t="s">
        <v>122</v>
      </c>
      <c r="H49" s="81" t="s">
        <v>142</v>
      </c>
      <c r="I49" s="92">
        <v>3</v>
      </c>
      <c r="J49" s="92">
        <v>3</v>
      </c>
      <c r="K49" s="92"/>
      <c r="L49" s="81">
        <v>4</v>
      </c>
      <c r="M49" s="81"/>
      <c r="N49" s="85">
        <v>2</v>
      </c>
      <c r="O49" s="85">
        <v>1300</v>
      </c>
      <c r="P49" s="85">
        <v>12</v>
      </c>
      <c r="Q49" s="85">
        <f t="shared" si="0"/>
        <v>15600</v>
      </c>
      <c r="R49" s="85">
        <v>1000</v>
      </c>
      <c r="S49" s="85">
        <v>1</v>
      </c>
      <c r="T49" s="85">
        <f t="shared" si="1"/>
        <v>1000</v>
      </c>
      <c r="U49" s="85">
        <v>204</v>
      </c>
      <c r="V49" s="85">
        <f t="shared" si="2"/>
        <v>1020</v>
      </c>
      <c r="W49" s="85">
        <f t="shared" si="3"/>
        <v>253</v>
      </c>
      <c r="X49" s="86">
        <f t="shared" si="4"/>
        <v>1273</v>
      </c>
      <c r="Y49" s="110">
        <v>6.84</v>
      </c>
      <c r="Z49" s="85">
        <f t="shared" si="5"/>
        <v>7482.8</v>
      </c>
      <c r="AA49" s="88">
        <f t="shared" si="6"/>
        <v>5088.3040000000001</v>
      </c>
      <c r="AB49" s="81" t="s">
        <v>46</v>
      </c>
      <c r="AC49" s="81" t="s">
        <v>46</v>
      </c>
      <c r="AD49" s="81" t="s">
        <v>46</v>
      </c>
      <c r="AE49" s="81"/>
      <c r="AF49" s="23"/>
      <c r="AG49" s="24"/>
      <c r="AH49" s="24"/>
    </row>
    <row r="50" spans="1:34" ht="27" customHeight="1">
      <c r="A50" s="81">
        <v>40</v>
      </c>
      <c r="B50" s="82" t="s">
        <v>160</v>
      </c>
      <c r="C50" s="83" t="s">
        <v>120</v>
      </c>
      <c r="D50" s="81" t="s">
        <v>161</v>
      </c>
      <c r="E50" s="81" t="s">
        <v>66</v>
      </c>
      <c r="F50" s="81" t="s">
        <v>43</v>
      </c>
      <c r="G50" s="81" t="s">
        <v>122</v>
      </c>
      <c r="H50" s="81" t="s">
        <v>142</v>
      </c>
      <c r="I50" s="92">
        <v>3</v>
      </c>
      <c r="J50" s="92">
        <v>3</v>
      </c>
      <c r="K50" s="92"/>
      <c r="L50" s="81">
        <v>4</v>
      </c>
      <c r="M50" s="81"/>
      <c r="N50" s="85">
        <v>2</v>
      </c>
      <c r="O50" s="85">
        <v>1300</v>
      </c>
      <c r="P50" s="85">
        <v>12</v>
      </c>
      <c r="Q50" s="85">
        <f t="shared" si="0"/>
        <v>15600</v>
      </c>
      <c r="R50" s="85">
        <v>1000</v>
      </c>
      <c r="S50" s="85">
        <v>1</v>
      </c>
      <c r="T50" s="85">
        <f t="shared" si="1"/>
        <v>1000</v>
      </c>
      <c r="U50" s="85">
        <v>204</v>
      </c>
      <c r="V50" s="85">
        <f t="shared" si="2"/>
        <v>1020</v>
      </c>
      <c r="W50" s="85">
        <f t="shared" si="3"/>
        <v>253</v>
      </c>
      <c r="X50" s="86">
        <f t="shared" si="4"/>
        <v>1273</v>
      </c>
      <c r="Y50" s="110">
        <v>6.84</v>
      </c>
      <c r="Z50" s="85">
        <f t="shared" si="5"/>
        <v>7482.8</v>
      </c>
      <c r="AA50" s="88">
        <f t="shared" si="6"/>
        <v>5088.3040000000001</v>
      </c>
      <c r="AB50" s="81" t="s">
        <v>46</v>
      </c>
      <c r="AC50" s="81" t="s">
        <v>46</v>
      </c>
      <c r="AD50" s="81" t="s">
        <v>46</v>
      </c>
      <c r="AE50" s="81"/>
      <c r="AF50" s="23"/>
      <c r="AG50" s="24"/>
      <c r="AH50" s="24"/>
    </row>
    <row r="51" spans="1:34" ht="27" customHeight="1">
      <c r="A51" s="81">
        <v>41</v>
      </c>
      <c r="B51" s="82" t="s">
        <v>162</v>
      </c>
      <c r="C51" s="83" t="s">
        <v>163</v>
      </c>
      <c r="D51" s="81" t="s">
        <v>164</v>
      </c>
      <c r="E51" s="81" t="s">
        <v>66</v>
      </c>
      <c r="F51" s="81" t="s">
        <v>43</v>
      </c>
      <c r="G51" s="81" t="s">
        <v>122</v>
      </c>
      <c r="H51" s="81" t="s">
        <v>165</v>
      </c>
      <c r="I51" s="92">
        <v>3</v>
      </c>
      <c r="J51" s="92">
        <v>3</v>
      </c>
      <c r="K51" s="92"/>
      <c r="L51" s="81">
        <v>4</v>
      </c>
      <c r="M51" s="81"/>
      <c r="N51" s="85">
        <v>2</v>
      </c>
      <c r="O51" s="85">
        <v>2000</v>
      </c>
      <c r="P51" s="85">
        <v>9</v>
      </c>
      <c r="Q51" s="85">
        <f t="shared" si="0"/>
        <v>18000</v>
      </c>
      <c r="R51" s="85"/>
      <c r="S51" s="85"/>
      <c r="T51" s="85">
        <f t="shared" si="1"/>
        <v>0</v>
      </c>
      <c r="U51" s="85">
        <v>100</v>
      </c>
      <c r="V51" s="85">
        <f t="shared" si="2"/>
        <v>500</v>
      </c>
      <c r="W51" s="85">
        <f t="shared" si="3"/>
        <v>75</v>
      </c>
      <c r="X51" s="86">
        <f t="shared" si="4"/>
        <v>575</v>
      </c>
      <c r="Y51" s="110">
        <v>6.84</v>
      </c>
      <c r="Z51" s="85">
        <f t="shared" si="5"/>
        <v>3570</v>
      </c>
      <c r="AA51" s="88">
        <f t="shared" si="6"/>
        <v>2427.6000000000004</v>
      </c>
      <c r="AB51" s="81" t="s">
        <v>46</v>
      </c>
      <c r="AC51" s="81" t="s">
        <v>46</v>
      </c>
      <c r="AD51" s="81" t="s">
        <v>46</v>
      </c>
      <c r="AE51" s="81"/>
      <c r="AF51" s="23"/>
      <c r="AG51" s="24"/>
      <c r="AH51" s="24"/>
    </row>
    <row r="52" spans="1:34" ht="27" customHeight="1">
      <c r="A52" s="81">
        <v>42</v>
      </c>
      <c r="B52" s="82" t="s">
        <v>166</v>
      </c>
      <c r="C52" s="83" t="s">
        <v>163</v>
      </c>
      <c r="D52" s="81" t="s">
        <v>167</v>
      </c>
      <c r="E52" s="81" t="s">
        <v>42</v>
      </c>
      <c r="F52" s="81" t="s">
        <v>43</v>
      </c>
      <c r="G52" s="81" t="s">
        <v>168</v>
      </c>
      <c r="H52" s="81" t="s">
        <v>169</v>
      </c>
      <c r="I52" s="92">
        <v>4</v>
      </c>
      <c r="J52" s="92">
        <v>4</v>
      </c>
      <c r="K52" s="92"/>
      <c r="L52" s="81">
        <v>5</v>
      </c>
      <c r="M52" s="81"/>
      <c r="N52" s="85">
        <v>4</v>
      </c>
      <c r="O52" s="85">
        <v>6000</v>
      </c>
      <c r="P52" s="85">
        <v>17</v>
      </c>
      <c r="Q52" s="85">
        <f t="shared" si="0"/>
        <v>102000</v>
      </c>
      <c r="R52" s="85"/>
      <c r="S52" s="85"/>
      <c r="T52" s="85">
        <f t="shared" si="1"/>
        <v>0</v>
      </c>
      <c r="U52" s="85"/>
      <c r="V52" s="85">
        <f t="shared" si="2"/>
        <v>34000</v>
      </c>
      <c r="W52" s="85">
        <f t="shared" si="3"/>
        <v>5100</v>
      </c>
      <c r="X52" s="86">
        <f t="shared" si="4"/>
        <v>39100</v>
      </c>
      <c r="Y52" s="87">
        <v>5.88</v>
      </c>
      <c r="Z52" s="85">
        <f t="shared" si="5"/>
        <v>210120</v>
      </c>
      <c r="AA52" s="88">
        <f t="shared" si="6"/>
        <v>142881.60000000001</v>
      </c>
      <c r="AB52" s="81" t="s">
        <v>46</v>
      </c>
      <c r="AC52" s="81" t="s">
        <v>46</v>
      </c>
      <c r="AD52" s="81" t="s">
        <v>46</v>
      </c>
      <c r="AE52" s="81"/>
      <c r="AF52" s="23"/>
      <c r="AG52" s="24"/>
      <c r="AH52" s="24"/>
    </row>
    <row r="53" spans="1:34" ht="27" customHeight="1">
      <c r="A53" s="81">
        <v>43</v>
      </c>
      <c r="B53" s="82" t="s">
        <v>170</v>
      </c>
      <c r="C53" s="83" t="s">
        <v>171</v>
      </c>
      <c r="D53" s="81" t="s">
        <v>172</v>
      </c>
      <c r="E53" s="81" t="s">
        <v>42</v>
      </c>
      <c r="F53" s="81" t="s">
        <v>43</v>
      </c>
      <c r="G53" s="81" t="s">
        <v>168</v>
      </c>
      <c r="H53" s="81" t="s">
        <v>173</v>
      </c>
      <c r="I53" s="92">
        <v>25</v>
      </c>
      <c r="J53" s="92">
        <v>25</v>
      </c>
      <c r="K53" s="92"/>
      <c r="L53" s="81">
        <v>20</v>
      </c>
      <c r="M53" s="81">
        <v>6</v>
      </c>
      <c r="N53" s="85">
        <v>12</v>
      </c>
      <c r="O53" s="85">
        <v>2500</v>
      </c>
      <c r="P53" s="85">
        <v>21</v>
      </c>
      <c r="Q53" s="85">
        <f t="shared" si="0"/>
        <v>52500</v>
      </c>
      <c r="R53" s="85"/>
      <c r="S53" s="85"/>
      <c r="T53" s="85">
        <f t="shared" si="1"/>
        <v>0</v>
      </c>
      <c r="U53" s="85"/>
      <c r="V53" s="85">
        <f t="shared" si="2"/>
        <v>17500</v>
      </c>
      <c r="W53" s="85">
        <f t="shared" si="3"/>
        <v>2625</v>
      </c>
      <c r="X53" s="86">
        <f t="shared" si="4"/>
        <v>20125</v>
      </c>
      <c r="Y53" s="87">
        <v>5.88</v>
      </c>
      <c r="Z53" s="85">
        <f t="shared" si="5"/>
        <v>108150</v>
      </c>
      <c r="AA53" s="88">
        <f t="shared" si="6"/>
        <v>73542</v>
      </c>
      <c r="AB53" s="81" t="s">
        <v>46</v>
      </c>
      <c r="AC53" s="81" t="s">
        <v>46</v>
      </c>
      <c r="AD53" s="81" t="s">
        <v>46</v>
      </c>
      <c r="AE53" s="81"/>
      <c r="AF53" s="23"/>
      <c r="AG53" s="24"/>
      <c r="AH53" s="24"/>
    </row>
    <row r="54" spans="1:34" ht="27" customHeight="1">
      <c r="A54" s="81">
        <v>44</v>
      </c>
      <c r="B54" s="82" t="s">
        <v>174</v>
      </c>
      <c r="C54" s="83" t="s">
        <v>171</v>
      </c>
      <c r="D54" s="81" t="s">
        <v>175</v>
      </c>
      <c r="E54" s="81" t="s">
        <v>176</v>
      </c>
      <c r="F54" s="81" t="s">
        <v>43</v>
      </c>
      <c r="G54" s="81" t="s">
        <v>168</v>
      </c>
      <c r="H54" s="81" t="s">
        <v>177</v>
      </c>
      <c r="I54" s="92">
        <v>1</v>
      </c>
      <c r="J54" s="92">
        <v>1</v>
      </c>
      <c r="K54" s="92"/>
      <c r="L54" s="81">
        <v>2</v>
      </c>
      <c r="M54" s="81"/>
      <c r="N54" s="85">
        <v>2</v>
      </c>
      <c r="O54" s="85">
        <v>8217</v>
      </c>
      <c r="P54" s="85">
        <v>4</v>
      </c>
      <c r="Q54" s="85">
        <f t="shared" si="0"/>
        <v>32868</v>
      </c>
      <c r="R54" s="85">
        <v>8217</v>
      </c>
      <c r="S54" s="85">
        <v>4</v>
      </c>
      <c r="T54" s="85">
        <f t="shared" si="1"/>
        <v>32868</v>
      </c>
      <c r="U54" s="85"/>
      <c r="V54" s="85">
        <f t="shared" si="2"/>
        <v>10956</v>
      </c>
      <c r="W54" s="85">
        <f t="shared" si="3"/>
        <v>4930.2</v>
      </c>
      <c r="X54" s="86">
        <f t="shared" si="4"/>
        <v>15886.2</v>
      </c>
      <c r="Y54" s="87">
        <v>5.88</v>
      </c>
      <c r="Z54" s="85">
        <f t="shared" si="5"/>
        <v>74281.679999999993</v>
      </c>
      <c r="AA54" s="88">
        <f t="shared" si="6"/>
        <v>50511.542399999998</v>
      </c>
      <c r="AB54" s="81" t="s">
        <v>46</v>
      </c>
      <c r="AC54" s="81" t="s">
        <v>46</v>
      </c>
      <c r="AD54" s="81" t="s">
        <v>46</v>
      </c>
      <c r="AE54" s="81"/>
      <c r="AF54" s="23"/>
      <c r="AG54" s="24"/>
      <c r="AH54" s="24"/>
    </row>
    <row r="55" spans="1:34" ht="27" customHeight="1">
      <c r="A55" s="81">
        <v>45</v>
      </c>
      <c r="B55" s="82" t="s">
        <v>178</v>
      </c>
      <c r="C55" s="83" t="s">
        <v>120</v>
      </c>
      <c r="D55" s="81" t="s">
        <v>179</v>
      </c>
      <c r="E55" s="81" t="s">
        <v>176</v>
      </c>
      <c r="F55" s="81" t="s">
        <v>43</v>
      </c>
      <c r="G55" s="81" t="s">
        <v>168</v>
      </c>
      <c r="H55" s="81" t="s">
        <v>180</v>
      </c>
      <c r="I55" s="200">
        <v>21</v>
      </c>
      <c r="J55" s="200">
        <v>19</v>
      </c>
      <c r="K55" s="200">
        <v>2</v>
      </c>
      <c r="L55" s="81">
        <v>8</v>
      </c>
      <c r="M55" s="81">
        <v>14</v>
      </c>
      <c r="N55" s="85">
        <v>4</v>
      </c>
      <c r="O55" s="85">
        <v>6520</v>
      </c>
      <c r="P55" s="85">
        <v>5</v>
      </c>
      <c r="Q55" s="85">
        <f t="shared" si="0"/>
        <v>32600</v>
      </c>
      <c r="R55" s="85">
        <v>6520</v>
      </c>
      <c r="S55" s="85">
        <v>5</v>
      </c>
      <c r="T55" s="85">
        <f t="shared" si="1"/>
        <v>32600</v>
      </c>
      <c r="U55" s="85"/>
      <c r="V55" s="85">
        <f t="shared" si="2"/>
        <v>10866.666666666666</v>
      </c>
      <c r="W55" s="85">
        <f t="shared" si="3"/>
        <v>4890</v>
      </c>
      <c r="X55" s="86">
        <f t="shared" si="4"/>
        <v>15756.666666666666</v>
      </c>
      <c r="Y55" s="87">
        <v>5.88</v>
      </c>
      <c r="Z55" s="85">
        <f t="shared" si="5"/>
        <v>73676</v>
      </c>
      <c r="AA55" s="88">
        <f t="shared" si="6"/>
        <v>50099.68</v>
      </c>
      <c r="AB55" s="81" t="s">
        <v>46</v>
      </c>
      <c r="AC55" s="81" t="s">
        <v>46</v>
      </c>
      <c r="AD55" s="81" t="s">
        <v>46</v>
      </c>
      <c r="AE55" s="81" t="s">
        <v>100</v>
      </c>
      <c r="AF55" s="23"/>
      <c r="AG55" s="24"/>
      <c r="AH55" s="24"/>
    </row>
    <row r="56" spans="1:34" ht="27" customHeight="1">
      <c r="A56" s="81">
        <v>46</v>
      </c>
      <c r="B56" s="82" t="s">
        <v>181</v>
      </c>
      <c r="C56" s="83" t="s">
        <v>182</v>
      </c>
      <c r="D56" s="81" t="s">
        <v>183</v>
      </c>
      <c r="E56" s="81" t="s">
        <v>42</v>
      </c>
      <c r="F56" s="81" t="s">
        <v>43</v>
      </c>
      <c r="G56" s="81" t="s">
        <v>168</v>
      </c>
      <c r="H56" s="81" t="s">
        <v>184</v>
      </c>
      <c r="I56" s="92">
        <v>9</v>
      </c>
      <c r="J56" s="92">
        <v>9</v>
      </c>
      <c r="K56" s="92"/>
      <c r="L56" s="81">
        <v>8</v>
      </c>
      <c r="M56" s="81">
        <v>2</v>
      </c>
      <c r="N56" s="85">
        <v>4</v>
      </c>
      <c r="O56" s="85">
        <v>1000</v>
      </c>
      <c r="P56" s="85">
        <v>21</v>
      </c>
      <c r="Q56" s="85">
        <f t="shared" si="0"/>
        <v>21000</v>
      </c>
      <c r="R56" s="85"/>
      <c r="S56" s="85"/>
      <c r="T56" s="85">
        <f t="shared" si="1"/>
        <v>0</v>
      </c>
      <c r="U56" s="85"/>
      <c r="V56" s="85">
        <f t="shared" si="2"/>
        <v>7000</v>
      </c>
      <c r="W56" s="85">
        <f t="shared" si="3"/>
        <v>1050</v>
      </c>
      <c r="X56" s="86">
        <f t="shared" si="4"/>
        <v>8050</v>
      </c>
      <c r="Y56" s="87">
        <v>5.88</v>
      </c>
      <c r="Z56" s="85">
        <f t="shared" si="5"/>
        <v>43260</v>
      </c>
      <c r="AA56" s="88">
        <f t="shared" si="6"/>
        <v>29416.800000000003</v>
      </c>
      <c r="AB56" s="81" t="s">
        <v>46</v>
      </c>
      <c r="AC56" s="81" t="s">
        <v>46</v>
      </c>
      <c r="AD56" s="81" t="s">
        <v>46</v>
      </c>
      <c r="AE56" s="81" t="s">
        <v>100</v>
      </c>
      <c r="AF56" s="23"/>
      <c r="AG56" s="24"/>
      <c r="AH56" s="24"/>
    </row>
    <row r="57" spans="1:34" ht="27" customHeight="1">
      <c r="A57" s="81">
        <v>47</v>
      </c>
      <c r="B57" s="82" t="s">
        <v>185</v>
      </c>
      <c r="C57" s="83" t="s">
        <v>163</v>
      </c>
      <c r="D57" s="81" t="s">
        <v>186</v>
      </c>
      <c r="E57" s="81" t="s">
        <v>42</v>
      </c>
      <c r="F57" s="81" t="s">
        <v>43</v>
      </c>
      <c r="G57" s="81" t="s">
        <v>168</v>
      </c>
      <c r="H57" s="81" t="s">
        <v>187</v>
      </c>
      <c r="I57" s="92">
        <v>5</v>
      </c>
      <c r="J57" s="92">
        <v>5</v>
      </c>
      <c r="K57" s="92"/>
      <c r="L57" s="81">
        <v>6</v>
      </c>
      <c r="M57" s="81"/>
      <c r="N57" s="85">
        <v>3</v>
      </c>
      <c r="O57" s="85">
        <v>1000</v>
      </c>
      <c r="P57" s="85">
        <v>17</v>
      </c>
      <c r="Q57" s="85">
        <f t="shared" si="0"/>
        <v>17000</v>
      </c>
      <c r="R57" s="85"/>
      <c r="S57" s="85"/>
      <c r="T57" s="85">
        <f t="shared" si="1"/>
        <v>0</v>
      </c>
      <c r="U57" s="85"/>
      <c r="V57" s="85">
        <f t="shared" si="2"/>
        <v>5666.666666666667</v>
      </c>
      <c r="W57" s="85">
        <f t="shared" si="3"/>
        <v>850</v>
      </c>
      <c r="X57" s="86">
        <f t="shared" si="4"/>
        <v>6516.666666666667</v>
      </c>
      <c r="Y57" s="87">
        <v>5.88</v>
      </c>
      <c r="Z57" s="85">
        <f t="shared" si="5"/>
        <v>35020</v>
      </c>
      <c r="AA57" s="88">
        <f t="shared" si="6"/>
        <v>23813.600000000002</v>
      </c>
      <c r="AB57" s="81" t="s">
        <v>46</v>
      </c>
      <c r="AC57" s="81" t="s">
        <v>46</v>
      </c>
      <c r="AD57" s="81" t="s">
        <v>46</v>
      </c>
      <c r="AE57" s="81"/>
      <c r="AF57" s="23"/>
      <c r="AG57" s="24"/>
      <c r="AH57" s="24"/>
    </row>
    <row r="58" spans="1:34" ht="27" customHeight="1">
      <c r="A58" s="81">
        <v>48</v>
      </c>
      <c r="B58" s="82" t="s">
        <v>188</v>
      </c>
      <c r="C58" s="83" t="s">
        <v>189</v>
      </c>
      <c r="D58" s="95" t="s">
        <v>190</v>
      </c>
      <c r="E58" s="81" t="s">
        <v>42</v>
      </c>
      <c r="F58" s="81" t="s">
        <v>43</v>
      </c>
      <c r="G58" s="81" t="s">
        <v>168</v>
      </c>
      <c r="H58" s="81" t="s">
        <v>191</v>
      </c>
      <c r="I58" s="92">
        <v>5</v>
      </c>
      <c r="J58" s="92">
        <v>5</v>
      </c>
      <c r="K58" s="92"/>
      <c r="L58" s="81">
        <v>6</v>
      </c>
      <c r="M58" s="81"/>
      <c r="N58" s="85">
        <v>3</v>
      </c>
      <c r="O58" s="85">
        <v>2000</v>
      </c>
      <c r="P58" s="85">
        <v>10</v>
      </c>
      <c r="Q58" s="85">
        <f t="shared" si="0"/>
        <v>20000</v>
      </c>
      <c r="R58" s="85"/>
      <c r="S58" s="85"/>
      <c r="T58" s="85">
        <f t="shared" si="1"/>
        <v>0</v>
      </c>
      <c r="U58" s="85"/>
      <c r="V58" s="85">
        <f t="shared" si="2"/>
        <v>6666.666666666667</v>
      </c>
      <c r="W58" s="85">
        <f t="shared" si="3"/>
        <v>1000</v>
      </c>
      <c r="X58" s="86">
        <f t="shared" si="4"/>
        <v>7666.666666666667</v>
      </c>
      <c r="Y58" s="87">
        <v>5.88</v>
      </c>
      <c r="Z58" s="85">
        <f t="shared" si="5"/>
        <v>41200</v>
      </c>
      <c r="AA58" s="88">
        <f t="shared" si="6"/>
        <v>28016.000000000004</v>
      </c>
      <c r="AB58" s="81" t="s">
        <v>46</v>
      </c>
      <c r="AC58" s="81" t="s">
        <v>46</v>
      </c>
      <c r="AD58" s="81" t="s">
        <v>46</v>
      </c>
      <c r="AE58" s="81"/>
      <c r="AF58" s="23"/>
      <c r="AG58" s="24"/>
      <c r="AH58" s="24"/>
    </row>
    <row r="59" spans="1:34" ht="27" customHeight="1">
      <c r="A59" s="81">
        <v>49</v>
      </c>
      <c r="B59" s="82" t="s">
        <v>192</v>
      </c>
      <c r="C59" s="83" t="s">
        <v>163</v>
      </c>
      <c r="D59" s="95" t="s">
        <v>193</v>
      </c>
      <c r="E59" s="81" t="s">
        <v>42</v>
      </c>
      <c r="F59" s="81" t="s">
        <v>43</v>
      </c>
      <c r="G59" s="81" t="s">
        <v>168</v>
      </c>
      <c r="H59" s="81" t="s">
        <v>194</v>
      </c>
      <c r="I59" s="92">
        <v>3</v>
      </c>
      <c r="J59" s="92">
        <v>3</v>
      </c>
      <c r="K59" s="92"/>
      <c r="L59" s="81">
        <v>4</v>
      </c>
      <c r="M59" s="81"/>
      <c r="N59" s="85">
        <v>4</v>
      </c>
      <c r="O59" s="85">
        <v>1500</v>
      </c>
      <c r="P59" s="85">
        <v>13</v>
      </c>
      <c r="Q59" s="85">
        <f t="shared" si="0"/>
        <v>19500</v>
      </c>
      <c r="R59" s="85"/>
      <c r="S59" s="85"/>
      <c r="T59" s="85">
        <f t="shared" si="1"/>
        <v>0</v>
      </c>
      <c r="U59" s="85"/>
      <c r="V59" s="85">
        <f t="shared" si="2"/>
        <v>6500</v>
      </c>
      <c r="W59" s="85">
        <f t="shared" si="3"/>
        <v>975</v>
      </c>
      <c r="X59" s="86">
        <f t="shared" si="4"/>
        <v>7475</v>
      </c>
      <c r="Y59" s="87">
        <v>5.88</v>
      </c>
      <c r="Z59" s="85">
        <f t="shared" si="5"/>
        <v>40170</v>
      </c>
      <c r="AA59" s="88">
        <f t="shared" si="6"/>
        <v>27315.600000000002</v>
      </c>
      <c r="AB59" s="81" t="s">
        <v>46</v>
      </c>
      <c r="AC59" s="81" t="s">
        <v>46</v>
      </c>
      <c r="AD59" s="81" t="s">
        <v>46</v>
      </c>
      <c r="AE59" s="81"/>
      <c r="AF59" s="23"/>
      <c r="AG59" s="24"/>
      <c r="AH59" s="24"/>
    </row>
    <row r="60" spans="1:34" ht="27" customHeight="1">
      <c r="A60" s="81">
        <v>50</v>
      </c>
      <c r="B60" s="82" t="s">
        <v>195</v>
      </c>
      <c r="C60" s="83" t="s">
        <v>120</v>
      </c>
      <c r="D60" s="81" t="s">
        <v>196</v>
      </c>
      <c r="E60" s="81" t="s">
        <v>42</v>
      </c>
      <c r="F60" s="81" t="s">
        <v>43</v>
      </c>
      <c r="G60" s="81" t="s">
        <v>168</v>
      </c>
      <c r="H60" s="81" t="s">
        <v>197</v>
      </c>
      <c r="I60" s="92">
        <v>2</v>
      </c>
      <c r="J60" s="92">
        <v>2</v>
      </c>
      <c r="K60" s="92"/>
      <c r="L60" s="81">
        <v>3</v>
      </c>
      <c r="M60" s="81"/>
      <c r="N60" s="85">
        <v>4</v>
      </c>
      <c r="O60" s="85">
        <v>900</v>
      </c>
      <c r="P60" s="85">
        <v>20</v>
      </c>
      <c r="Q60" s="85">
        <f t="shared" si="0"/>
        <v>18000</v>
      </c>
      <c r="R60" s="85">
        <v>1000</v>
      </c>
      <c r="S60" s="85">
        <v>2</v>
      </c>
      <c r="T60" s="85">
        <f t="shared" si="1"/>
        <v>2000</v>
      </c>
      <c r="U60" s="85"/>
      <c r="V60" s="85">
        <f t="shared" si="2"/>
        <v>6000</v>
      </c>
      <c r="W60" s="85">
        <f t="shared" si="3"/>
        <v>1100</v>
      </c>
      <c r="X60" s="86">
        <f t="shared" si="4"/>
        <v>7100</v>
      </c>
      <c r="Y60" s="87">
        <v>5.88</v>
      </c>
      <c r="Z60" s="85">
        <f t="shared" si="5"/>
        <v>37480</v>
      </c>
      <c r="AA60" s="88">
        <f t="shared" si="6"/>
        <v>25486.400000000001</v>
      </c>
      <c r="AB60" s="81" t="s">
        <v>46</v>
      </c>
      <c r="AC60" s="81" t="s">
        <v>46</v>
      </c>
      <c r="AD60" s="81" t="s">
        <v>46</v>
      </c>
      <c r="AE60" s="81"/>
      <c r="AF60" s="23"/>
      <c r="AG60" s="24"/>
      <c r="AH60" s="24"/>
    </row>
    <row r="61" spans="1:34" ht="27" customHeight="1">
      <c r="A61" s="81">
        <v>51</v>
      </c>
      <c r="B61" s="82" t="s">
        <v>198</v>
      </c>
      <c r="C61" s="83" t="s">
        <v>182</v>
      </c>
      <c r="D61" s="81" t="s">
        <v>199</v>
      </c>
      <c r="E61" s="81" t="s">
        <v>42</v>
      </c>
      <c r="F61" s="81" t="s">
        <v>43</v>
      </c>
      <c r="G61" s="81" t="s">
        <v>168</v>
      </c>
      <c r="H61" s="81" t="s">
        <v>200</v>
      </c>
      <c r="I61" s="199">
        <v>5</v>
      </c>
      <c r="J61" s="199">
        <v>3</v>
      </c>
      <c r="K61" s="199">
        <v>2</v>
      </c>
      <c r="L61" s="81">
        <v>6</v>
      </c>
      <c r="M61" s="81"/>
      <c r="N61" s="85">
        <v>3</v>
      </c>
      <c r="O61" s="85">
        <v>1200</v>
      </c>
      <c r="P61" s="85">
        <v>16</v>
      </c>
      <c r="Q61" s="85">
        <f t="shared" si="0"/>
        <v>19200</v>
      </c>
      <c r="R61" s="85"/>
      <c r="S61" s="85"/>
      <c r="T61" s="85">
        <f t="shared" si="1"/>
        <v>0</v>
      </c>
      <c r="U61" s="85"/>
      <c r="V61" s="85">
        <f t="shared" si="2"/>
        <v>6400</v>
      </c>
      <c r="W61" s="85">
        <f t="shared" si="3"/>
        <v>960</v>
      </c>
      <c r="X61" s="86">
        <f t="shared" si="4"/>
        <v>7360</v>
      </c>
      <c r="Y61" s="87">
        <v>5.88</v>
      </c>
      <c r="Z61" s="85">
        <f t="shared" si="5"/>
        <v>39552</v>
      </c>
      <c r="AA61" s="88">
        <f t="shared" si="6"/>
        <v>26895.360000000001</v>
      </c>
      <c r="AB61" s="81" t="s">
        <v>46</v>
      </c>
      <c r="AC61" s="81" t="s">
        <v>46</v>
      </c>
      <c r="AD61" s="81" t="s">
        <v>46</v>
      </c>
      <c r="AE61" s="81"/>
      <c r="AF61" s="23"/>
      <c r="AG61" s="24"/>
      <c r="AH61" s="24"/>
    </row>
    <row r="62" spans="1:34" ht="27" customHeight="1">
      <c r="A62" s="81">
        <v>52</v>
      </c>
      <c r="B62" s="82" t="s">
        <v>201</v>
      </c>
      <c r="C62" s="83" t="s">
        <v>202</v>
      </c>
      <c r="D62" s="81" t="s">
        <v>203</v>
      </c>
      <c r="E62" s="81" t="s">
        <v>42</v>
      </c>
      <c r="F62" s="81" t="s">
        <v>43</v>
      </c>
      <c r="G62" s="81" t="s">
        <v>168</v>
      </c>
      <c r="H62" s="81" t="s">
        <v>204</v>
      </c>
      <c r="I62" s="199">
        <v>11</v>
      </c>
      <c r="J62" s="199">
        <v>10</v>
      </c>
      <c r="K62" s="199">
        <v>1</v>
      </c>
      <c r="L62" s="81">
        <v>12</v>
      </c>
      <c r="M62" s="81"/>
      <c r="N62" s="85">
        <v>6</v>
      </c>
      <c r="O62" s="85">
        <v>1250</v>
      </c>
      <c r="P62" s="85">
        <v>15</v>
      </c>
      <c r="Q62" s="85">
        <f t="shared" si="0"/>
        <v>18750</v>
      </c>
      <c r="R62" s="85"/>
      <c r="S62" s="85"/>
      <c r="T62" s="85">
        <f t="shared" si="1"/>
        <v>0</v>
      </c>
      <c r="U62" s="85"/>
      <c r="V62" s="85">
        <f t="shared" si="2"/>
        <v>6250</v>
      </c>
      <c r="W62" s="85">
        <f t="shared" si="3"/>
        <v>937.5</v>
      </c>
      <c r="X62" s="86">
        <f t="shared" si="4"/>
        <v>7187.5</v>
      </c>
      <c r="Y62" s="87">
        <v>5.88</v>
      </c>
      <c r="Z62" s="85">
        <f t="shared" si="5"/>
        <v>38625</v>
      </c>
      <c r="AA62" s="88">
        <f t="shared" si="6"/>
        <v>26265.000000000004</v>
      </c>
      <c r="AB62" s="81" t="s">
        <v>46</v>
      </c>
      <c r="AC62" s="81" t="s">
        <v>46</v>
      </c>
      <c r="AD62" s="81" t="s">
        <v>46</v>
      </c>
      <c r="AE62" s="81"/>
      <c r="AF62" s="23"/>
      <c r="AG62" s="24"/>
      <c r="AH62" s="24"/>
    </row>
    <row r="63" spans="1:34" ht="27" customHeight="1">
      <c r="A63" s="81">
        <v>53</v>
      </c>
      <c r="B63" s="82" t="s">
        <v>205</v>
      </c>
      <c r="C63" s="83" t="s">
        <v>202</v>
      </c>
      <c r="D63" s="81" t="s">
        <v>206</v>
      </c>
      <c r="E63" s="81" t="s">
        <v>42</v>
      </c>
      <c r="F63" s="81" t="s">
        <v>43</v>
      </c>
      <c r="G63" s="81" t="s">
        <v>168</v>
      </c>
      <c r="H63" s="81" t="s">
        <v>168</v>
      </c>
      <c r="I63" s="92">
        <v>11</v>
      </c>
      <c r="J63" s="92">
        <v>11</v>
      </c>
      <c r="K63" s="92"/>
      <c r="L63" s="81">
        <v>12</v>
      </c>
      <c r="M63" s="81"/>
      <c r="N63" s="85">
        <v>4</v>
      </c>
      <c r="O63" s="85">
        <v>960</v>
      </c>
      <c r="P63" s="85">
        <v>19</v>
      </c>
      <c r="Q63" s="85">
        <f t="shared" si="0"/>
        <v>18240</v>
      </c>
      <c r="R63" s="85"/>
      <c r="S63" s="85"/>
      <c r="T63" s="85">
        <f t="shared" si="1"/>
        <v>0</v>
      </c>
      <c r="U63" s="85"/>
      <c r="V63" s="85">
        <f t="shared" si="2"/>
        <v>6080</v>
      </c>
      <c r="W63" s="85">
        <f t="shared" si="3"/>
        <v>912</v>
      </c>
      <c r="X63" s="86">
        <f t="shared" si="4"/>
        <v>6992</v>
      </c>
      <c r="Y63" s="87">
        <v>5.88</v>
      </c>
      <c r="Z63" s="85">
        <f t="shared" si="5"/>
        <v>37574.400000000001</v>
      </c>
      <c r="AA63" s="88">
        <f t="shared" si="6"/>
        <v>25550.592000000004</v>
      </c>
      <c r="AB63" s="81" t="s">
        <v>46</v>
      </c>
      <c r="AC63" s="81" t="s">
        <v>46</v>
      </c>
      <c r="AD63" s="81" t="s">
        <v>46</v>
      </c>
      <c r="AE63" s="81" t="s">
        <v>207</v>
      </c>
      <c r="AF63" s="23"/>
      <c r="AG63" s="24"/>
      <c r="AH63" s="24"/>
    </row>
    <row r="64" spans="1:34" ht="27" customHeight="1">
      <c r="A64" s="81">
        <v>54</v>
      </c>
      <c r="B64" s="82" t="s">
        <v>208</v>
      </c>
      <c r="C64" s="83" t="s">
        <v>163</v>
      </c>
      <c r="D64" s="81" t="s">
        <v>209</v>
      </c>
      <c r="E64" s="81" t="s">
        <v>42</v>
      </c>
      <c r="F64" s="81" t="s">
        <v>43</v>
      </c>
      <c r="G64" s="81" t="s">
        <v>168</v>
      </c>
      <c r="H64" s="81" t="s">
        <v>210</v>
      </c>
      <c r="I64" s="92">
        <v>3</v>
      </c>
      <c r="J64" s="92">
        <v>3</v>
      </c>
      <c r="K64" s="92"/>
      <c r="L64" s="81">
        <v>3</v>
      </c>
      <c r="M64" s="81">
        <v>1</v>
      </c>
      <c r="N64" s="85">
        <v>3</v>
      </c>
      <c r="O64" s="85">
        <v>1000</v>
      </c>
      <c r="P64" s="85">
        <v>17</v>
      </c>
      <c r="Q64" s="85">
        <f t="shared" si="0"/>
        <v>17000</v>
      </c>
      <c r="R64" s="85"/>
      <c r="S64" s="85"/>
      <c r="T64" s="85">
        <f t="shared" si="1"/>
        <v>0</v>
      </c>
      <c r="U64" s="85"/>
      <c r="V64" s="85">
        <f t="shared" si="2"/>
        <v>5666.666666666667</v>
      </c>
      <c r="W64" s="85">
        <f t="shared" si="3"/>
        <v>850</v>
      </c>
      <c r="X64" s="86">
        <f t="shared" si="4"/>
        <v>6516.666666666667</v>
      </c>
      <c r="Y64" s="87">
        <v>5.88</v>
      </c>
      <c r="Z64" s="85">
        <f t="shared" si="5"/>
        <v>35020</v>
      </c>
      <c r="AA64" s="88">
        <f t="shared" si="6"/>
        <v>23813.600000000002</v>
      </c>
      <c r="AB64" s="81" t="s">
        <v>46</v>
      </c>
      <c r="AC64" s="81" t="s">
        <v>46</v>
      </c>
      <c r="AD64" s="81" t="s">
        <v>46</v>
      </c>
      <c r="AE64" s="81"/>
      <c r="AF64" s="23"/>
      <c r="AG64" s="24"/>
      <c r="AH64" s="24"/>
    </row>
    <row r="65" spans="1:34" ht="27" customHeight="1">
      <c r="A65" s="81">
        <v>55</v>
      </c>
      <c r="B65" s="82" t="s">
        <v>211</v>
      </c>
      <c r="C65" s="83" t="s">
        <v>163</v>
      </c>
      <c r="D65" s="95" t="s">
        <v>212</v>
      </c>
      <c r="E65" s="81" t="s">
        <v>42</v>
      </c>
      <c r="F65" s="81" t="s">
        <v>43</v>
      </c>
      <c r="G65" s="81" t="s">
        <v>168</v>
      </c>
      <c r="H65" s="81" t="s">
        <v>213</v>
      </c>
      <c r="I65" s="92">
        <v>7</v>
      </c>
      <c r="J65" s="92">
        <v>7</v>
      </c>
      <c r="K65" s="92"/>
      <c r="L65" s="81">
        <v>8</v>
      </c>
      <c r="M65" s="81"/>
      <c r="N65" s="85">
        <v>4</v>
      </c>
      <c r="O65" s="85">
        <v>1200</v>
      </c>
      <c r="P65" s="85">
        <v>14</v>
      </c>
      <c r="Q65" s="85">
        <f t="shared" si="0"/>
        <v>16800</v>
      </c>
      <c r="R65" s="85"/>
      <c r="S65" s="85"/>
      <c r="T65" s="85">
        <f t="shared" si="1"/>
        <v>0</v>
      </c>
      <c r="U65" s="85"/>
      <c r="V65" s="85">
        <f t="shared" si="2"/>
        <v>5600</v>
      </c>
      <c r="W65" s="85">
        <f t="shared" si="3"/>
        <v>840</v>
      </c>
      <c r="X65" s="86">
        <f t="shared" si="4"/>
        <v>6440</v>
      </c>
      <c r="Y65" s="87">
        <v>5.88</v>
      </c>
      <c r="Z65" s="85">
        <f t="shared" si="5"/>
        <v>34608</v>
      </c>
      <c r="AA65" s="88">
        <f t="shared" si="6"/>
        <v>23533.440000000002</v>
      </c>
      <c r="AB65" s="81" t="s">
        <v>46</v>
      </c>
      <c r="AC65" s="81" t="s">
        <v>46</v>
      </c>
      <c r="AD65" s="81" t="s">
        <v>46</v>
      </c>
      <c r="AE65" s="81"/>
      <c r="AF65" s="23"/>
      <c r="AG65" s="24"/>
      <c r="AH65" s="24"/>
    </row>
    <row r="66" spans="1:34" ht="27" customHeight="1">
      <c r="A66" s="81">
        <v>56</v>
      </c>
      <c r="B66" s="82" t="s">
        <v>214</v>
      </c>
      <c r="C66" s="83" t="s">
        <v>171</v>
      </c>
      <c r="D66" s="81" t="s">
        <v>215</v>
      </c>
      <c r="E66" s="81" t="s">
        <v>42</v>
      </c>
      <c r="F66" s="81" t="s">
        <v>43</v>
      </c>
      <c r="G66" s="81" t="s">
        <v>168</v>
      </c>
      <c r="H66" s="81" t="s">
        <v>216</v>
      </c>
      <c r="I66" s="92">
        <v>7</v>
      </c>
      <c r="J66" s="92">
        <v>7</v>
      </c>
      <c r="K66" s="92"/>
      <c r="L66" s="81">
        <v>8</v>
      </c>
      <c r="M66" s="81"/>
      <c r="N66" s="85">
        <v>4</v>
      </c>
      <c r="O66" s="85">
        <v>1100</v>
      </c>
      <c r="P66" s="85">
        <v>15</v>
      </c>
      <c r="Q66" s="85">
        <f t="shared" si="0"/>
        <v>16500</v>
      </c>
      <c r="R66" s="85"/>
      <c r="S66" s="85"/>
      <c r="T66" s="85">
        <f t="shared" si="1"/>
        <v>0</v>
      </c>
      <c r="U66" s="85"/>
      <c r="V66" s="85">
        <f t="shared" si="2"/>
        <v>5500</v>
      </c>
      <c r="W66" s="85">
        <f t="shared" si="3"/>
        <v>825</v>
      </c>
      <c r="X66" s="86">
        <f t="shared" si="4"/>
        <v>6325</v>
      </c>
      <c r="Y66" s="87">
        <v>5.88</v>
      </c>
      <c r="Z66" s="85">
        <f t="shared" si="5"/>
        <v>33990</v>
      </c>
      <c r="AA66" s="88">
        <f t="shared" si="6"/>
        <v>23113.200000000001</v>
      </c>
      <c r="AB66" s="81" t="s">
        <v>46</v>
      </c>
      <c r="AC66" s="81" t="s">
        <v>46</v>
      </c>
      <c r="AD66" s="81" t="s">
        <v>46</v>
      </c>
      <c r="AE66" s="81" t="s">
        <v>100</v>
      </c>
      <c r="AF66" s="23"/>
      <c r="AG66" s="24"/>
      <c r="AH66" s="24"/>
    </row>
    <row r="67" spans="1:34" ht="27" customHeight="1">
      <c r="A67" s="81">
        <v>57</v>
      </c>
      <c r="B67" s="82" t="s">
        <v>217</v>
      </c>
      <c r="C67" s="83" t="s">
        <v>218</v>
      </c>
      <c r="D67" s="81" t="s">
        <v>219</v>
      </c>
      <c r="E67" s="81" t="s">
        <v>42</v>
      </c>
      <c r="F67" s="81" t="s">
        <v>43</v>
      </c>
      <c r="G67" s="81" t="s">
        <v>168</v>
      </c>
      <c r="H67" s="81" t="s">
        <v>220</v>
      </c>
      <c r="I67" s="200">
        <v>3</v>
      </c>
      <c r="J67" s="200">
        <v>2</v>
      </c>
      <c r="K67" s="200">
        <v>1</v>
      </c>
      <c r="L67" s="81">
        <v>3</v>
      </c>
      <c r="M67" s="81"/>
      <c r="N67" s="85">
        <v>7</v>
      </c>
      <c r="O67" s="85">
        <v>2000</v>
      </c>
      <c r="P67" s="85">
        <v>28</v>
      </c>
      <c r="Q67" s="85">
        <f t="shared" si="0"/>
        <v>56000</v>
      </c>
      <c r="R67" s="85"/>
      <c r="S67" s="85"/>
      <c r="T67" s="85">
        <f t="shared" si="1"/>
        <v>0</v>
      </c>
      <c r="U67" s="85"/>
      <c r="V67" s="85">
        <f t="shared" si="2"/>
        <v>18666.666666666668</v>
      </c>
      <c r="W67" s="85">
        <f t="shared" si="3"/>
        <v>2800</v>
      </c>
      <c r="X67" s="86">
        <f t="shared" si="4"/>
        <v>21466.666666666668</v>
      </c>
      <c r="Y67" s="87">
        <v>5.88</v>
      </c>
      <c r="Z67" s="85">
        <f t="shared" si="5"/>
        <v>115360</v>
      </c>
      <c r="AA67" s="88">
        <f t="shared" si="6"/>
        <v>78444.800000000003</v>
      </c>
      <c r="AB67" s="81" t="s">
        <v>46</v>
      </c>
      <c r="AC67" s="81" t="s">
        <v>46</v>
      </c>
      <c r="AD67" s="81" t="s">
        <v>46</v>
      </c>
      <c r="AE67" s="81"/>
      <c r="AF67" s="23"/>
      <c r="AG67" s="24"/>
      <c r="AH67" s="24"/>
    </row>
    <row r="68" spans="1:34" ht="27" customHeight="1">
      <c r="A68" s="81">
        <v>58</v>
      </c>
      <c r="B68" s="82" t="s">
        <v>221</v>
      </c>
      <c r="C68" s="83" t="s">
        <v>120</v>
      </c>
      <c r="D68" s="81" t="s">
        <v>222</v>
      </c>
      <c r="E68" s="81" t="s">
        <v>42</v>
      </c>
      <c r="F68" s="81" t="s">
        <v>43</v>
      </c>
      <c r="G68" s="81" t="s">
        <v>168</v>
      </c>
      <c r="H68" s="81" t="s">
        <v>223</v>
      </c>
      <c r="I68" s="201">
        <v>7</v>
      </c>
      <c r="J68" s="201">
        <v>5</v>
      </c>
      <c r="K68" s="201">
        <v>2</v>
      </c>
      <c r="L68" s="81">
        <v>8</v>
      </c>
      <c r="M68" s="81"/>
      <c r="N68" s="85">
        <v>4</v>
      </c>
      <c r="O68" s="85">
        <v>1000</v>
      </c>
      <c r="P68" s="85">
        <v>15</v>
      </c>
      <c r="Q68" s="85">
        <f t="shared" si="0"/>
        <v>15000</v>
      </c>
      <c r="R68" s="85"/>
      <c r="S68" s="85"/>
      <c r="T68" s="85">
        <f t="shared" si="1"/>
        <v>0</v>
      </c>
      <c r="U68" s="85"/>
      <c r="V68" s="85">
        <f t="shared" si="2"/>
        <v>5000</v>
      </c>
      <c r="W68" s="85">
        <f t="shared" si="3"/>
        <v>750</v>
      </c>
      <c r="X68" s="86">
        <f t="shared" si="4"/>
        <v>5750</v>
      </c>
      <c r="Y68" s="87">
        <v>5.88</v>
      </c>
      <c r="Z68" s="85">
        <f t="shared" si="5"/>
        <v>30900</v>
      </c>
      <c r="AA68" s="88">
        <f t="shared" si="6"/>
        <v>21012</v>
      </c>
      <c r="AB68" s="81" t="s">
        <v>46</v>
      </c>
      <c r="AC68" s="81" t="s">
        <v>46</v>
      </c>
      <c r="AD68" s="81" t="s">
        <v>46</v>
      </c>
      <c r="AE68" s="81" t="s">
        <v>224</v>
      </c>
      <c r="AF68" s="23"/>
      <c r="AG68" s="24"/>
      <c r="AH68" s="24"/>
    </row>
    <row r="69" spans="1:34" ht="27" customHeight="1">
      <c r="A69" s="81">
        <v>59</v>
      </c>
      <c r="B69" s="82" t="s">
        <v>225</v>
      </c>
      <c r="C69" s="83" t="s">
        <v>171</v>
      </c>
      <c r="D69" s="81" t="s">
        <v>226</v>
      </c>
      <c r="E69" s="81" t="s">
        <v>42</v>
      </c>
      <c r="F69" s="81" t="s">
        <v>43</v>
      </c>
      <c r="G69" s="81" t="s">
        <v>168</v>
      </c>
      <c r="H69" s="81" t="s">
        <v>227</v>
      </c>
      <c r="I69" s="92">
        <v>2</v>
      </c>
      <c r="J69" s="92">
        <v>2</v>
      </c>
      <c r="K69" s="92"/>
      <c r="L69" s="81">
        <v>2</v>
      </c>
      <c r="M69" s="81"/>
      <c r="N69" s="85">
        <v>3</v>
      </c>
      <c r="O69" s="85">
        <v>700</v>
      </c>
      <c r="P69" s="85">
        <v>21</v>
      </c>
      <c r="Q69" s="85">
        <f t="shared" si="0"/>
        <v>14700</v>
      </c>
      <c r="R69" s="85"/>
      <c r="S69" s="85"/>
      <c r="T69" s="85">
        <f t="shared" si="1"/>
        <v>0</v>
      </c>
      <c r="U69" s="85"/>
      <c r="V69" s="85">
        <f t="shared" si="2"/>
        <v>4900</v>
      </c>
      <c r="W69" s="85">
        <f t="shared" si="3"/>
        <v>735</v>
      </c>
      <c r="X69" s="86">
        <f t="shared" si="4"/>
        <v>5635</v>
      </c>
      <c r="Y69" s="87">
        <v>5.88</v>
      </c>
      <c r="Z69" s="85">
        <f t="shared" si="5"/>
        <v>30282</v>
      </c>
      <c r="AA69" s="88">
        <f t="shared" si="6"/>
        <v>20591.760000000002</v>
      </c>
      <c r="AB69" s="81" t="s">
        <v>46</v>
      </c>
      <c r="AC69" s="81" t="s">
        <v>46</v>
      </c>
      <c r="AD69" s="81" t="s">
        <v>46</v>
      </c>
      <c r="AE69" s="81"/>
      <c r="AF69" s="23"/>
      <c r="AG69" s="24"/>
      <c r="AH69" s="24"/>
    </row>
    <row r="70" spans="1:34" ht="27" customHeight="1">
      <c r="A70" s="81">
        <v>60</v>
      </c>
      <c r="B70" s="82" t="s">
        <v>228</v>
      </c>
      <c r="C70" s="83" t="s">
        <v>171</v>
      </c>
      <c r="D70" s="81" t="s">
        <v>229</v>
      </c>
      <c r="E70" s="81" t="s">
        <v>42</v>
      </c>
      <c r="F70" s="81" t="s">
        <v>43</v>
      </c>
      <c r="G70" s="81" t="s">
        <v>168</v>
      </c>
      <c r="H70" s="81" t="s">
        <v>230</v>
      </c>
      <c r="I70" s="92">
        <v>3</v>
      </c>
      <c r="J70" s="92">
        <v>3</v>
      </c>
      <c r="K70" s="92"/>
      <c r="L70" s="81">
        <v>4</v>
      </c>
      <c r="M70" s="81"/>
      <c r="N70" s="85">
        <v>6</v>
      </c>
      <c r="O70" s="85">
        <v>1710</v>
      </c>
      <c r="P70" s="85">
        <v>7</v>
      </c>
      <c r="Q70" s="85">
        <f t="shared" si="0"/>
        <v>11970</v>
      </c>
      <c r="R70" s="85">
        <v>1710</v>
      </c>
      <c r="S70" s="85">
        <v>1</v>
      </c>
      <c r="T70" s="85">
        <f t="shared" si="1"/>
        <v>1710</v>
      </c>
      <c r="U70" s="85"/>
      <c r="V70" s="85">
        <f t="shared" si="2"/>
        <v>3990</v>
      </c>
      <c r="W70" s="85">
        <f t="shared" si="3"/>
        <v>769.5</v>
      </c>
      <c r="X70" s="86">
        <f t="shared" si="4"/>
        <v>4759.5</v>
      </c>
      <c r="Y70" s="87">
        <v>5.88</v>
      </c>
      <c r="Z70" s="85">
        <f t="shared" si="5"/>
        <v>25000.2</v>
      </c>
      <c r="AA70" s="88">
        <f t="shared" si="6"/>
        <v>17000.136000000002</v>
      </c>
      <c r="AB70" s="81" t="s">
        <v>46</v>
      </c>
      <c r="AC70" s="81" t="s">
        <v>46</v>
      </c>
      <c r="AD70" s="81" t="s">
        <v>46</v>
      </c>
      <c r="AE70" s="81"/>
      <c r="AF70" s="23"/>
      <c r="AG70" s="24"/>
      <c r="AH70" s="24"/>
    </row>
    <row r="71" spans="1:34" ht="27" customHeight="1">
      <c r="A71" s="81">
        <v>61</v>
      </c>
      <c r="B71" s="82" t="s">
        <v>231</v>
      </c>
      <c r="C71" s="83" t="s">
        <v>171</v>
      </c>
      <c r="D71" s="81" t="s">
        <v>232</v>
      </c>
      <c r="E71" s="81" t="s">
        <v>66</v>
      </c>
      <c r="F71" s="81" t="s">
        <v>43</v>
      </c>
      <c r="G71" s="81" t="s">
        <v>168</v>
      </c>
      <c r="H71" s="81" t="s">
        <v>233</v>
      </c>
      <c r="I71" s="92">
        <v>3</v>
      </c>
      <c r="J71" s="92">
        <v>3</v>
      </c>
      <c r="K71" s="92"/>
      <c r="L71" s="81">
        <v>2</v>
      </c>
      <c r="M71" s="81"/>
      <c r="N71" s="85">
        <v>4</v>
      </c>
      <c r="O71" s="85">
        <v>1700</v>
      </c>
      <c r="P71" s="85">
        <v>25</v>
      </c>
      <c r="Q71" s="85">
        <f t="shared" si="0"/>
        <v>42500</v>
      </c>
      <c r="R71" s="85"/>
      <c r="S71" s="85"/>
      <c r="T71" s="85">
        <f t="shared" si="1"/>
        <v>0</v>
      </c>
      <c r="U71" s="85">
        <v>140</v>
      </c>
      <c r="V71" s="85">
        <f t="shared" si="2"/>
        <v>700</v>
      </c>
      <c r="W71" s="85">
        <f t="shared" si="3"/>
        <v>105</v>
      </c>
      <c r="X71" s="86">
        <f t="shared" si="4"/>
        <v>805</v>
      </c>
      <c r="Y71" s="110">
        <v>6.84</v>
      </c>
      <c r="Z71" s="85">
        <f t="shared" si="5"/>
        <v>4998</v>
      </c>
      <c r="AA71" s="88">
        <f t="shared" si="6"/>
        <v>3398.6400000000003</v>
      </c>
      <c r="AB71" s="81" t="s">
        <v>46</v>
      </c>
      <c r="AC71" s="81" t="s">
        <v>46</v>
      </c>
      <c r="AD71" s="81" t="s">
        <v>46</v>
      </c>
      <c r="AE71" s="81"/>
      <c r="AF71" s="23"/>
      <c r="AG71" s="24"/>
      <c r="AH71" s="24"/>
    </row>
    <row r="72" spans="1:34" ht="27" customHeight="1">
      <c r="A72" s="81">
        <v>62</v>
      </c>
      <c r="B72" s="82" t="s">
        <v>234</v>
      </c>
      <c r="C72" s="83" t="s">
        <v>163</v>
      </c>
      <c r="D72" s="81" t="s">
        <v>235</v>
      </c>
      <c r="E72" s="81" t="s">
        <v>42</v>
      </c>
      <c r="F72" s="81" t="s">
        <v>43</v>
      </c>
      <c r="G72" s="81" t="s">
        <v>168</v>
      </c>
      <c r="H72" s="81" t="s">
        <v>169</v>
      </c>
      <c r="I72" s="92">
        <v>3</v>
      </c>
      <c r="J72" s="92">
        <v>3</v>
      </c>
      <c r="K72" s="92"/>
      <c r="L72" s="81">
        <v>4</v>
      </c>
      <c r="M72" s="81"/>
      <c r="N72" s="85">
        <v>4</v>
      </c>
      <c r="O72" s="85">
        <v>2500</v>
      </c>
      <c r="P72" s="85">
        <v>5</v>
      </c>
      <c r="Q72" s="85">
        <f t="shared" si="0"/>
        <v>12500</v>
      </c>
      <c r="R72" s="85"/>
      <c r="S72" s="85"/>
      <c r="T72" s="85">
        <f t="shared" si="1"/>
        <v>0</v>
      </c>
      <c r="U72" s="85"/>
      <c r="V72" s="85">
        <f t="shared" si="2"/>
        <v>4166.666666666667</v>
      </c>
      <c r="W72" s="85">
        <f t="shared" si="3"/>
        <v>625</v>
      </c>
      <c r="X72" s="86">
        <f t="shared" si="4"/>
        <v>4791.666666666667</v>
      </c>
      <c r="Y72" s="87">
        <v>5.88</v>
      </c>
      <c r="Z72" s="85">
        <f t="shared" si="5"/>
        <v>25750</v>
      </c>
      <c r="AA72" s="88">
        <f t="shared" si="6"/>
        <v>17510</v>
      </c>
      <c r="AB72" s="81" t="s">
        <v>46</v>
      </c>
      <c r="AC72" s="81" t="s">
        <v>46</v>
      </c>
      <c r="AD72" s="81" t="s">
        <v>46</v>
      </c>
      <c r="AE72" s="81"/>
      <c r="AF72" s="23"/>
      <c r="AG72" s="24"/>
      <c r="AH72" s="24"/>
    </row>
    <row r="73" spans="1:34" ht="27" customHeight="1">
      <c r="A73" s="81">
        <v>63</v>
      </c>
      <c r="B73" s="82" t="s">
        <v>236</v>
      </c>
      <c r="C73" s="83" t="s">
        <v>202</v>
      </c>
      <c r="D73" s="81" t="s">
        <v>237</v>
      </c>
      <c r="E73" s="81" t="s">
        <v>42</v>
      </c>
      <c r="F73" s="81" t="s">
        <v>43</v>
      </c>
      <c r="G73" s="81" t="s">
        <v>168</v>
      </c>
      <c r="H73" s="81" t="s">
        <v>238</v>
      </c>
      <c r="I73" s="92">
        <v>5</v>
      </c>
      <c r="J73" s="92">
        <v>5</v>
      </c>
      <c r="K73" s="92"/>
      <c r="L73" s="81">
        <v>6</v>
      </c>
      <c r="M73" s="81"/>
      <c r="N73" s="85">
        <v>3</v>
      </c>
      <c r="O73" s="85">
        <v>700</v>
      </c>
      <c r="P73" s="85">
        <v>17</v>
      </c>
      <c r="Q73" s="85">
        <f t="shared" si="0"/>
        <v>11900</v>
      </c>
      <c r="R73" s="85"/>
      <c r="S73" s="85"/>
      <c r="T73" s="85">
        <f t="shared" si="1"/>
        <v>0</v>
      </c>
      <c r="U73" s="85"/>
      <c r="V73" s="85">
        <f t="shared" si="2"/>
        <v>3966.6666666666665</v>
      </c>
      <c r="W73" s="85">
        <f t="shared" si="3"/>
        <v>595</v>
      </c>
      <c r="X73" s="86">
        <f t="shared" si="4"/>
        <v>4561.6666666666661</v>
      </c>
      <c r="Y73" s="87">
        <v>5.88</v>
      </c>
      <c r="Z73" s="85">
        <f t="shared" si="5"/>
        <v>24514</v>
      </c>
      <c r="AA73" s="88">
        <f t="shared" si="6"/>
        <v>16669.52</v>
      </c>
      <c r="AB73" s="81" t="s">
        <v>46</v>
      </c>
      <c r="AC73" s="81" t="s">
        <v>46</v>
      </c>
      <c r="AD73" s="81" t="s">
        <v>46</v>
      </c>
      <c r="AE73" s="81"/>
      <c r="AF73" s="23"/>
      <c r="AG73" s="24"/>
      <c r="AH73" s="24"/>
    </row>
    <row r="74" spans="1:34" ht="27" customHeight="1">
      <c r="A74" s="81">
        <v>64</v>
      </c>
      <c r="B74" s="82" t="s">
        <v>239</v>
      </c>
      <c r="C74" s="83" t="s">
        <v>182</v>
      </c>
      <c r="D74" s="81" t="s">
        <v>240</v>
      </c>
      <c r="E74" s="81" t="s">
        <v>42</v>
      </c>
      <c r="F74" s="81" t="s">
        <v>43</v>
      </c>
      <c r="G74" s="81" t="s">
        <v>168</v>
      </c>
      <c r="H74" s="81" t="s">
        <v>241</v>
      </c>
      <c r="I74" s="92">
        <v>10</v>
      </c>
      <c r="J74" s="92">
        <v>10</v>
      </c>
      <c r="K74" s="92"/>
      <c r="L74" s="81">
        <v>11</v>
      </c>
      <c r="M74" s="81"/>
      <c r="N74" s="85">
        <v>3</v>
      </c>
      <c r="O74" s="85">
        <v>600</v>
      </c>
      <c r="P74" s="85">
        <v>17</v>
      </c>
      <c r="Q74" s="85">
        <f t="shared" si="0"/>
        <v>10200</v>
      </c>
      <c r="R74" s="85"/>
      <c r="S74" s="85"/>
      <c r="T74" s="85">
        <f t="shared" si="1"/>
        <v>0</v>
      </c>
      <c r="U74" s="85"/>
      <c r="V74" s="85">
        <f t="shared" si="2"/>
        <v>3400</v>
      </c>
      <c r="W74" s="85">
        <f t="shared" si="3"/>
        <v>510</v>
      </c>
      <c r="X74" s="86">
        <f t="shared" si="4"/>
        <v>3910</v>
      </c>
      <c r="Y74" s="87">
        <v>5.88</v>
      </c>
      <c r="Z74" s="85">
        <f t="shared" si="5"/>
        <v>21012</v>
      </c>
      <c r="AA74" s="88">
        <f t="shared" si="6"/>
        <v>14288.160000000002</v>
      </c>
      <c r="AB74" s="81" t="s">
        <v>46</v>
      </c>
      <c r="AC74" s="81" t="s">
        <v>46</v>
      </c>
      <c r="AD74" s="81" t="s">
        <v>46</v>
      </c>
      <c r="AE74" s="81"/>
      <c r="AF74" s="23"/>
      <c r="AG74" s="24"/>
      <c r="AH74" s="24"/>
    </row>
    <row r="75" spans="1:34" ht="27" customHeight="1">
      <c r="A75" s="81">
        <v>65</v>
      </c>
      <c r="B75" s="82" t="s">
        <v>242</v>
      </c>
      <c r="C75" s="83" t="s">
        <v>189</v>
      </c>
      <c r="D75" s="95" t="s">
        <v>243</v>
      </c>
      <c r="E75" s="81" t="s">
        <v>42</v>
      </c>
      <c r="F75" s="81" t="s">
        <v>43</v>
      </c>
      <c r="G75" s="81" t="s">
        <v>168</v>
      </c>
      <c r="H75" s="81" t="s">
        <v>244</v>
      </c>
      <c r="I75" s="92">
        <v>7</v>
      </c>
      <c r="J75" s="92">
        <v>7</v>
      </c>
      <c r="K75" s="92"/>
      <c r="L75" s="81">
        <v>8</v>
      </c>
      <c r="M75" s="81"/>
      <c r="N75" s="85">
        <v>4</v>
      </c>
      <c r="O75" s="85">
        <v>1200</v>
      </c>
      <c r="P75" s="85">
        <v>8</v>
      </c>
      <c r="Q75" s="85">
        <f t="shared" si="0"/>
        <v>9600</v>
      </c>
      <c r="R75" s="85"/>
      <c r="S75" s="85"/>
      <c r="T75" s="85">
        <f t="shared" si="1"/>
        <v>0</v>
      </c>
      <c r="U75" s="85"/>
      <c r="V75" s="85">
        <f t="shared" si="2"/>
        <v>3200</v>
      </c>
      <c r="W75" s="85">
        <f t="shared" si="3"/>
        <v>480</v>
      </c>
      <c r="X75" s="86">
        <f t="shared" si="4"/>
        <v>3680</v>
      </c>
      <c r="Y75" s="87">
        <v>5.88</v>
      </c>
      <c r="Z75" s="85">
        <f t="shared" si="5"/>
        <v>19776</v>
      </c>
      <c r="AA75" s="88">
        <f t="shared" si="6"/>
        <v>13447.68</v>
      </c>
      <c r="AB75" s="81" t="s">
        <v>46</v>
      </c>
      <c r="AC75" s="81" t="s">
        <v>46</v>
      </c>
      <c r="AD75" s="81" t="s">
        <v>46</v>
      </c>
      <c r="AE75" s="81"/>
      <c r="AF75" s="23"/>
      <c r="AG75" s="24"/>
      <c r="AH75" s="24"/>
    </row>
    <row r="76" spans="1:34" ht="27" customHeight="1">
      <c r="A76" s="81">
        <v>66</v>
      </c>
      <c r="B76" s="82" t="s">
        <v>245</v>
      </c>
      <c r="C76" s="83" t="s">
        <v>202</v>
      </c>
      <c r="D76" s="81" t="s">
        <v>246</v>
      </c>
      <c r="E76" s="81" t="s">
        <v>42</v>
      </c>
      <c r="F76" s="81" t="s">
        <v>43</v>
      </c>
      <c r="G76" s="81" t="s">
        <v>168</v>
      </c>
      <c r="H76" s="81" t="s">
        <v>238</v>
      </c>
      <c r="I76" s="92">
        <v>3</v>
      </c>
      <c r="J76" s="92">
        <v>3</v>
      </c>
      <c r="K76" s="92"/>
      <c r="L76" s="81">
        <v>4</v>
      </c>
      <c r="M76" s="81"/>
      <c r="N76" s="85">
        <v>2</v>
      </c>
      <c r="O76" s="85">
        <v>600</v>
      </c>
      <c r="P76" s="85">
        <v>15</v>
      </c>
      <c r="Q76" s="85">
        <f t="shared" si="0"/>
        <v>9000</v>
      </c>
      <c r="R76" s="85"/>
      <c r="S76" s="85"/>
      <c r="T76" s="85">
        <f t="shared" si="1"/>
        <v>0</v>
      </c>
      <c r="U76" s="85"/>
      <c r="V76" s="85">
        <f t="shared" si="2"/>
        <v>3000</v>
      </c>
      <c r="W76" s="85">
        <f t="shared" si="3"/>
        <v>450</v>
      </c>
      <c r="X76" s="86">
        <f t="shared" si="4"/>
        <v>3450</v>
      </c>
      <c r="Y76" s="87">
        <v>5.88</v>
      </c>
      <c r="Z76" s="85">
        <f t="shared" si="5"/>
        <v>18540</v>
      </c>
      <c r="AA76" s="88">
        <f t="shared" si="6"/>
        <v>12607.2</v>
      </c>
      <c r="AB76" s="81" t="s">
        <v>46</v>
      </c>
      <c r="AC76" s="81" t="s">
        <v>46</v>
      </c>
      <c r="AD76" s="81" t="s">
        <v>46</v>
      </c>
      <c r="AE76" s="81" t="s">
        <v>247</v>
      </c>
      <c r="AF76" s="23"/>
      <c r="AG76" s="24"/>
      <c r="AH76" s="24"/>
    </row>
    <row r="77" spans="1:34" ht="27" customHeight="1">
      <c r="A77" s="81">
        <v>67</v>
      </c>
      <c r="B77" s="82" t="s">
        <v>248</v>
      </c>
      <c r="C77" s="83" t="s">
        <v>202</v>
      </c>
      <c r="D77" s="81" t="s">
        <v>249</v>
      </c>
      <c r="E77" s="81" t="s">
        <v>42</v>
      </c>
      <c r="F77" s="81" t="s">
        <v>43</v>
      </c>
      <c r="G77" s="81" t="s">
        <v>168</v>
      </c>
      <c r="H77" s="81" t="s">
        <v>250</v>
      </c>
      <c r="I77" s="92">
        <v>3</v>
      </c>
      <c r="J77" s="92">
        <v>3</v>
      </c>
      <c r="K77" s="92"/>
      <c r="L77" s="81">
        <v>4</v>
      </c>
      <c r="M77" s="81"/>
      <c r="N77" s="85">
        <v>2</v>
      </c>
      <c r="O77" s="85">
        <v>600</v>
      </c>
      <c r="P77" s="85">
        <v>15</v>
      </c>
      <c r="Q77" s="85">
        <f t="shared" si="0"/>
        <v>9000</v>
      </c>
      <c r="R77" s="85"/>
      <c r="S77" s="85"/>
      <c r="T77" s="85">
        <f t="shared" si="1"/>
        <v>0</v>
      </c>
      <c r="U77" s="85"/>
      <c r="V77" s="85">
        <f t="shared" si="2"/>
        <v>3000</v>
      </c>
      <c r="W77" s="85">
        <f t="shared" si="3"/>
        <v>450</v>
      </c>
      <c r="X77" s="86">
        <f t="shared" si="4"/>
        <v>3450</v>
      </c>
      <c r="Y77" s="87">
        <v>5.88</v>
      </c>
      <c r="Z77" s="85">
        <f t="shared" si="5"/>
        <v>18540</v>
      </c>
      <c r="AA77" s="88">
        <f t="shared" si="6"/>
        <v>12607.2</v>
      </c>
      <c r="AB77" s="81" t="s">
        <v>46</v>
      </c>
      <c r="AC77" s="81" t="s">
        <v>46</v>
      </c>
      <c r="AD77" s="81" t="s">
        <v>46</v>
      </c>
      <c r="AE77" s="81"/>
      <c r="AF77" s="23"/>
      <c r="AG77" s="24"/>
      <c r="AH77" s="24"/>
    </row>
    <row r="78" spans="1:34" ht="27" customHeight="1">
      <c r="A78" s="81">
        <v>68</v>
      </c>
      <c r="B78" s="82" t="s">
        <v>251</v>
      </c>
      <c r="C78" s="83" t="s">
        <v>171</v>
      </c>
      <c r="D78" s="81" t="s">
        <v>252</v>
      </c>
      <c r="E78" s="81" t="s">
        <v>66</v>
      </c>
      <c r="F78" s="81" t="s">
        <v>43</v>
      </c>
      <c r="G78" s="81" t="s">
        <v>168</v>
      </c>
      <c r="H78" s="81" t="s">
        <v>253</v>
      </c>
      <c r="I78" s="200">
        <v>3</v>
      </c>
      <c r="J78" s="200">
        <v>2</v>
      </c>
      <c r="K78" s="200">
        <v>1</v>
      </c>
      <c r="L78" s="81">
        <v>4</v>
      </c>
      <c r="M78" s="81"/>
      <c r="N78" s="85">
        <v>2</v>
      </c>
      <c r="O78" s="85">
        <v>1500</v>
      </c>
      <c r="P78" s="85">
        <v>3</v>
      </c>
      <c r="Q78" s="85">
        <f t="shared" si="0"/>
        <v>4500</v>
      </c>
      <c r="R78" s="85">
        <v>1500</v>
      </c>
      <c r="S78" s="85">
        <v>1</v>
      </c>
      <c r="T78" s="85">
        <f t="shared" si="1"/>
        <v>1500</v>
      </c>
      <c r="U78" s="85">
        <v>250</v>
      </c>
      <c r="V78" s="85">
        <f t="shared" si="2"/>
        <v>1250</v>
      </c>
      <c r="W78" s="85">
        <f t="shared" si="3"/>
        <v>337.5</v>
      </c>
      <c r="X78" s="86">
        <f t="shared" si="4"/>
        <v>1587.5</v>
      </c>
      <c r="Y78" s="110">
        <v>6.84</v>
      </c>
      <c r="Z78" s="85">
        <f t="shared" si="5"/>
        <v>9225</v>
      </c>
      <c r="AA78" s="88">
        <f t="shared" si="6"/>
        <v>6273</v>
      </c>
      <c r="AB78" s="81" t="s">
        <v>46</v>
      </c>
      <c r="AC78" s="81" t="s">
        <v>46</v>
      </c>
      <c r="AD78" s="81" t="s">
        <v>46</v>
      </c>
      <c r="AE78" s="81"/>
      <c r="AF78" s="23"/>
      <c r="AG78" s="24"/>
      <c r="AH78" s="24"/>
    </row>
    <row r="79" spans="1:34" ht="27" customHeight="1">
      <c r="A79" s="81">
        <v>69</v>
      </c>
      <c r="B79" s="82" t="s">
        <v>254</v>
      </c>
      <c r="C79" s="83" t="s">
        <v>182</v>
      </c>
      <c r="D79" s="81" t="s">
        <v>255</v>
      </c>
      <c r="E79" s="81" t="s">
        <v>42</v>
      </c>
      <c r="F79" s="81" t="s">
        <v>43</v>
      </c>
      <c r="G79" s="81" t="s">
        <v>168</v>
      </c>
      <c r="H79" s="81" t="s">
        <v>200</v>
      </c>
      <c r="I79" s="92">
        <v>5</v>
      </c>
      <c r="J79" s="92">
        <v>5</v>
      </c>
      <c r="K79" s="92"/>
      <c r="L79" s="81">
        <v>6</v>
      </c>
      <c r="M79" s="81"/>
      <c r="N79" s="85">
        <v>2</v>
      </c>
      <c r="O79" s="85">
        <v>800</v>
      </c>
      <c r="P79" s="85">
        <v>11</v>
      </c>
      <c r="Q79" s="85">
        <f t="shared" si="0"/>
        <v>8800</v>
      </c>
      <c r="R79" s="85"/>
      <c r="S79" s="85"/>
      <c r="T79" s="85">
        <f t="shared" si="1"/>
        <v>0</v>
      </c>
      <c r="U79" s="85"/>
      <c r="V79" s="85">
        <f t="shared" si="2"/>
        <v>2933.3333333333335</v>
      </c>
      <c r="W79" s="85">
        <f t="shared" si="3"/>
        <v>440</v>
      </c>
      <c r="X79" s="86">
        <f t="shared" si="4"/>
        <v>3373.3333333333335</v>
      </c>
      <c r="Y79" s="87">
        <v>5.88</v>
      </c>
      <c r="Z79" s="85">
        <f t="shared" si="5"/>
        <v>18128</v>
      </c>
      <c r="AA79" s="88">
        <f t="shared" si="6"/>
        <v>12327.04</v>
      </c>
      <c r="AB79" s="81" t="s">
        <v>46</v>
      </c>
      <c r="AC79" s="81" t="s">
        <v>46</v>
      </c>
      <c r="AD79" s="81" t="s">
        <v>46</v>
      </c>
      <c r="AE79" s="81"/>
      <c r="AF79" s="23"/>
      <c r="AG79" s="24"/>
      <c r="AH79" s="24"/>
    </row>
    <row r="80" spans="1:34" ht="27" customHeight="1">
      <c r="A80" s="81">
        <v>70</v>
      </c>
      <c r="B80" s="82" t="s">
        <v>256</v>
      </c>
      <c r="C80" s="83" t="s">
        <v>182</v>
      </c>
      <c r="D80" s="81" t="s">
        <v>257</v>
      </c>
      <c r="E80" s="81" t="s">
        <v>42</v>
      </c>
      <c r="F80" s="81" t="s">
        <v>43</v>
      </c>
      <c r="G80" s="81" t="s">
        <v>168</v>
      </c>
      <c r="H80" s="81" t="s">
        <v>200</v>
      </c>
      <c r="I80" s="92">
        <v>7</v>
      </c>
      <c r="J80" s="92">
        <v>7</v>
      </c>
      <c r="K80" s="92"/>
      <c r="L80" s="81">
        <v>8</v>
      </c>
      <c r="M80" s="81"/>
      <c r="N80" s="85">
        <v>4</v>
      </c>
      <c r="O80" s="85">
        <v>960</v>
      </c>
      <c r="P80" s="85">
        <v>9</v>
      </c>
      <c r="Q80" s="85">
        <f t="shared" si="0"/>
        <v>8640</v>
      </c>
      <c r="R80" s="85"/>
      <c r="S80" s="85"/>
      <c r="T80" s="85">
        <f t="shared" si="1"/>
        <v>0</v>
      </c>
      <c r="U80" s="85"/>
      <c r="V80" s="85">
        <f t="shared" si="2"/>
        <v>2880</v>
      </c>
      <c r="W80" s="85">
        <f t="shared" si="3"/>
        <v>432</v>
      </c>
      <c r="X80" s="86">
        <f t="shared" si="4"/>
        <v>3312</v>
      </c>
      <c r="Y80" s="87">
        <v>5.88</v>
      </c>
      <c r="Z80" s="85">
        <f t="shared" si="5"/>
        <v>17798.400000000001</v>
      </c>
      <c r="AA80" s="88">
        <f t="shared" si="6"/>
        <v>12102.912000000002</v>
      </c>
      <c r="AB80" s="81" t="s">
        <v>46</v>
      </c>
      <c r="AC80" s="81" t="s">
        <v>46</v>
      </c>
      <c r="AD80" s="81" t="s">
        <v>46</v>
      </c>
      <c r="AE80" s="81"/>
      <c r="AF80" s="23"/>
      <c r="AG80" s="24"/>
      <c r="AH80" s="24"/>
    </row>
    <row r="81" spans="1:34" ht="27" customHeight="1">
      <c r="A81" s="81">
        <v>71</v>
      </c>
      <c r="B81" s="82" t="s">
        <v>258</v>
      </c>
      <c r="C81" s="83" t="s">
        <v>259</v>
      </c>
      <c r="D81" s="81" t="s">
        <v>260</v>
      </c>
      <c r="E81" s="81" t="s">
        <v>66</v>
      </c>
      <c r="F81" s="81" t="s">
        <v>43</v>
      </c>
      <c r="G81" s="81" t="s">
        <v>261</v>
      </c>
      <c r="H81" s="81" t="s">
        <v>262</v>
      </c>
      <c r="I81" s="92">
        <v>5</v>
      </c>
      <c r="J81" s="92">
        <v>5</v>
      </c>
      <c r="K81" s="92"/>
      <c r="L81" s="81">
        <v>6</v>
      </c>
      <c r="M81" s="81"/>
      <c r="N81" s="85">
        <v>2</v>
      </c>
      <c r="O81" s="85">
        <v>900</v>
      </c>
      <c r="P81" s="85">
        <v>22</v>
      </c>
      <c r="Q81" s="85">
        <f t="shared" si="0"/>
        <v>19800</v>
      </c>
      <c r="R81" s="85">
        <v>2000</v>
      </c>
      <c r="S81" s="85">
        <v>2</v>
      </c>
      <c r="T81" s="85">
        <f t="shared" si="1"/>
        <v>4000</v>
      </c>
      <c r="U81" s="85">
        <v>250</v>
      </c>
      <c r="V81" s="85">
        <f t="shared" si="2"/>
        <v>1250</v>
      </c>
      <c r="W81" s="85">
        <f t="shared" si="3"/>
        <v>587.5</v>
      </c>
      <c r="X81" s="86">
        <f t="shared" si="4"/>
        <v>1837.5</v>
      </c>
      <c r="Y81" s="110">
        <v>6.84</v>
      </c>
      <c r="Z81" s="85">
        <f t="shared" si="5"/>
        <v>9725</v>
      </c>
      <c r="AA81" s="88">
        <f t="shared" si="6"/>
        <v>6613.0000000000009</v>
      </c>
      <c r="AB81" s="81" t="s">
        <v>46</v>
      </c>
      <c r="AC81" s="81" t="s">
        <v>46</v>
      </c>
      <c r="AD81" s="81" t="s">
        <v>46</v>
      </c>
      <c r="AE81" s="81"/>
      <c r="AF81" s="23"/>
      <c r="AG81" s="24"/>
      <c r="AH81" s="24"/>
    </row>
    <row r="82" spans="1:34" ht="27" customHeight="1">
      <c r="A82" s="81">
        <v>72</v>
      </c>
      <c r="B82" s="82" t="s">
        <v>263</v>
      </c>
      <c r="C82" s="83" t="s">
        <v>259</v>
      </c>
      <c r="D82" s="81" t="s">
        <v>264</v>
      </c>
      <c r="E82" s="81" t="s">
        <v>66</v>
      </c>
      <c r="F82" s="81" t="s">
        <v>43</v>
      </c>
      <c r="G82" s="81" t="s">
        <v>261</v>
      </c>
      <c r="H82" s="81" t="s">
        <v>262</v>
      </c>
      <c r="I82" s="92">
        <v>1</v>
      </c>
      <c r="J82" s="92">
        <v>1</v>
      </c>
      <c r="K82" s="92"/>
      <c r="L82" s="81">
        <v>2</v>
      </c>
      <c r="M82" s="81"/>
      <c r="N82" s="85">
        <v>2</v>
      </c>
      <c r="O82" s="85">
        <v>900</v>
      </c>
      <c r="P82" s="85">
        <v>22</v>
      </c>
      <c r="Q82" s="85">
        <f t="shared" si="0"/>
        <v>19800</v>
      </c>
      <c r="R82" s="85">
        <v>2000</v>
      </c>
      <c r="S82" s="85">
        <v>2</v>
      </c>
      <c r="T82" s="85">
        <f t="shared" si="1"/>
        <v>4000</v>
      </c>
      <c r="U82" s="85">
        <v>250</v>
      </c>
      <c r="V82" s="85">
        <f t="shared" si="2"/>
        <v>1250</v>
      </c>
      <c r="W82" s="85">
        <f t="shared" si="3"/>
        <v>587.5</v>
      </c>
      <c r="X82" s="86">
        <f t="shared" si="4"/>
        <v>1837.5</v>
      </c>
      <c r="Y82" s="110">
        <v>6.84</v>
      </c>
      <c r="Z82" s="85">
        <f t="shared" si="5"/>
        <v>9725</v>
      </c>
      <c r="AA82" s="88">
        <f t="shared" si="6"/>
        <v>6613.0000000000009</v>
      </c>
      <c r="AB82" s="81" t="s">
        <v>46</v>
      </c>
      <c r="AC82" s="81" t="s">
        <v>46</v>
      </c>
      <c r="AD82" s="81" t="s">
        <v>46</v>
      </c>
      <c r="AE82" s="81"/>
      <c r="AF82" s="23"/>
      <c r="AG82" s="24"/>
      <c r="AH82" s="24"/>
    </row>
    <row r="83" spans="1:34" ht="27" customHeight="1">
      <c r="A83" s="81">
        <v>73</v>
      </c>
      <c r="B83" s="82" t="s">
        <v>265</v>
      </c>
      <c r="C83" s="83" t="s">
        <v>171</v>
      </c>
      <c r="D83" s="81" t="s">
        <v>266</v>
      </c>
      <c r="E83" s="81" t="s">
        <v>66</v>
      </c>
      <c r="F83" s="81" t="s">
        <v>43</v>
      </c>
      <c r="G83" s="81" t="s">
        <v>168</v>
      </c>
      <c r="H83" s="81" t="s">
        <v>180</v>
      </c>
      <c r="I83" s="200">
        <v>7</v>
      </c>
      <c r="J83" s="200">
        <v>5</v>
      </c>
      <c r="K83" s="200">
        <v>2</v>
      </c>
      <c r="L83" s="81">
        <v>6</v>
      </c>
      <c r="M83" s="81">
        <v>2</v>
      </c>
      <c r="N83" s="85">
        <v>3</v>
      </c>
      <c r="O83" s="85">
        <v>1200</v>
      </c>
      <c r="P83" s="85">
        <v>5</v>
      </c>
      <c r="Q83" s="85">
        <f t="shared" si="0"/>
        <v>6000</v>
      </c>
      <c r="R83" s="85"/>
      <c r="S83" s="85"/>
      <c r="T83" s="85">
        <f t="shared" si="1"/>
        <v>0</v>
      </c>
      <c r="U83" s="85">
        <v>203</v>
      </c>
      <c r="V83" s="85">
        <f t="shared" si="2"/>
        <v>1015</v>
      </c>
      <c r="W83" s="85">
        <f t="shared" si="3"/>
        <v>152.25</v>
      </c>
      <c r="X83" s="86">
        <f t="shared" si="4"/>
        <v>1167.25</v>
      </c>
      <c r="Y83" s="110">
        <v>6.84</v>
      </c>
      <c r="Z83" s="85">
        <f t="shared" si="5"/>
        <v>7247.0999999999995</v>
      </c>
      <c r="AA83" s="88">
        <f t="shared" si="6"/>
        <v>4928.0280000000002</v>
      </c>
      <c r="AB83" s="81" t="s">
        <v>46</v>
      </c>
      <c r="AC83" s="81" t="s">
        <v>46</v>
      </c>
      <c r="AD83" s="81" t="s">
        <v>46</v>
      </c>
      <c r="AE83" s="81" t="s">
        <v>267</v>
      </c>
      <c r="AF83" s="23"/>
      <c r="AG83" s="24"/>
      <c r="AH83" s="24"/>
    </row>
    <row r="84" spans="1:34" ht="27" customHeight="1">
      <c r="A84" s="81">
        <v>74</v>
      </c>
      <c r="B84" s="82" t="s">
        <v>268</v>
      </c>
      <c r="C84" s="83" t="s">
        <v>171</v>
      </c>
      <c r="D84" s="81" t="s">
        <v>269</v>
      </c>
      <c r="E84" s="81" t="s">
        <v>66</v>
      </c>
      <c r="F84" s="81" t="s">
        <v>43</v>
      </c>
      <c r="G84" s="81" t="s">
        <v>168</v>
      </c>
      <c r="H84" s="81" t="s">
        <v>180</v>
      </c>
      <c r="I84" s="200">
        <v>7</v>
      </c>
      <c r="J84" s="200">
        <v>5</v>
      </c>
      <c r="K84" s="200">
        <v>2</v>
      </c>
      <c r="L84" s="81">
        <v>6</v>
      </c>
      <c r="M84" s="81">
        <v>2</v>
      </c>
      <c r="N84" s="85">
        <v>3</v>
      </c>
      <c r="O84" s="85">
        <v>1200</v>
      </c>
      <c r="P84" s="85">
        <v>5</v>
      </c>
      <c r="Q84" s="85">
        <f t="shared" si="0"/>
        <v>6000</v>
      </c>
      <c r="R84" s="85"/>
      <c r="S84" s="85"/>
      <c r="T84" s="85">
        <f t="shared" si="1"/>
        <v>0</v>
      </c>
      <c r="U84" s="85">
        <v>183</v>
      </c>
      <c r="V84" s="85">
        <f t="shared" si="2"/>
        <v>915</v>
      </c>
      <c r="W84" s="85">
        <f t="shared" si="3"/>
        <v>137.25</v>
      </c>
      <c r="X84" s="86">
        <f t="shared" si="4"/>
        <v>1052.25</v>
      </c>
      <c r="Y84" s="110">
        <v>6.84</v>
      </c>
      <c r="Z84" s="85">
        <f t="shared" si="5"/>
        <v>6533.0999999999995</v>
      </c>
      <c r="AA84" s="88">
        <f t="shared" si="6"/>
        <v>4442.5079999999998</v>
      </c>
      <c r="AB84" s="81" t="s">
        <v>46</v>
      </c>
      <c r="AC84" s="81" t="s">
        <v>46</v>
      </c>
      <c r="AD84" s="81" t="s">
        <v>46</v>
      </c>
      <c r="AE84" s="81" t="s">
        <v>267</v>
      </c>
      <c r="AF84" s="23"/>
      <c r="AG84" s="24"/>
      <c r="AH84" s="24"/>
    </row>
    <row r="85" spans="1:34" ht="27" customHeight="1">
      <c r="A85" s="81">
        <v>75</v>
      </c>
      <c r="B85" s="82" t="s">
        <v>270</v>
      </c>
      <c r="C85" s="83" t="s">
        <v>171</v>
      </c>
      <c r="D85" s="81" t="s">
        <v>271</v>
      </c>
      <c r="E85" s="81" t="s">
        <v>66</v>
      </c>
      <c r="F85" s="81" t="s">
        <v>43</v>
      </c>
      <c r="G85" s="81" t="s">
        <v>168</v>
      </c>
      <c r="H85" s="81" t="s">
        <v>271</v>
      </c>
      <c r="I85" s="92">
        <v>3</v>
      </c>
      <c r="J85" s="92">
        <v>3</v>
      </c>
      <c r="K85" s="92"/>
      <c r="L85" s="81">
        <v>4</v>
      </c>
      <c r="M85" s="81"/>
      <c r="N85" s="85">
        <v>2</v>
      </c>
      <c r="O85" s="85">
        <v>1000</v>
      </c>
      <c r="P85" s="85">
        <v>9</v>
      </c>
      <c r="Q85" s="85">
        <f t="shared" si="0"/>
        <v>9000</v>
      </c>
      <c r="R85" s="85">
        <v>1500</v>
      </c>
      <c r="S85" s="85">
        <v>2</v>
      </c>
      <c r="T85" s="85">
        <f t="shared" si="1"/>
        <v>3000</v>
      </c>
      <c r="U85" s="85">
        <v>98</v>
      </c>
      <c r="V85" s="85">
        <f t="shared" si="2"/>
        <v>490</v>
      </c>
      <c r="W85" s="85">
        <f t="shared" si="3"/>
        <v>373.5</v>
      </c>
      <c r="X85" s="86">
        <f t="shared" si="4"/>
        <v>863.5</v>
      </c>
      <c r="Y85" s="110">
        <v>6.84</v>
      </c>
      <c r="Z85" s="85">
        <f t="shared" si="5"/>
        <v>4098.6000000000004</v>
      </c>
      <c r="AA85" s="88">
        <f t="shared" si="6"/>
        <v>2787.0480000000002</v>
      </c>
      <c r="AB85" s="81" t="s">
        <v>46</v>
      </c>
      <c r="AC85" s="81" t="s">
        <v>46</v>
      </c>
      <c r="AD85" s="81" t="s">
        <v>46</v>
      </c>
      <c r="AE85" s="81"/>
      <c r="AF85" s="23"/>
      <c r="AG85" s="24"/>
      <c r="AH85" s="24"/>
    </row>
    <row r="86" spans="1:34" ht="27" customHeight="1">
      <c r="A86" s="81">
        <v>76</v>
      </c>
      <c r="B86" s="82" t="s">
        <v>272</v>
      </c>
      <c r="C86" s="83" t="s">
        <v>202</v>
      </c>
      <c r="D86" s="81" t="s">
        <v>273</v>
      </c>
      <c r="E86" s="81" t="s">
        <v>66</v>
      </c>
      <c r="F86" s="81" t="s">
        <v>43</v>
      </c>
      <c r="G86" s="81" t="s">
        <v>168</v>
      </c>
      <c r="H86" s="81" t="s">
        <v>274</v>
      </c>
      <c r="I86" s="92">
        <v>3</v>
      </c>
      <c r="J86" s="92">
        <v>3</v>
      </c>
      <c r="K86" s="92"/>
      <c r="L86" s="81">
        <v>4</v>
      </c>
      <c r="M86" s="81"/>
      <c r="N86" s="85">
        <v>2</v>
      </c>
      <c r="O86" s="85">
        <v>2000</v>
      </c>
      <c r="P86" s="85">
        <v>3</v>
      </c>
      <c r="Q86" s="85">
        <f t="shared" si="0"/>
        <v>6000</v>
      </c>
      <c r="R86" s="85"/>
      <c r="S86" s="85"/>
      <c r="T86" s="85">
        <f t="shared" si="1"/>
        <v>0</v>
      </c>
      <c r="U86" s="85">
        <v>100</v>
      </c>
      <c r="V86" s="85">
        <f t="shared" si="2"/>
        <v>500</v>
      </c>
      <c r="W86" s="85">
        <f t="shared" si="3"/>
        <v>75</v>
      </c>
      <c r="X86" s="86">
        <f t="shared" si="4"/>
        <v>575</v>
      </c>
      <c r="Y86" s="110">
        <v>6.84</v>
      </c>
      <c r="Z86" s="85">
        <f t="shared" si="5"/>
        <v>3570</v>
      </c>
      <c r="AA86" s="88">
        <f t="shared" si="6"/>
        <v>2427.6000000000004</v>
      </c>
      <c r="AB86" s="81" t="s">
        <v>46</v>
      </c>
      <c r="AC86" s="81" t="s">
        <v>46</v>
      </c>
      <c r="AD86" s="81" t="s">
        <v>46</v>
      </c>
      <c r="AE86" s="81"/>
      <c r="AF86" s="23"/>
      <c r="AG86" s="24"/>
      <c r="AH86" s="24"/>
    </row>
    <row r="87" spans="1:34" ht="27" customHeight="1">
      <c r="A87" s="81">
        <v>77</v>
      </c>
      <c r="B87" s="82" t="s">
        <v>275</v>
      </c>
      <c r="C87" s="83" t="s">
        <v>91</v>
      </c>
      <c r="D87" s="81" t="s">
        <v>276</v>
      </c>
      <c r="E87" s="81" t="s">
        <v>66</v>
      </c>
      <c r="F87" s="81" t="s">
        <v>43</v>
      </c>
      <c r="G87" s="81" t="s">
        <v>168</v>
      </c>
      <c r="H87" s="81" t="s">
        <v>277</v>
      </c>
      <c r="I87" s="200">
        <v>3</v>
      </c>
      <c r="J87" s="200">
        <v>1</v>
      </c>
      <c r="K87" s="200">
        <v>2</v>
      </c>
      <c r="L87" s="81">
        <v>4</v>
      </c>
      <c r="M87" s="81"/>
      <c r="N87" s="85">
        <v>3</v>
      </c>
      <c r="O87" s="85">
        <v>1500</v>
      </c>
      <c r="P87" s="85">
        <v>2</v>
      </c>
      <c r="Q87" s="85">
        <f t="shared" si="0"/>
        <v>3000</v>
      </c>
      <c r="R87" s="85">
        <v>1500</v>
      </c>
      <c r="S87" s="85">
        <v>1</v>
      </c>
      <c r="T87" s="85">
        <f t="shared" si="1"/>
        <v>1500</v>
      </c>
      <c r="U87" s="85">
        <v>357</v>
      </c>
      <c r="V87" s="85">
        <f t="shared" si="2"/>
        <v>1785</v>
      </c>
      <c r="W87" s="85">
        <f t="shared" si="3"/>
        <v>417.75</v>
      </c>
      <c r="X87" s="86">
        <f t="shared" si="4"/>
        <v>2202.75</v>
      </c>
      <c r="Y87" s="110">
        <v>6.84</v>
      </c>
      <c r="Z87" s="85">
        <f t="shared" si="5"/>
        <v>13044.9</v>
      </c>
      <c r="AA87" s="88">
        <f t="shared" si="6"/>
        <v>8870.5320000000011</v>
      </c>
      <c r="AB87" s="81" t="s">
        <v>46</v>
      </c>
      <c r="AC87" s="81" t="s">
        <v>46</v>
      </c>
      <c r="AD87" s="81" t="s">
        <v>46</v>
      </c>
      <c r="AE87" s="81"/>
      <c r="AF87" s="23"/>
      <c r="AG87" s="24"/>
      <c r="AH87" s="24"/>
    </row>
    <row r="88" spans="1:34" ht="27" customHeight="1">
      <c r="A88" s="81">
        <v>78</v>
      </c>
      <c r="B88" s="82" t="s">
        <v>278</v>
      </c>
      <c r="C88" s="83" t="s">
        <v>202</v>
      </c>
      <c r="D88" s="81" t="s">
        <v>279</v>
      </c>
      <c r="E88" s="81" t="s">
        <v>42</v>
      </c>
      <c r="F88" s="81" t="s">
        <v>43</v>
      </c>
      <c r="G88" s="81" t="s">
        <v>168</v>
      </c>
      <c r="H88" s="81" t="s">
        <v>280</v>
      </c>
      <c r="I88" s="92">
        <v>3</v>
      </c>
      <c r="J88" s="92">
        <v>3</v>
      </c>
      <c r="K88" s="92"/>
      <c r="L88" s="81">
        <v>4</v>
      </c>
      <c r="M88" s="81"/>
      <c r="N88" s="85">
        <v>2</v>
      </c>
      <c r="O88" s="85">
        <v>600</v>
      </c>
      <c r="P88" s="85">
        <v>10</v>
      </c>
      <c r="Q88" s="85">
        <f t="shared" si="0"/>
        <v>6000</v>
      </c>
      <c r="R88" s="85"/>
      <c r="S88" s="85"/>
      <c r="T88" s="85">
        <f t="shared" si="1"/>
        <v>0</v>
      </c>
      <c r="U88" s="85"/>
      <c r="V88" s="85">
        <f t="shared" si="2"/>
        <v>2000</v>
      </c>
      <c r="W88" s="85">
        <f t="shared" si="3"/>
        <v>300</v>
      </c>
      <c r="X88" s="86">
        <f t="shared" si="4"/>
        <v>2300</v>
      </c>
      <c r="Y88" s="87">
        <v>5.88</v>
      </c>
      <c r="Z88" s="85">
        <f t="shared" si="5"/>
        <v>12360</v>
      </c>
      <c r="AA88" s="88">
        <f t="shared" si="6"/>
        <v>8404.8000000000011</v>
      </c>
      <c r="AB88" s="81" t="s">
        <v>46</v>
      </c>
      <c r="AC88" s="81" t="s">
        <v>46</v>
      </c>
      <c r="AD88" s="81" t="s">
        <v>46</v>
      </c>
      <c r="AE88" s="81"/>
      <c r="AF88" s="23"/>
      <c r="AG88" s="24"/>
      <c r="AH88" s="24"/>
    </row>
    <row r="89" spans="1:34" ht="27" customHeight="1">
      <c r="A89" s="81">
        <v>79</v>
      </c>
      <c r="B89" s="82" t="s">
        <v>281</v>
      </c>
      <c r="C89" s="83" t="s">
        <v>182</v>
      </c>
      <c r="D89" s="81" t="s">
        <v>282</v>
      </c>
      <c r="E89" s="81" t="s">
        <v>42</v>
      </c>
      <c r="F89" s="81" t="s">
        <v>43</v>
      </c>
      <c r="G89" s="81" t="s">
        <v>168</v>
      </c>
      <c r="H89" s="81" t="s">
        <v>200</v>
      </c>
      <c r="I89" s="92">
        <v>3</v>
      </c>
      <c r="J89" s="92">
        <v>3</v>
      </c>
      <c r="K89" s="92"/>
      <c r="L89" s="81">
        <v>4</v>
      </c>
      <c r="M89" s="81"/>
      <c r="N89" s="85">
        <v>2</v>
      </c>
      <c r="O89" s="85">
        <v>750</v>
      </c>
      <c r="P89" s="85">
        <v>8</v>
      </c>
      <c r="Q89" s="85">
        <f t="shared" si="0"/>
        <v>6000</v>
      </c>
      <c r="R89" s="85"/>
      <c r="S89" s="85"/>
      <c r="T89" s="85">
        <f t="shared" si="1"/>
        <v>0</v>
      </c>
      <c r="U89" s="85"/>
      <c r="V89" s="85">
        <f t="shared" si="2"/>
        <v>2000</v>
      </c>
      <c r="W89" s="85">
        <f t="shared" si="3"/>
        <v>300</v>
      </c>
      <c r="X89" s="86">
        <f t="shared" si="4"/>
        <v>2300</v>
      </c>
      <c r="Y89" s="87">
        <v>5.88</v>
      </c>
      <c r="Z89" s="85">
        <f t="shared" si="5"/>
        <v>12360</v>
      </c>
      <c r="AA89" s="88">
        <f t="shared" si="6"/>
        <v>8404.8000000000011</v>
      </c>
      <c r="AB89" s="81" t="s">
        <v>46</v>
      </c>
      <c r="AC89" s="81" t="s">
        <v>46</v>
      </c>
      <c r="AD89" s="81" t="s">
        <v>46</v>
      </c>
      <c r="AE89" s="81"/>
      <c r="AF89" s="23"/>
      <c r="AG89" s="24"/>
      <c r="AH89" s="24"/>
    </row>
    <row r="90" spans="1:34" ht="27" customHeight="1">
      <c r="A90" s="81">
        <v>80</v>
      </c>
      <c r="B90" s="82" t="s">
        <v>283</v>
      </c>
      <c r="C90" s="83" t="s">
        <v>91</v>
      </c>
      <c r="D90" s="81" t="s">
        <v>284</v>
      </c>
      <c r="E90" s="81" t="s">
        <v>66</v>
      </c>
      <c r="F90" s="81" t="s">
        <v>43</v>
      </c>
      <c r="G90" s="81" t="s">
        <v>168</v>
      </c>
      <c r="H90" s="81" t="s">
        <v>285</v>
      </c>
      <c r="I90" s="177">
        <v>5</v>
      </c>
      <c r="J90" s="177">
        <v>5</v>
      </c>
      <c r="K90" s="177"/>
      <c r="L90" s="57">
        <v>6</v>
      </c>
      <c r="M90" s="81"/>
      <c r="N90" s="85">
        <v>2</v>
      </c>
      <c r="O90" s="85">
        <v>1000</v>
      </c>
      <c r="P90" s="85">
        <v>25</v>
      </c>
      <c r="Q90" s="85">
        <f t="shared" si="0"/>
        <v>25000</v>
      </c>
      <c r="R90" s="85">
        <v>1000</v>
      </c>
      <c r="S90" s="85">
        <v>2</v>
      </c>
      <c r="T90" s="85">
        <f t="shared" si="1"/>
        <v>2000</v>
      </c>
      <c r="U90" s="85">
        <v>200</v>
      </c>
      <c r="V90" s="85">
        <f t="shared" si="2"/>
        <v>1000</v>
      </c>
      <c r="W90" s="85">
        <f t="shared" si="3"/>
        <v>350</v>
      </c>
      <c r="X90" s="86">
        <f t="shared" si="4"/>
        <v>1350</v>
      </c>
      <c r="Y90" s="110">
        <v>6.84</v>
      </c>
      <c r="Z90" s="85">
        <f t="shared" si="5"/>
        <v>7540</v>
      </c>
      <c r="AA90" s="88">
        <f t="shared" si="6"/>
        <v>5127.2000000000007</v>
      </c>
      <c r="AB90" s="81" t="s">
        <v>46</v>
      </c>
      <c r="AC90" s="81" t="s">
        <v>46</v>
      </c>
      <c r="AD90" s="81" t="s">
        <v>46</v>
      </c>
      <c r="AE90" s="81"/>
      <c r="AF90" s="23"/>
      <c r="AG90" s="24"/>
      <c r="AH90" s="24"/>
    </row>
    <row r="91" spans="1:34" ht="27" customHeight="1">
      <c r="A91" s="81">
        <v>81</v>
      </c>
      <c r="B91" s="82" t="s">
        <v>286</v>
      </c>
      <c r="C91" s="83" t="s">
        <v>202</v>
      </c>
      <c r="D91" s="81" t="s">
        <v>287</v>
      </c>
      <c r="E91" s="81" t="s">
        <v>66</v>
      </c>
      <c r="F91" s="81" t="s">
        <v>43</v>
      </c>
      <c r="G91" s="81" t="s">
        <v>168</v>
      </c>
      <c r="H91" s="81" t="s">
        <v>288</v>
      </c>
      <c r="I91" s="92">
        <v>2</v>
      </c>
      <c r="J91" s="92">
        <v>2</v>
      </c>
      <c r="K91" s="92"/>
      <c r="L91" s="81">
        <v>3</v>
      </c>
      <c r="M91" s="81"/>
      <c r="N91" s="85">
        <v>2</v>
      </c>
      <c r="O91" s="85">
        <v>600</v>
      </c>
      <c r="P91" s="85">
        <v>12</v>
      </c>
      <c r="Q91" s="85">
        <f t="shared" si="0"/>
        <v>7200</v>
      </c>
      <c r="R91" s="85">
        <v>1000</v>
      </c>
      <c r="S91" s="85">
        <v>1</v>
      </c>
      <c r="T91" s="85">
        <f t="shared" si="1"/>
        <v>1000</v>
      </c>
      <c r="U91" s="85">
        <v>210</v>
      </c>
      <c r="V91" s="85">
        <f t="shared" si="2"/>
        <v>1050</v>
      </c>
      <c r="W91" s="85">
        <f t="shared" si="3"/>
        <v>257.5</v>
      </c>
      <c r="X91" s="86">
        <f t="shared" si="4"/>
        <v>1307.5</v>
      </c>
      <c r="Y91" s="110">
        <v>6.84</v>
      </c>
      <c r="Z91" s="85">
        <f t="shared" si="5"/>
        <v>7697</v>
      </c>
      <c r="AA91" s="88">
        <f t="shared" si="6"/>
        <v>5233.96</v>
      </c>
      <c r="AB91" s="81" t="s">
        <v>46</v>
      </c>
      <c r="AC91" s="81" t="s">
        <v>46</v>
      </c>
      <c r="AD91" s="81" t="s">
        <v>46</v>
      </c>
      <c r="AE91" s="81"/>
      <c r="AF91" s="23"/>
      <c r="AG91" s="24"/>
      <c r="AH91" s="24"/>
    </row>
    <row r="92" spans="1:34" ht="27" customHeight="1">
      <c r="A92" s="81">
        <v>82</v>
      </c>
      <c r="B92" s="82" t="s">
        <v>289</v>
      </c>
      <c r="C92" s="83" t="s">
        <v>202</v>
      </c>
      <c r="D92" s="81" t="s">
        <v>290</v>
      </c>
      <c r="E92" s="81" t="s">
        <v>66</v>
      </c>
      <c r="F92" s="81" t="s">
        <v>43</v>
      </c>
      <c r="G92" s="81" t="s">
        <v>168</v>
      </c>
      <c r="H92" s="81" t="s">
        <v>288</v>
      </c>
      <c r="I92" s="200">
        <v>2</v>
      </c>
      <c r="J92" s="200">
        <v>1</v>
      </c>
      <c r="K92" s="200">
        <v>1</v>
      </c>
      <c r="L92" s="81">
        <v>3</v>
      </c>
      <c r="M92" s="81"/>
      <c r="N92" s="85">
        <v>2</v>
      </c>
      <c r="O92" s="85">
        <v>600</v>
      </c>
      <c r="P92" s="85">
        <v>12</v>
      </c>
      <c r="Q92" s="85">
        <f t="shared" si="0"/>
        <v>7200</v>
      </c>
      <c r="R92" s="85">
        <v>1000</v>
      </c>
      <c r="S92" s="85">
        <v>1</v>
      </c>
      <c r="T92" s="85">
        <f t="shared" si="1"/>
        <v>1000</v>
      </c>
      <c r="U92" s="85">
        <v>200</v>
      </c>
      <c r="V92" s="85">
        <f t="shared" si="2"/>
        <v>1000</v>
      </c>
      <c r="W92" s="85">
        <f t="shared" si="3"/>
        <v>250</v>
      </c>
      <c r="X92" s="86">
        <f t="shared" si="4"/>
        <v>1250</v>
      </c>
      <c r="Y92" s="110">
        <v>6.84</v>
      </c>
      <c r="Z92" s="85">
        <f t="shared" si="5"/>
        <v>7340</v>
      </c>
      <c r="AA92" s="88">
        <f t="shared" si="6"/>
        <v>4991.2000000000007</v>
      </c>
      <c r="AB92" s="81" t="s">
        <v>46</v>
      </c>
      <c r="AC92" s="81" t="s">
        <v>46</v>
      </c>
      <c r="AD92" s="81" t="s">
        <v>46</v>
      </c>
      <c r="AE92" s="81"/>
      <c r="AF92" s="23"/>
      <c r="AG92" s="24"/>
      <c r="AH92" s="24"/>
    </row>
    <row r="93" spans="1:34" ht="27" customHeight="1">
      <c r="A93" s="81">
        <v>83</v>
      </c>
      <c r="B93" s="82" t="s">
        <v>291</v>
      </c>
      <c r="C93" s="83" t="s">
        <v>189</v>
      </c>
      <c r="D93" s="81" t="s">
        <v>292</v>
      </c>
      <c r="E93" s="81" t="s">
        <v>42</v>
      </c>
      <c r="F93" s="81" t="s">
        <v>43</v>
      </c>
      <c r="G93" s="81" t="s">
        <v>168</v>
      </c>
      <c r="H93" s="81" t="s">
        <v>191</v>
      </c>
      <c r="I93" s="92">
        <v>5</v>
      </c>
      <c r="J93" s="92">
        <v>5</v>
      </c>
      <c r="K93" s="92"/>
      <c r="L93" s="81">
        <v>4</v>
      </c>
      <c r="M93" s="81">
        <v>2</v>
      </c>
      <c r="N93" s="85">
        <v>2</v>
      </c>
      <c r="O93" s="85">
        <v>1500</v>
      </c>
      <c r="P93" s="85">
        <v>9</v>
      </c>
      <c r="Q93" s="85">
        <f t="shared" si="0"/>
        <v>13500</v>
      </c>
      <c r="R93" s="85"/>
      <c r="S93" s="85"/>
      <c r="T93" s="85">
        <f t="shared" si="1"/>
        <v>0</v>
      </c>
      <c r="U93" s="85"/>
      <c r="V93" s="85">
        <f t="shared" si="2"/>
        <v>4500</v>
      </c>
      <c r="W93" s="85">
        <f t="shared" si="3"/>
        <v>675</v>
      </c>
      <c r="X93" s="86">
        <f t="shared" si="4"/>
        <v>5175</v>
      </c>
      <c r="Y93" s="87">
        <v>5.88</v>
      </c>
      <c r="Z93" s="85">
        <f t="shared" si="5"/>
        <v>27810</v>
      </c>
      <c r="AA93" s="88">
        <f t="shared" si="6"/>
        <v>18910.800000000003</v>
      </c>
      <c r="AB93" s="81" t="s">
        <v>46</v>
      </c>
      <c r="AC93" s="81" t="s">
        <v>46</v>
      </c>
      <c r="AD93" s="81" t="s">
        <v>46</v>
      </c>
      <c r="AE93" s="81"/>
      <c r="AF93" s="23"/>
      <c r="AG93" s="24"/>
      <c r="AH93" s="24"/>
    </row>
    <row r="94" spans="1:34" ht="27" customHeight="1">
      <c r="A94" s="81">
        <v>84</v>
      </c>
      <c r="B94" s="82" t="s">
        <v>293</v>
      </c>
      <c r="C94" s="83" t="s">
        <v>202</v>
      </c>
      <c r="D94" s="81" t="s">
        <v>294</v>
      </c>
      <c r="E94" s="81" t="s">
        <v>66</v>
      </c>
      <c r="F94" s="81" t="s">
        <v>43</v>
      </c>
      <c r="G94" s="81" t="s">
        <v>168</v>
      </c>
      <c r="H94" s="81" t="s">
        <v>177</v>
      </c>
      <c r="I94" s="92">
        <v>3</v>
      </c>
      <c r="J94" s="92">
        <v>3</v>
      </c>
      <c r="K94" s="92"/>
      <c r="L94" s="81">
        <v>4</v>
      </c>
      <c r="M94" s="81"/>
      <c r="N94" s="85">
        <v>5</v>
      </c>
      <c r="O94" s="85">
        <v>1500</v>
      </c>
      <c r="P94" s="85">
        <v>25</v>
      </c>
      <c r="Q94" s="85">
        <f t="shared" si="0"/>
        <v>37500</v>
      </c>
      <c r="R94" s="85"/>
      <c r="S94" s="85"/>
      <c r="T94" s="85">
        <f t="shared" si="1"/>
        <v>0</v>
      </c>
      <c r="U94" s="85">
        <v>105</v>
      </c>
      <c r="V94" s="85">
        <f t="shared" si="2"/>
        <v>525</v>
      </c>
      <c r="W94" s="85">
        <f t="shared" si="3"/>
        <v>78.75</v>
      </c>
      <c r="X94" s="86">
        <f t="shared" si="4"/>
        <v>603.75</v>
      </c>
      <c r="Y94" s="110">
        <v>6.84</v>
      </c>
      <c r="Z94" s="85">
        <f t="shared" si="5"/>
        <v>3748.5</v>
      </c>
      <c r="AA94" s="88">
        <f t="shared" si="6"/>
        <v>2548.98</v>
      </c>
      <c r="AB94" s="81" t="s">
        <v>46</v>
      </c>
      <c r="AC94" s="81" t="s">
        <v>46</v>
      </c>
      <c r="AD94" s="81" t="s">
        <v>46</v>
      </c>
      <c r="AE94" s="81"/>
      <c r="AF94" s="23"/>
      <c r="AG94" s="24"/>
      <c r="AH94" s="24"/>
    </row>
    <row r="95" spans="1:34" ht="27" customHeight="1">
      <c r="A95" s="81">
        <v>85</v>
      </c>
      <c r="B95" s="82" t="s">
        <v>295</v>
      </c>
      <c r="C95" s="83" t="s">
        <v>202</v>
      </c>
      <c r="D95" s="81" t="s">
        <v>296</v>
      </c>
      <c r="E95" s="81" t="s">
        <v>66</v>
      </c>
      <c r="F95" s="81" t="s">
        <v>43</v>
      </c>
      <c r="G95" s="81" t="s">
        <v>168</v>
      </c>
      <c r="H95" s="81" t="s">
        <v>177</v>
      </c>
      <c r="I95" s="92">
        <v>1</v>
      </c>
      <c r="J95" s="92">
        <v>1</v>
      </c>
      <c r="K95" s="92"/>
      <c r="L95" s="81">
        <v>2</v>
      </c>
      <c r="M95" s="81"/>
      <c r="N95" s="85">
        <v>5</v>
      </c>
      <c r="O95" s="85">
        <v>1500</v>
      </c>
      <c r="P95" s="85">
        <v>25</v>
      </c>
      <c r="Q95" s="85">
        <f t="shared" si="0"/>
        <v>37500</v>
      </c>
      <c r="R95" s="85"/>
      <c r="S95" s="85"/>
      <c r="T95" s="85">
        <f t="shared" si="1"/>
        <v>0</v>
      </c>
      <c r="U95" s="85">
        <v>105</v>
      </c>
      <c r="V95" s="85">
        <f t="shared" si="2"/>
        <v>525</v>
      </c>
      <c r="W95" s="85">
        <f t="shared" si="3"/>
        <v>78.75</v>
      </c>
      <c r="X95" s="86">
        <f t="shared" si="4"/>
        <v>603.75</v>
      </c>
      <c r="Y95" s="110">
        <v>6.84</v>
      </c>
      <c r="Z95" s="85">
        <f t="shared" si="5"/>
        <v>3748.5</v>
      </c>
      <c r="AA95" s="88">
        <f t="shared" si="6"/>
        <v>2548.98</v>
      </c>
      <c r="AB95" s="81" t="s">
        <v>46</v>
      </c>
      <c r="AC95" s="81" t="s">
        <v>46</v>
      </c>
      <c r="AD95" s="81" t="s">
        <v>46</v>
      </c>
      <c r="AE95" s="81"/>
      <c r="AF95" s="23"/>
      <c r="AG95" s="24"/>
      <c r="AH95" s="24"/>
    </row>
    <row r="96" spans="1:34" ht="27" customHeight="1">
      <c r="A96" s="81">
        <v>86</v>
      </c>
      <c r="B96" s="82" t="s">
        <v>297</v>
      </c>
      <c r="C96" s="83" t="s">
        <v>298</v>
      </c>
      <c r="D96" s="81" t="s">
        <v>299</v>
      </c>
      <c r="E96" s="81" t="s">
        <v>42</v>
      </c>
      <c r="F96" s="81" t="s">
        <v>43</v>
      </c>
      <c r="G96" s="81" t="s">
        <v>168</v>
      </c>
      <c r="H96" s="81" t="s">
        <v>300</v>
      </c>
      <c r="I96" s="92">
        <v>3</v>
      </c>
      <c r="J96" s="92">
        <v>3</v>
      </c>
      <c r="K96" s="92"/>
      <c r="L96" s="81">
        <v>4</v>
      </c>
      <c r="M96" s="81"/>
      <c r="N96" s="85">
        <v>2</v>
      </c>
      <c r="O96" s="85">
        <v>400</v>
      </c>
      <c r="P96" s="85">
        <v>9</v>
      </c>
      <c r="Q96" s="85">
        <f t="shared" si="0"/>
        <v>3600</v>
      </c>
      <c r="R96" s="85"/>
      <c r="S96" s="85"/>
      <c r="T96" s="85">
        <f t="shared" si="1"/>
        <v>0</v>
      </c>
      <c r="U96" s="85"/>
      <c r="V96" s="85">
        <f t="shared" si="2"/>
        <v>1200</v>
      </c>
      <c r="W96" s="85">
        <f t="shared" si="3"/>
        <v>180</v>
      </c>
      <c r="X96" s="86">
        <f t="shared" si="4"/>
        <v>1380</v>
      </c>
      <c r="Y96" s="87">
        <v>5.88</v>
      </c>
      <c r="Z96" s="85">
        <f t="shared" si="5"/>
        <v>7416</v>
      </c>
      <c r="AA96" s="88">
        <f t="shared" si="6"/>
        <v>5042.88</v>
      </c>
      <c r="AB96" s="81" t="s">
        <v>46</v>
      </c>
      <c r="AC96" s="81" t="s">
        <v>46</v>
      </c>
      <c r="AD96" s="81" t="s">
        <v>46</v>
      </c>
      <c r="AE96" s="81"/>
      <c r="AF96" s="23"/>
      <c r="AG96" s="24"/>
      <c r="AH96" s="24"/>
    </row>
    <row r="97" spans="1:34" ht="27" customHeight="1">
      <c r="A97" s="81">
        <v>87</v>
      </c>
      <c r="B97" s="82" t="s">
        <v>301</v>
      </c>
      <c r="C97" s="83" t="s">
        <v>218</v>
      </c>
      <c r="D97" s="81" t="s">
        <v>302</v>
      </c>
      <c r="E97" s="81" t="s">
        <v>66</v>
      </c>
      <c r="F97" s="81" t="s">
        <v>43</v>
      </c>
      <c r="G97" s="81" t="s">
        <v>168</v>
      </c>
      <c r="H97" s="81" t="s">
        <v>303</v>
      </c>
      <c r="I97" s="201">
        <v>7</v>
      </c>
      <c r="J97" s="201">
        <v>5</v>
      </c>
      <c r="K97" s="201">
        <v>2</v>
      </c>
      <c r="L97" s="81">
        <v>10</v>
      </c>
      <c r="M97" s="81"/>
      <c r="N97" s="85">
        <v>11</v>
      </c>
      <c r="O97" s="85">
        <v>992</v>
      </c>
      <c r="P97" s="85">
        <v>2</v>
      </c>
      <c r="Q97" s="85">
        <f t="shared" si="0"/>
        <v>1984</v>
      </c>
      <c r="R97" s="85">
        <v>992</v>
      </c>
      <c r="S97" s="85">
        <v>1</v>
      </c>
      <c r="T97" s="85">
        <f t="shared" si="1"/>
        <v>992</v>
      </c>
      <c r="U97" s="85">
        <v>150</v>
      </c>
      <c r="V97" s="85">
        <f t="shared" si="2"/>
        <v>750</v>
      </c>
      <c r="W97" s="85">
        <f t="shared" si="3"/>
        <v>211.7</v>
      </c>
      <c r="X97" s="86">
        <f t="shared" si="4"/>
        <v>961.7</v>
      </c>
      <c r="Y97" s="110">
        <v>6.84</v>
      </c>
      <c r="Z97" s="85">
        <f t="shared" si="5"/>
        <v>5553.4</v>
      </c>
      <c r="AA97" s="88">
        <f t="shared" si="6"/>
        <v>3776.3119999999999</v>
      </c>
      <c r="AB97" s="81" t="s">
        <v>46</v>
      </c>
      <c r="AC97" s="81" t="s">
        <v>46</v>
      </c>
      <c r="AD97" s="81" t="s">
        <v>46</v>
      </c>
      <c r="AE97" s="81" t="s">
        <v>100</v>
      </c>
      <c r="AF97" s="23"/>
      <c r="AG97" s="24"/>
      <c r="AH97" s="24"/>
    </row>
    <row r="98" spans="1:34" ht="27" customHeight="1">
      <c r="A98" s="81">
        <v>88</v>
      </c>
      <c r="B98" s="82" t="s">
        <v>304</v>
      </c>
      <c r="C98" s="83" t="s">
        <v>218</v>
      </c>
      <c r="D98" s="81" t="s">
        <v>305</v>
      </c>
      <c r="E98" s="81" t="s">
        <v>66</v>
      </c>
      <c r="F98" s="81" t="s">
        <v>43</v>
      </c>
      <c r="G98" s="81" t="s">
        <v>168</v>
      </c>
      <c r="H98" s="81" t="s">
        <v>303</v>
      </c>
      <c r="I98" s="201">
        <v>9</v>
      </c>
      <c r="J98" s="201">
        <v>7</v>
      </c>
      <c r="K98" s="201">
        <v>2</v>
      </c>
      <c r="L98" s="81">
        <v>10</v>
      </c>
      <c r="M98" s="81"/>
      <c r="N98" s="85">
        <v>11</v>
      </c>
      <c r="O98" s="85">
        <v>992</v>
      </c>
      <c r="P98" s="85">
        <v>2</v>
      </c>
      <c r="Q98" s="85">
        <f t="shared" si="0"/>
        <v>1984</v>
      </c>
      <c r="R98" s="85">
        <v>992</v>
      </c>
      <c r="S98" s="85">
        <v>1</v>
      </c>
      <c r="T98" s="85">
        <f t="shared" si="1"/>
        <v>992</v>
      </c>
      <c r="U98" s="85">
        <v>150</v>
      </c>
      <c r="V98" s="85">
        <f t="shared" si="2"/>
        <v>750</v>
      </c>
      <c r="W98" s="85">
        <f t="shared" si="3"/>
        <v>211.7</v>
      </c>
      <c r="X98" s="86">
        <f t="shared" si="4"/>
        <v>961.7</v>
      </c>
      <c r="Y98" s="110">
        <v>6.84</v>
      </c>
      <c r="Z98" s="85">
        <f t="shared" si="5"/>
        <v>5553.4</v>
      </c>
      <c r="AA98" s="88">
        <f t="shared" si="6"/>
        <v>3776.3119999999999</v>
      </c>
      <c r="AB98" s="81" t="s">
        <v>46</v>
      </c>
      <c r="AC98" s="81" t="s">
        <v>46</v>
      </c>
      <c r="AD98" s="81" t="s">
        <v>46</v>
      </c>
      <c r="AE98" s="81" t="s">
        <v>100</v>
      </c>
      <c r="AF98" s="23"/>
      <c r="AG98" s="24"/>
      <c r="AH98" s="24"/>
    </row>
    <row r="99" spans="1:34" ht="27" customHeight="1">
      <c r="A99" s="81">
        <v>89</v>
      </c>
      <c r="B99" s="82" t="s">
        <v>306</v>
      </c>
      <c r="C99" s="83" t="s">
        <v>298</v>
      </c>
      <c r="D99" s="81" t="s">
        <v>307</v>
      </c>
      <c r="E99" s="81" t="s">
        <v>66</v>
      </c>
      <c r="F99" s="81" t="s">
        <v>43</v>
      </c>
      <c r="G99" s="81" t="s">
        <v>168</v>
      </c>
      <c r="H99" s="81" t="s">
        <v>308</v>
      </c>
      <c r="I99" s="92">
        <v>3</v>
      </c>
      <c r="J99" s="92">
        <v>3</v>
      </c>
      <c r="K99" s="92"/>
      <c r="L99" s="81">
        <v>8</v>
      </c>
      <c r="M99" s="81"/>
      <c r="N99" s="85">
        <v>4</v>
      </c>
      <c r="O99" s="85">
        <v>4400</v>
      </c>
      <c r="P99" s="85">
        <v>26</v>
      </c>
      <c r="Q99" s="85">
        <f t="shared" si="0"/>
        <v>114400</v>
      </c>
      <c r="R99" s="85">
        <v>2209</v>
      </c>
      <c r="S99" s="85">
        <v>1</v>
      </c>
      <c r="T99" s="85">
        <f t="shared" si="1"/>
        <v>2209</v>
      </c>
      <c r="U99" s="85">
        <v>350</v>
      </c>
      <c r="V99" s="85">
        <f t="shared" si="2"/>
        <v>1750</v>
      </c>
      <c r="W99" s="85">
        <f t="shared" si="3"/>
        <v>483.4</v>
      </c>
      <c r="X99" s="86">
        <f t="shared" si="4"/>
        <v>2233.4</v>
      </c>
      <c r="Y99" s="110">
        <v>6.84</v>
      </c>
      <c r="Z99" s="85">
        <f t="shared" si="5"/>
        <v>12936.8</v>
      </c>
      <c r="AA99" s="88">
        <f t="shared" si="6"/>
        <v>8797.0239999999994</v>
      </c>
      <c r="AB99" s="81" t="s">
        <v>46</v>
      </c>
      <c r="AC99" s="81" t="s">
        <v>46</v>
      </c>
      <c r="AD99" s="81" t="s">
        <v>46</v>
      </c>
      <c r="AE99" s="81"/>
      <c r="AF99" s="23"/>
      <c r="AG99" s="24"/>
      <c r="AH99" s="24"/>
    </row>
    <row r="100" spans="1:34" ht="27" customHeight="1">
      <c r="A100" s="81">
        <v>90</v>
      </c>
      <c r="B100" s="82" t="s">
        <v>309</v>
      </c>
      <c r="C100" s="83" t="s">
        <v>202</v>
      </c>
      <c r="D100" s="81" t="s">
        <v>310</v>
      </c>
      <c r="E100" s="81" t="s">
        <v>66</v>
      </c>
      <c r="F100" s="81" t="s">
        <v>43</v>
      </c>
      <c r="G100" s="81" t="s">
        <v>168</v>
      </c>
      <c r="H100" s="81" t="s">
        <v>311</v>
      </c>
      <c r="I100" s="92">
        <v>1</v>
      </c>
      <c r="J100" s="92">
        <v>1</v>
      </c>
      <c r="K100" s="92"/>
      <c r="L100" s="81">
        <v>2</v>
      </c>
      <c r="M100" s="81"/>
      <c r="N100" s="85">
        <v>4</v>
      </c>
      <c r="O100" s="85">
        <v>2000</v>
      </c>
      <c r="P100" s="85">
        <v>28</v>
      </c>
      <c r="Q100" s="85">
        <f t="shared" si="0"/>
        <v>56000</v>
      </c>
      <c r="R100" s="85">
        <v>3000</v>
      </c>
      <c r="S100" s="85">
        <v>1</v>
      </c>
      <c r="T100" s="85">
        <f t="shared" si="1"/>
        <v>3000</v>
      </c>
      <c r="U100" s="85">
        <v>200</v>
      </c>
      <c r="V100" s="85">
        <f t="shared" si="2"/>
        <v>1000</v>
      </c>
      <c r="W100" s="85">
        <f t="shared" si="3"/>
        <v>450</v>
      </c>
      <c r="X100" s="86">
        <f t="shared" si="4"/>
        <v>1450</v>
      </c>
      <c r="Y100" s="110">
        <v>6.84</v>
      </c>
      <c r="Z100" s="85">
        <f t="shared" si="5"/>
        <v>7740</v>
      </c>
      <c r="AA100" s="88">
        <f t="shared" si="6"/>
        <v>5263.2000000000007</v>
      </c>
      <c r="AB100" s="81" t="s">
        <v>46</v>
      </c>
      <c r="AC100" s="81" t="s">
        <v>46</v>
      </c>
      <c r="AD100" s="81" t="s">
        <v>46</v>
      </c>
      <c r="AE100" s="81"/>
      <c r="AF100" s="23"/>
      <c r="AG100" s="24"/>
      <c r="AH100" s="24"/>
    </row>
    <row r="101" spans="1:34" ht="27" customHeight="1">
      <c r="A101" s="81">
        <v>91</v>
      </c>
      <c r="B101" s="82" t="s">
        <v>312</v>
      </c>
      <c r="C101" s="83" t="s">
        <v>202</v>
      </c>
      <c r="D101" s="81" t="s">
        <v>313</v>
      </c>
      <c r="E101" s="81" t="s">
        <v>66</v>
      </c>
      <c r="F101" s="81" t="s">
        <v>43</v>
      </c>
      <c r="G101" s="81" t="s">
        <v>168</v>
      </c>
      <c r="H101" s="81" t="s">
        <v>311</v>
      </c>
      <c r="I101" s="92">
        <v>1</v>
      </c>
      <c r="J101" s="92">
        <v>1</v>
      </c>
      <c r="K101" s="92"/>
      <c r="L101" s="81">
        <v>2</v>
      </c>
      <c r="M101" s="81"/>
      <c r="N101" s="85">
        <v>4</v>
      </c>
      <c r="O101" s="85">
        <v>2000</v>
      </c>
      <c r="P101" s="85">
        <v>28</v>
      </c>
      <c r="Q101" s="85">
        <f t="shared" si="0"/>
        <v>56000</v>
      </c>
      <c r="R101" s="85">
        <v>3000</v>
      </c>
      <c r="S101" s="85">
        <v>1</v>
      </c>
      <c r="T101" s="85">
        <f t="shared" si="1"/>
        <v>3000</v>
      </c>
      <c r="U101" s="85">
        <v>200</v>
      </c>
      <c r="V101" s="85">
        <f t="shared" si="2"/>
        <v>1000</v>
      </c>
      <c r="W101" s="85">
        <f t="shared" si="3"/>
        <v>450</v>
      </c>
      <c r="X101" s="86">
        <f t="shared" si="4"/>
        <v>1450</v>
      </c>
      <c r="Y101" s="110">
        <v>6.84</v>
      </c>
      <c r="Z101" s="85">
        <f t="shared" si="5"/>
        <v>7740</v>
      </c>
      <c r="AA101" s="88">
        <f t="shared" si="6"/>
        <v>5263.2000000000007</v>
      </c>
      <c r="AB101" s="81" t="s">
        <v>46</v>
      </c>
      <c r="AC101" s="81" t="s">
        <v>46</v>
      </c>
      <c r="AD101" s="81" t="s">
        <v>46</v>
      </c>
      <c r="AE101" s="81"/>
      <c r="AF101" s="23"/>
      <c r="AG101" s="24"/>
      <c r="AH101" s="24"/>
    </row>
    <row r="102" spans="1:34" ht="27" customHeight="1">
      <c r="A102" s="81">
        <v>92</v>
      </c>
      <c r="B102" s="82" t="s">
        <v>314</v>
      </c>
      <c r="C102" s="83" t="s">
        <v>171</v>
      </c>
      <c r="D102" s="95" t="s">
        <v>315</v>
      </c>
      <c r="E102" s="81" t="s">
        <v>66</v>
      </c>
      <c r="F102" s="81" t="s">
        <v>43</v>
      </c>
      <c r="G102" s="81" t="s">
        <v>168</v>
      </c>
      <c r="H102" s="81" t="s">
        <v>316</v>
      </c>
      <c r="I102" s="92">
        <v>3</v>
      </c>
      <c r="J102" s="92">
        <v>3</v>
      </c>
      <c r="K102" s="92"/>
      <c r="L102" s="81">
        <v>4</v>
      </c>
      <c r="M102" s="81"/>
      <c r="N102" s="85">
        <v>2</v>
      </c>
      <c r="O102" s="85">
        <v>700</v>
      </c>
      <c r="P102" s="85">
        <v>15</v>
      </c>
      <c r="Q102" s="85">
        <f t="shared" si="0"/>
        <v>10500</v>
      </c>
      <c r="R102" s="85"/>
      <c r="S102" s="85"/>
      <c r="T102" s="85">
        <f t="shared" si="1"/>
        <v>0</v>
      </c>
      <c r="U102" s="85">
        <v>257</v>
      </c>
      <c r="V102" s="85">
        <f t="shared" si="2"/>
        <v>1285</v>
      </c>
      <c r="W102" s="85">
        <f t="shared" si="3"/>
        <v>192.75</v>
      </c>
      <c r="X102" s="86">
        <f t="shared" si="4"/>
        <v>1477.75</v>
      </c>
      <c r="Y102" s="110">
        <v>6.84</v>
      </c>
      <c r="Z102" s="85">
        <f t="shared" si="5"/>
        <v>9174.9</v>
      </c>
      <c r="AA102" s="88">
        <f t="shared" si="6"/>
        <v>6238.9319999999998</v>
      </c>
      <c r="AB102" s="81" t="s">
        <v>46</v>
      </c>
      <c r="AC102" s="81" t="s">
        <v>46</v>
      </c>
      <c r="AD102" s="81" t="s">
        <v>46</v>
      </c>
      <c r="AE102" s="81"/>
      <c r="AF102" s="23"/>
      <c r="AG102" s="24"/>
      <c r="AH102" s="24"/>
    </row>
    <row r="103" spans="1:34" ht="27" customHeight="1">
      <c r="A103" s="81">
        <v>93</v>
      </c>
      <c r="B103" s="82" t="s">
        <v>317</v>
      </c>
      <c r="C103" s="83" t="s">
        <v>91</v>
      </c>
      <c r="D103" s="81" t="s">
        <v>318</v>
      </c>
      <c r="E103" s="81" t="s">
        <v>66</v>
      </c>
      <c r="F103" s="81" t="s">
        <v>43</v>
      </c>
      <c r="G103" s="81" t="s">
        <v>168</v>
      </c>
      <c r="H103" s="81" t="s">
        <v>285</v>
      </c>
      <c r="I103" s="177">
        <v>3</v>
      </c>
      <c r="J103" s="177">
        <v>3</v>
      </c>
      <c r="K103" s="177"/>
      <c r="L103" s="57">
        <v>4</v>
      </c>
      <c r="M103" s="81"/>
      <c r="N103" s="85">
        <v>6</v>
      </c>
      <c r="O103" s="85">
        <v>1000</v>
      </c>
      <c r="P103" s="85">
        <v>25</v>
      </c>
      <c r="Q103" s="85">
        <f t="shared" si="0"/>
        <v>25000</v>
      </c>
      <c r="R103" s="85"/>
      <c r="S103" s="85"/>
      <c r="T103" s="85">
        <f t="shared" si="1"/>
        <v>0</v>
      </c>
      <c r="U103" s="85">
        <v>200</v>
      </c>
      <c r="V103" s="85">
        <f t="shared" si="2"/>
        <v>1000</v>
      </c>
      <c r="W103" s="85">
        <f t="shared" si="3"/>
        <v>150</v>
      </c>
      <c r="X103" s="86">
        <f t="shared" si="4"/>
        <v>1150</v>
      </c>
      <c r="Y103" s="110">
        <v>6.84</v>
      </c>
      <c r="Z103" s="85">
        <f t="shared" si="5"/>
        <v>7140</v>
      </c>
      <c r="AA103" s="88">
        <f t="shared" si="6"/>
        <v>4855.2000000000007</v>
      </c>
      <c r="AB103" s="81" t="s">
        <v>46</v>
      </c>
      <c r="AC103" s="81" t="s">
        <v>46</v>
      </c>
      <c r="AD103" s="81" t="s">
        <v>46</v>
      </c>
      <c r="AE103" s="81"/>
      <c r="AF103" s="23"/>
      <c r="AG103" s="24"/>
      <c r="AH103" s="24"/>
    </row>
    <row r="104" spans="1:34" ht="27" customHeight="1">
      <c r="A104" s="81">
        <v>94</v>
      </c>
      <c r="B104" s="82" t="s">
        <v>319</v>
      </c>
      <c r="C104" s="83" t="s">
        <v>202</v>
      </c>
      <c r="D104" s="81" t="s">
        <v>320</v>
      </c>
      <c r="E104" s="81" t="s">
        <v>66</v>
      </c>
      <c r="F104" s="81" t="s">
        <v>43</v>
      </c>
      <c r="G104" s="81" t="s">
        <v>168</v>
      </c>
      <c r="H104" s="81" t="s">
        <v>311</v>
      </c>
      <c r="I104" s="92">
        <v>3</v>
      </c>
      <c r="J104" s="92">
        <v>3</v>
      </c>
      <c r="K104" s="92"/>
      <c r="L104" s="81">
        <v>4</v>
      </c>
      <c r="M104" s="81"/>
      <c r="N104" s="85">
        <v>2</v>
      </c>
      <c r="O104" s="85">
        <v>800</v>
      </c>
      <c r="P104" s="85">
        <v>15</v>
      </c>
      <c r="Q104" s="85">
        <f t="shared" si="0"/>
        <v>12000</v>
      </c>
      <c r="R104" s="85"/>
      <c r="S104" s="85"/>
      <c r="T104" s="85">
        <f t="shared" si="1"/>
        <v>0</v>
      </c>
      <c r="U104" s="85">
        <v>155</v>
      </c>
      <c r="V104" s="85">
        <f t="shared" si="2"/>
        <v>775</v>
      </c>
      <c r="W104" s="85">
        <f t="shared" si="3"/>
        <v>116.25</v>
      </c>
      <c r="X104" s="86">
        <f t="shared" si="4"/>
        <v>891.25</v>
      </c>
      <c r="Y104" s="110">
        <v>6.84</v>
      </c>
      <c r="Z104" s="85">
        <f t="shared" si="5"/>
        <v>5533.5</v>
      </c>
      <c r="AA104" s="88">
        <f t="shared" si="6"/>
        <v>3762.78</v>
      </c>
      <c r="AB104" s="81" t="s">
        <v>46</v>
      </c>
      <c r="AC104" s="81" t="s">
        <v>46</v>
      </c>
      <c r="AD104" s="81" t="s">
        <v>46</v>
      </c>
      <c r="AE104" s="81"/>
      <c r="AF104" s="23"/>
      <c r="AG104" s="24"/>
      <c r="AH104" s="24"/>
    </row>
    <row r="105" spans="1:34" ht="27" customHeight="1">
      <c r="A105" s="81">
        <v>95</v>
      </c>
      <c r="B105" s="82" t="s">
        <v>321</v>
      </c>
      <c r="C105" s="83" t="s">
        <v>171</v>
      </c>
      <c r="D105" s="81" t="s">
        <v>322</v>
      </c>
      <c r="E105" s="81" t="s">
        <v>66</v>
      </c>
      <c r="F105" s="81" t="s">
        <v>43</v>
      </c>
      <c r="G105" s="81" t="s">
        <v>168</v>
      </c>
      <c r="H105" s="81" t="s">
        <v>197</v>
      </c>
      <c r="I105" s="92">
        <v>2</v>
      </c>
      <c r="J105" s="92">
        <v>2</v>
      </c>
      <c r="K105" s="92"/>
      <c r="L105" s="81">
        <v>2</v>
      </c>
      <c r="M105" s="81"/>
      <c r="N105" s="85">
        <v>2</v>
      </c>
      <c r="O105" s="85">
        <v>700</v>
      </c>
      <c r="P105" s="85">
        <v>15</v>
      </c>
      <c r="Q105" s="85">
        <f t="shared" si="0"/>
        <v>10500</v>
      </c>
      <c r="R105" s="85"/>
      <c r="S105" s="85"/>
      <c r="T105" s="85">
        <f t="shared" si="1"/>
        <v>0</v>
      </c>
      <c r="U105" s="85">
        <v>148</v>
      </c>
      <c r="V105" s="85">
        <f t="shared" si="2"/>
        <v>740</v>
      </c>
      <c r="W105" s="85">
        <f t="shared" si="3"/>
        <v>111</v>
      </c>
      <c r="X105" s="86">
        <f t="shared" si="4"/>
        <v>851</v>
      </c>
      <c r="Y105" s="110">
        <v>6.84</v>
      </c>
      <c r="Z105" s="85">
        <f t="shared" si="5"/>
        <v>5283.5999999999995</v>
      </c>
      <c r="AA105" s="88">
        <f t="shared" si="6"/>
        <v>3592.848</v>
      </c>
      <c r="AB105" s="81" t="s">
        <v>46</v>
      </c>
      <c r="AC105" s="81" t="s">
        <v>46</v>
      </c>
      <c r="AD105" s="81" t="s">
        <v>46</v>
      </c>
      <c r="AE105" s="81"/>
      <c r="AF105" s="23"/>
      <c r="AG105" s="24"/>
      <c r="AH105" s="24"/>
    </row>
    <row r="106" spans="1:34" ht="27" customHeight="1">
      <c r="A106" s="81">
        <v>96</v>
      </c>
      <c r="B106" s="82" t="s">
        <v>323</v>
      </c>
      <c r="C106" s="83" t="s">
        <v>202</v>
      </c>
      <c r="D106" s="81" t="s">
        <v>324</v>
      </c>
      <c r="E106" s="81" t="s">
        <v>66</v>
      </c>
      <c r="F106" s="81" t="s">
        <v>43</v>
      </c>
      <c r="G106" s="81" t="s">
        <v>168</v>
      </c>
      <c r="H106" s="81" t="s">
        <v>311</v>
      </c>
      <c r="I106" s="199">
        <v>3</v>
      </c>
      <c r="J106" s="199">
        <v>1</v>
      </c>
      <c r="K106" s="199">
        <v>2</v>
      </c>
      <c r="L106" s="81">
        <v>4</v>
      </c>
      <c r="M106" s="81"/>
      <c r="N106" s="85">
        <v>4</v>
      </c>
      <c r="O106" s="85">
        <v>800</v>
      </c>
      <c r="P106" s="85">
        <v>15</v>
      </c>
      <c r="Q106" s="85">
        <f t="shared" si="0"/>
        <v>12000</v>
      </c>
      <c r="R106" s="85"/>
      <c r="S106" s="85"/>
      <c r="T106" s="85">
        <f t="shared" si="1"/>
        <v>0</v>
      </c>
      <c r="U106" s="85">
        <v>110</v>
      </c>
      <c r="V106" s="85">
        <f t="shared" si="2"/>
        <v>550</v>
      </c>
      <c r="W106" s="85">
        <f t="shared" si="3"/>
        <v>82.5</v>
      </c>
      <c r="X106" s="86">
        <f t="shared" si="4"/>
        <v>632.5</v>
      </c>
      <c r="Y106" s="110">
        <v>6.84</v>
      </c>
      <c r="Z106" s="85">
        <f t="shared" si="5"/>
        <v>3927</v>
      </c>
      <c r="AA106" s="88">
        <f t="shared" si="6"/>
        <v>2670.36</v>
      </c>
      <c r="AB106" s="81" t="s">
        <v>46</v>
      </c>
      <c r="AC106" s="81" t="s">
        <v>46</v>
      </c>
      <c r="AD106" s="81" t="s">
        <v>46</v>
      </c>
      <c r="AE106" s="81"/>
      <c r="AF106" s="23"/>
      <c r="AG106" s="24"/>
      <c r="AH106" s="24"/>
    </row>
    <row r="107" spans="1:34" ht="27" customHeight="1">
      <c r="A107" s="81">
        <v>97</v>
      </c>
      <c r="B107" s="82" t="s">
        <v>325</v>
      </c>
      <c r="C107" s="83" t="s">
        <v>171</v>
      </c>
      <c r="D107" s="81" t="s">
        <v>326</v>
      </c>
      <c r="E107" s="81" t="s">
        <v>66</v>
      </c>
      <c r="F107" s="81" t="s">
        <v>43</v>
      </c>
      <c r="G107" s="81" t="s">
        <v>168</v>
      </c>
      <c r="H107" s="81" t="s">
        <v>253</v>
      </c>
      <c r="I107" s="92">
        <v>4</v>
      </c>
      <c r="J107" s="92">
        <v>4</v>
      </c>
      <c r="K107" s="92"/>
      <c r="L107" s="81">
        <v>4</v>
      </c>
      <c r="M107" s="81"/>
      <c r="N107" s="85">
        <v>2</v>
      </c>
      <c r="O107" s="85">
        <v>700</v>
      </c>
      <c r="P107" s="85">
        <v>15</v>
      </c>
      <c r="Q107" s="85">
        <f t="shared" si="0"/>
        <v>10500</v>
      </c>
      <c r="R107" s="85"/>
      <c r="S107" s="85"/>
      <c r="T107" s="85">
        <f t="shared" si="1"/>
        <v>0</v>
      </c>
      <c r="U107" s="85">
        <v>94</v>
      </c>
      <c r="V107" s="85">
        <f t="shared" si="2"/>
        <v>470</v>
      </c>
      <c r="W107" s="85">
        <f t="shared" si="3"/>
        <v>70.5</v>
      </c>
      <c r="X107" s="86">
        <f t="shared" si="4"/>
        <v>540.5</v>
      </c>
      <c r="Y107" s="110">
        <v>6.84</v>
      </c>
      <c r="Z107" s="85">
        <f t="shared" si="5"/>
        <v>3355.7999999999997</v>
      </c>
      <c r="AA107" s="88">
        <f t="shared" si="6"/>
        <v>2281.944</v>
      </c>
      <c r="AB107" s="81" t="s">
        <v>46</v>
      </c>
      <c r="AC107" s="81" t="s">
        <v>46</v>
      </c>
      <c r="AD107" s="81" t="s">
        <v>46</v>
      </c>
      <c r="AE107" s="81"/>
      <c r="AF107" s="23"/>
      <c r="AG107" s="24"/>
      <c r="AH107" s="24"/>
    </row>
    <row r="108" spans="1:34" ht="27" customHeight="1">
      <c r="A108" s="81">
        <v>98</v>
      </c>
      <c r="B108" s="82" t="s">
        <v>327</v>
      </c>
      <c r="C108" s="83" t="s">
        <v>40</v>
      </c>
      <c r="D108" s="81" t="s">
        <v>328</v>
      </c>
      <c r="E108" s="81" t="s">
        <v>176</v>
      </c>
      <c r="F108" s="81" t="s">
        <v>43</v>
      </c>
      <c r="G108" s="81" t="s">
        <v>44</v>
      </c>
      <c r="H108" s="81" t="s">
        <v>329</v>
      </c>
      <c r="I108" s="92">
        <v>7</v>
      </c>
      <c r="J108" s="92">
        <v>7</v>
      </c>
      <c r="K108" s="92"/>
      <c r="L108" s="81">
        <v>8</v>
      </c>
      <c r="M108" s="81"/>
      <c r="N108" s="85">
        <v>3</v>
      </c>
      <c r="O108" s="85">
        <v>3600</v>
      </c>
      <c r="P108" s="85">
        <v>6</v>
      </c>
      <c r="Q108" s="85">
        <f t="shared" si="0"/>
        <v>21600</v>
      </c>
      <c r="R108" s="85">
        <v>6000</v>
      </c>
      <c r="S108" s="85">
        <v>6</v>
      </c>
      <c r="T108" s="85">
        <f t="shared" si="1"/>
        <v>36000</v>
      </c>
      <c r="U108" s="85"/>
      <c r="V108" s="85">
        <f t="shared" si="2"/>
        <v>7200</v>
      </c>
      <c r="W108" s="85">
        <f t="shared" si="3"/>
        <v>4680</v>
      </c>
      <c r="X108" s="86">
        <f t="shared" si="4"/>
        <v>11880</v>
      </c>
      <c r="Y108" s="87">
        <v>5.88</v>
      </c>
      <c r="Z108" s="85">
        <f t="shared" si="5"/>
        <v>51696</v>
      </c>
      <c r="AA108" s="88">
        <f t="shared" si="6"/>
        <v>35153.280000000006</v>
      </c>
      <c r="AB108" s="81" t="s">
        <v>46</v>
      </c>
      <c r="AC108" s="81" t="s">
        <v>46</v>
      </c>
      <c r="AD108" s="81" t="s">
        <v>46</v>
      </c>
      <c r="AE108" s="81" t="s">
        <v>330</v>
      </c>
      <c r="AF108" s="23"/>
      <c r="AG108" s="24"/>
      <c r="AH108" s="24"/>
    </row>
    <row r="109" spans="1:34" ht="27" customHeight="1">
      <c r="A109" s="81">
        <v>99</v>
      </c>
      <c r="B109" s="82" t="s">
        <v>331</v>
      </c>
      <c r="C109" s="83" t="s">
        <v>332</v>
      </c>
      <c r="D109" s="81" t="s">
        <v>333</v>
      </c>
      <c r="E109" s="81" t="s">
        <v>42</v>
      </c>
      <c r="F109" s="81" t="s">
        <v>43</v>
      </c>
      <c r="G109" s="81" t="s">
        <v>44</v>
      </c>
      <c r="H109" s="81" t="s">
        <v>334</v>
      </c>
      <c r="I109" s="92">
        <v>15</v>
      </c>
      <c r="J109" s="92">
        <v>15</v>
      </c>
      <c r="K109" s="92"/>
      <c r="L109" s="81">
        <v>16</v>
      </c>
      <c r="M109" s="81"/>
      <c r="N109" s="85">
        <v>8</v>
      </c>
      <c r="O109" s="85">
        <v>1500</v>
      </c>
      <c r="P109" s="85">
        <v>25</v>
      </c>
      <c r="Q109" s="85">
        <f t="shared" si="0"/>
        <v>37500</v>
      </c>
      <c r="R109" s="85"/>
      <c r="S109" s="85"/>
      <c r="T109" s="85">
        <f t="shared" si="1"/>
        <v>0</v>
      </c>
      <c r="U109" s="85"/>
      <c r="V109" s="85">
        <f t="shared" si="2"/>
        <v>12500</v>
      </c>
      <c r="W109" s="85">
        <f t="shared" si="3"/>
        <v>1875</v>
      </c>
      <c r="X109" s="86">
        <f t="shared" si="4"/>
        <v>14375</v>
      </c>
      <c r="Y109" s="87">
        <v>5.88</v>
      </c>
      <c r="Z109" s="85">
        <f t="shared" si="5"/>
        <v>77250</v>
      </c>
      <c r="AA109" s="88">
        <f t="shared" si="6"/>
        <v>52530.000000000007</v>
      </c>
      <c r="AB109" s="81" t="s">
        <v>46</v>
      </c>
      <c r="AC109" s="81" t="s">
        <v>46</v>
      </c>
      <c r="AD109" s="81" t="s">
        <v>46</v>
      </c>
      <c r="AE109" s="81"/>
      <c r="AF109" s="23"/>
      <c r="AG109" s="24"/>
      <c r="AH109" s="24"/>
    </row>
    <row r="110" spans="1:34" ht="27" customHeight="1">
      <c r="A110" s="81">
        <v>100</v>
      </c>
      <c r="B110" s="82" t="s">
        <v>335</v>
      </c>
      <c r="C110" s="83" t="s">
        <v>91</v>
      </c>
      <c r="D110" s="81" t="s">
        <v>336</v>
      </c>
      <c r="E110" s="81" t="s">
        <v>42</v>
      </c>
      <c r="F110" s="81" t="s">
        <v>43</v>
      </c>
      <c r="G110" s="81" t="s">
        <v>44</v>
      </c>
      <c r="H110" s="81" t="s">
        <v>337</v>
      </c>
      <c r="I110" s="92">
        <v>20</v>
      </c>
      <c r="J110" s="92">
        <v>20</v>
      </c>
      <c r="K110" s="92"/>
      <c r="L110" s="81">
        <v>21</v>
      </c>
      <c r="M110" s="81"/>
      <c r="N110" s="85">
        <v>6</v>
      </c>
      <c r="O110" s="85">
        <v>1200</v>
      </c>
      <c r="P110" s="85">
        <v>29</v>
      </c>
      <c r="Q110" s="85">
        <f t="shared" si="0"/>
        <v>34800</v>
      </c>
      <c r="R110" s="85"/>
      <c r="S110" s="85"/>
      <c r="T110" s="85">
        <f t="shared" si="1"/>
        <v>0</v>
      </c>
      <c r="U110" s="85"/>
      <c r="V110" s="85">
        <f t="shared" si="2"/>
        <v>11600</v>
      </c>
      <c r="W110" s="85">
        <f t="shared" si="3"/>
        <v>1740</v>
      </c>
      <c r="X110" s="86">
        <f t="shared" si="4"/>
        <v>13340</v>
      </c>
      <c r="Y110" s="87">
        <v>5.88</v>
      </c>
      <c r="Z110" s="85">
        <f t="shared" si="5"/>
        <v>71688</v>
      </c>
      <c r="AA110" s="88">
        <f t="shared" si="6"/>
        <v>48747.840000000004</v>
      </c>
      <c r="AB110" s="81" t="s">
        <v>46</v>
      </c>
      <c r="AC110" s="81" t="s">
        <v>46</v>
      </c>
      <c r="AD110" s="81" t="s">
        <v>46</v>
      </c>
      <c r="AE110" s="81" t="s">
        <v>100</v>
      </c>
      <c r="AF110" s="23"/>
      <c r="AG110" s="24"/>
      <c r="AH110" s="24"/>
    </row>
    <row r="111" spans="1:34" ht="27" customHeight="1">
      <c r="A111" s="81">
        <v>101</v>
      </c>
      <c r="B111" s="82" t="s">
        <v>338</v>
      </c>
      <c r="C111" s="83" t="s">
        <v>91</v>
      </c>
      <c r="D111" s="81" t="s">
        <v>339</v>
      </c>
      <c r="E111" s="81" t="s">
        <v>42</v>
      </c>
      <c r="F111" s="81" t="s">
        <v>43</v>
      </c>
      <c r="G111" s="81" t="s">
        <v>44</v>
      </c>
      <c r="H111" s="81" t="s">
        <v>340</v>
      </c>
      <c r="I111" s="92">
        <v>5</v>
      </c>
      <c r="J111" s="92">
        <v>5</v>
      </c>
      <c r="K111" s="92"/>
      <c r="L111" s="81"/>
      <c r="M111" s="81">
        <v>5</v>
      </c>
      <c r="N111" s="85">
        <v>7</v>
      </c>
      <c r="O111" s="85">
        <v>3600</v>
      </c>
      <c r="P111" s="85">
        <v>19</v>
      </c>
      <c r="Q111" s="85">
        <f t="shared" si="0"/>
        <v>68400</v>
      </c>
      <c r="R111" s="85"/>
      <c r="S111" s="85"/>
      <c r="T111" s="85">
        <f t="shared" si="1"/>
        <v>0</v>
      </c>
      <c r="U111" s="85"/>
      <c r="V111" s="85">
        <f t="shared" si="2"/>
        <v>22800</v>
      </c>
      <c r="W111" s="85">
        <f t="shared" si="3"/>
        <v>3420</v>
      </c>
      <c r="X111" s="86">
        <f t="shared" si="4"/>
        <v>26220</v>
      </c>
      <c r="Y111" s="87">
        <v>5.88</v>
      </c>
      <c r="Z111" s="85">
        <f t="shared" si="5"/>
        <v>140904</v>
      </c>
      <c r="AA111" s="88">
        <f t="shared" si="6"/>
        <v>95814.720000000001</v>
      </c>
      <c r="AB111" s="81" t="s">
        <v>46</v>
      </c>
      <c r="AC111" s="81" t="s">
        <v>46</v>
      </c>
      <c r="AD111" s="81" t="s">
        <v>46</v>
      </c>
      <c r="AE111" s="81" t="s">
        <v>341</v>
      </c>
      <c r="AF111" s="23"/>
      <c r="AG111" s="24"/>
      <c r="AH111" s="24"/>
    </row>
    <row r="112" spans="1:34" ht="27" customHeight="1">
      <c r="A112" s="81">
        <v>102</v>
      </c>
      <c r="B112" s="82" t="s">
        <v>342</v>
      </c>
      <c r="C112" s="83" t="s">
        <v>332</v>
      </c>
      <c r="D112" s="81" t="s">
        <v>343</v>
      </c>
      <c r="E112" s="81" t="s">
        <v>42</v>
      </c>
      <c r="F112" s="81" t="s">
        <v>43</v>
      </c>
      <c r="G112" s="81" t="s">
        <v>44</v>
      </c>
      <c r="H112" s="81" t="s">
        <v>344</v>
      </c>
      <c r="I112" s="92">
        <v>3</v>
      </c>
      <c r="J112" s="92">
        <v>3</v>
      </c>
      <c r="K112" s="92"/>
      <c r="L112" s="81">
        <v>1</v>
      </c>
      <c r="M112" s="81">
        <v>2</v>
      </c>
      <c r="N112" s="85">
        <v>2</v>
      </c>
      <c r="O112" s="85">
        <v>1000</v>
      </c>
      <c r="P112" s="85">
        <v>16</v>
      </c>
      <c r="Q112" s="85">
        <f t="shared" si="0"/>
        <v>16000</v>
      </c>
      <c r="R112" s="85">
        <v>1000</v>
      </c>
      <c r="S112" s="85">
        <v>1</v>
      </c>
      <c r="T112" s="85">
        <f t="shared" si="1"/>
        <v>1000</v>
      </c>
      <c r="U112" s="85"/>
      <c r="V112" s="85">
        <f t="shared" si="2"/>
        <v>5333.333333333333</v>
      </c>
      <c r="W112" s="85">
        <f t="shared" si="3"/>
        <v>899.99999999999989</v>
      </c>
      <c r="X112" s="86">
        <f t="shared" si="4"/>
        <v>6233.333333333333</v>
      </c>
      <c r="Y112" s="87">
        <v>5.88</v>
      </c>
      <c r="Z112" s="85">
        <f t="shared" si="5"/>
        <v>33159.999999999993</v>
      </c>
      <c r="AA112" s="88">
        <f t="shared" si="6"/>
        <v>22548.799999999996</v>
      </c>
      <c r="AB112" s="81" t="s">
        <v>46</v>
      </c>
      <c r="AC112" s="81" t="s">
        <v>46</v>
      </c>
      <c r="AD112" s="81" t="s">
        <v>46</v>
      </c>
      <c r="AE112" s="81"/>
      <c r="AF112" s="23"/>
      <c r="AG112" s="24"/>
      <c r="AH112" s="24"/>
    </row>
    <row r="113" spans="1:34" ht="27" customHeight="1">
      <c r="A113" s="81">
        <v>103</v>
      </c>
      <c r="B113" s="82" t="s">
        <v>345</v>
      </c>
      <c r="C113" s="83" t="s">
        <v>61</v>
      </c>
      <c r="D113" s="95" t="s">
        <v>346</v>
      </c>
      <c r="E113" s="81" t="s">
        <v>42</v>
      </c>
      <c r="F113" s="81" t="s">
        <v>43</v>
      </c>
      <c r="G113" s="81" t="s">
        <v>44</v>
      </c>
      <c r="H113" s="81" t="s">
        <v>347</v>
      </c>
      <c r="I113" s="92">
        <v>5</v>
      </c>
      <c r="J113" s="92">
        <v>5</v>
      </c>
      <c r="K113" s="92"/>
      <c r="L113" s="81">
        <v>6</v>
      </c>
      <c r="M113" s="81"/>
      <c r="N113" s="85">
        <v>3</v>
      </c>
      <c r="O113" s="85">
        <v>1500</v>
      </c>
      <c r="P113" s="85">
        <v>10</v>
      </c>
      <c r="Q113" s="85">
        <f t="shared" si="0"/>
        <v>15000</v>
      </c>
      <c r="R113" s="85"/>
      <c r="S113" s="85"/>
      <c r="T113" s="85">
        <f t="shared" si="1"/>
        <v>0</v>
      </c>
      <c r="U113" s="85"/>
      <c r="V113" s="85">
        <f t="shared" si="2"/>
        <v>5000</v>
      </c>
      <c r="W113" s="85">
        <f t="shared" si="3"/>
        <v>750</v>
      </c>
      <c r="X113" s="86">
        <f t="shared" si="4"/>
        <v>5750</v>
      </c>
      <c r="Y113" s="87">
        <v>5.88</v>
      </c>
      <c r="Z113" s="85">
        <f t="shared" si="5"/>
        <v>30900</v>
      </c>
      <c r="AA113" s="88">
        <f t="shared" si="6"/>
        <v>21012</v>
      </c>
      <c r="AB113" s="81" t="s">
        <v>46</v>
      </c>
      <c r="AC113" s="81" t="s">
        <v>46</v>
      </c>
      <c r="AD113" s="81" t="s">
        <v>46</v>
      </c>
      <c r="AE113" s="81"/>
      <c r="AF113" s="23"/>
      <c r="AG113" s="24"/>
      <c r="AH113" s="24"/>
    </row>
    <row r="114" spans="1:34" ht="27" customHeight="1">
      <c r="A114" s="81">
        <v>104</v>
      </c>
      <c r="B114" s="82" t="s">
        <v>348</v>
      </c>
      <c r="C114" s="83" t="s">
        <v>40</v>
      </c>
      <c r="D114" s="81" t="s">
        <v>349</v>
      </c>
      <c r="E114" s="81" t="s">
        <v>42</v>
      </c>
      <c r="F114" s="81" t="s">
        <v>43</v>
      </c>
      <c r="G114" s="81" t="s">
        <v>44</v>
      </c>
      <c r="H114" s="81" t="s">
        <v>350</v>
      </c>
      <c r="I114" s="92">
        <v>3</v>
      </c>
      <c r="J114" s="92">
        <v>3</v>
      </c>
      <c r="K114" s="92"/>
      <c r="L114" s="81">
        <v>4</v>
      </c>
      <c r="M114" s="81"/>
      <c r="N114" s="85">
        <v>2</v>
      </c>
      <c r="O114" s="85">
        <v>1500</v>
      </c>
      <c r="P114" s="85">
        <v>9</v>
      </c>
      <c r="Q114" s="85">
        <f t="shared" si="0"/>
        <v>13500</v>
      </c>
      <c r="R114" s="85"/>
      <c r="S114" s="85"/>
      <c r="T114" s="85">
        <f t="shared" si="1"/>
        <v>0</v>
      </c>
      <c r="U114" s="85"/>
      <c r="V114" s="85">
        <f t="shared" si="2"/>
        <v>4500</v>
      </c>
      <c r="W114" s="85">
        <f t="shared" si="3"/>
        <v>675</v>
      </c>
      <c r="X114" s="86">
        <f t="shared" si="4"/>
        <v>5175</v>
      </c>
      <c r="Y114" s="87">
        <v>5.88</v>
      </c>
      <c r="Z114" s="85">
        <f t="shared" si="5"/>
        <v>27810</v>
      </c>
      <c r="AA114" s="88">
        <f t="shared" si="6"/>
        <v>18910.800000000003</v>
      </c>
      <c r="AB114" s="81" t="s">
        <v>46</v>
      </c>
      <c r="AC114" s="81" t="s">
        <v>46</v>
      </c>
      <c r="AD114" s="81" t="s">
        <v>46</v>
      </c>
      <c r="AE114" s="81"/>
      <c r="AF114" s="23"/>
      <c r="AG114" s="24"/>
      <c r="AH114" s="24"/>
    </row>
    <row r="115" spans="1:34" ht="27" customHeight="1">
      <c r="A115" s="81">
        <v>105</v>
      </c>
      <c r="B115" s="82" t="s">
        <v>351</v>
      </c>
      <c r="C115" s="83" t="s">
        <v>352</v>
      </c>
      <c r="D115" s="81" t="s">
        <v>353</v>
      </c>
      <c r="E115" s="81" t="s">
        <v>66</v>
      </c>
      <c r="F115" s="81" t="s">
        <v>43</v>
      </c>
      <c r="G115" s="81" t="s">
        <v>44</v>
      </c>
      <c r="H115" s="81" t="s">
        <v>354</v>
      </c>
      <c r="I115" s="177">
        <v>3</v>
      </c>
      <c r="J115" s="177">
        <v>3</v>
      </c>
      <c r="K115" s="177"/>
      <c r="L115" s="81">
        <v>5</v>
      </c>
      <c r="M115" s="81">
        <v>1</v>
      </c>
      <c r="N115" s="85">
        <v>4</v>
      </c>
      <c r="O115" s="85">
        <v>524</v>
      </c>
      <c r="P115" s="85">
        <v>21</v>
      </c>
      <c r="Q115" s="85">
        <f t="shared" si="0"/>
        <v>11004</v>
      </c>
      <c r="R115" s="85">
        <v>524</v>
      </c>
      <c r="S115" s="85">
        <v>1</v>
      </c>
      <c r="T115" s="85">
        <f t="shared" si="1"/>
        <v>524</v>
      </c>
      <c r="U115" s="85">
        <v>159</v>
      </c>
      <c r="V115" s="85">
        <f t="shared" si="2"/>
        <v>795</v>
      </c>
      <c r="W115" s="85">
        <f t="shared" si="3"/>
        <v>171.65</v>
      </c>
      <c r="X115" s="86">
        <f t="shared" si="4"/>
        <v>966.65</v>
      </c>
      <c r="Y115" s="110">
        <v>6.84</v>
      </c>
      <c r="Z115" s="85">
        <f t="shared" si="5"/>
        <v>5781.1</v>
      </c>
      <c r="AA115" s="88">
        <f t="shared" si="6"/>
        <v>3931.1480000000006</v>
      </c>
      <c r="AB115" s="81" t="s">
        <v>46</v>
      </c>
      <c r="AC115" s="81" t="s">
        <v>46</v>
      </c>
      <c r="AD115" s="81" t="s">
        <v>46</v>
      </c>
      <c r="AE115" s="81"/>
      <c r="AF115" s="23"/>
      <c r="AG115" s="24"/>
      <c r="AH115" s="24"/>
    </row>
    <row r="116" spans="1:34" ht="27" customHeight="1">
      <c r="A116" s="81">
        <v>106</v>
      </c>
      <c r="B116" s="82" t="s">
        <v>355</v>
      </c>
      <c r="C116" s="83" t="s">
        <v>75</v>
      </c>
      <c r="D116" s="81" t="s">
        <v>356</v>
      </c>
      <c r="E116" s="81" t="s">
        <v>42</v>
      </c>
      <c r="F116" s="81" t="s">
        <v>43</v>
      </c>
      <c r="G116" s="81" t="s">
        <v>44</v>
      </c>
      <c r="H116" s="81" t="s">
        <v>357</v>
      </c>
      <c r="I116" s="201">
        <v>3</v>
      </c>
      <c r="J116" s="201">
        <v>1</v>
      </c>
      <c r="K116" s="201">
        <v>2</v>
      </c>
      <c r="L116" s="81">
        <v>4</v>
      </c>
      <c r="M116" s="81"/>
      <c r="N116" s="85">
        <v>3</v>
      </c>
      <c r="O116" s="85">
        <v>1000</v>
      </c>
      <c r="P116" s="85">
        <v>12</v>
      </c>
      <c r="Q116" s="85">
        <f t="shared" si="0"/>
        <v>12000</v>
      </c>
      <c r="R116" s="85"/>
      <c r="S116" s="85"/>
      <c r="T116" s="85">
        <f t="shared" si="1"/>
        <v>0</v>
      </c>
      <c r="U116" s="85"/>
      <c r="V116" s="85">
        <f t="shared" si="2"/>
        <v>4000</v>
      </c>
      <c r="W116" s="85">
        <f t="shared" si="3"/>
        <v>600</v>
      </c>
      <c r="X116" s="86">
        <f t="shared" si="4"/>
        <v>4600</v>
      </c>
      <c r="Y116" s="87">
        <v>5.88</v>
      </c>
      <c r="Z116" s="85">
        <f t="shared" si="5"/>
        <v>24720</v>
      </c>
      <c r="AA116" s="88">
        <f t="shared" si="6"/>
        <v>16809.600000000002</v>
      </c>
      <c r="AB116" s="81" t="s">
        <v>46</v>
      </c>
      <c r="AC116" s="81" t="s">
        <v>46</v>
      </c>
      <c r="AD116" s="81" t="s">
        <v>46</v>
      </c>
      <c r="AE116" s="81" t="s">
        <v>358</v>
      </c>
      <c r="AF116" s="23"/>
      <c r="AG116" s="24"/>
      <c r="AH116" s="24"/>
    </row>
    <row r="117" spans="1:34" ht="27" customHeight="1">
      <c r="A117" s="81">
        <v>107</v>
      </c>
      <c r="B117" s="82" t="s">
        <v>359</v>
      </c>
      <c r="C117" s="83" t="s">
        <v>352</v>
      </c>
      <c r="D117" s="81" t="s">
        <v>360</v>
      </c>
      <c r="E117" s="81" t="s">
        <v>66</v>
      </c>
      <c r="F117" s="81" t="s">
        <v>43</v>
      </c>
      <c r="G117" s="81" t="s">
        <v>44</v>
      </c>
      <c r="H117" s="81" t="s">
        <v>361</v>
      </c>
      <c r="I117" s="92">
        <v>3</v>
      </c>
      <c r="J117" s="92">
        <v>3</v>
      </c>
      <c r="K117" s="92"/>
      <c r="L117" s="81">
        <v>4</v>
      </c>
      <c r="M117" s="81"/>
      <c r="N117" s="85">
        <v>2</v>
      </c>
      <c r="O117" s="85">
        <v>1000</v>
      </c>
      <c r="P117" s="85">
        <v>14</v>
      </c>
      <c r="Q117" s="85">
        <f t="shared" si="0"/>
        <v>14000</v>
      </c>
      <c r="R117" s="85"/>
      <c r="S117" s="85"/>
      <c r="T117" s="85">
        <f t="shared" si="1"/>
        <v>0</v>
      </c>
      <c r="U117" s="85">
        <v>239</v>
      </c>
      <c r="V117" s="85">
        <f t="shared" si="2"/>
        <v>1195</v>
      </c>
      <c r="W117" s="85">
        <f t="shared" si="3"/>
        <v>179.25</v>
      </c>
      <c r="X117" s="86">
        <f t="shared" si="4"/>
        <v>1374.25</v>
      </c>
      <c r="Y117" s="110">
        <v>6.84</v>
      </c>
      <c r="Z117" s="85">
        <f t="shared" si="5"/>
        <v>8532.2999999999993</v>
      </c>
      <c r="AA117" s="88">
        <f t="shared" si="6"/>
        <v>5801.9639999999999</v>
      </c>
      <c r="AB117" s="81" t="s">
        <v>46</v>
      </c>
      <c r="AC117" s="81" t="s">
        <v>46</v>
      </c>
      <c r="AD117" s="81" t="s">
        <v>46</v>
      </c>
      <c r="AE117" s="81"/>
      <c r="AF117" s="23"/>
      <c r="AG117" s="24"/>
      <c r="AH117" s="24"/>
    </row>
    <row r="118" spans="1:34" ht="27" customHeight="1">
      <c r="A118" s="81">
        <v>108</v>
      </c>
      <c r="B118" s="82" t="s">
        <v>362</v>
      </c>
      <c r="C118" s="83" t="s">
        <v>332</v>
      </c>
      <c r="D118" s="81" t="s">
        <v>363</v>
      </c>
      <c r="E118" s="81" t="s">
        <v>42</v>
      </c>
      <c r="F118" s="81" t="s">
        <v>43</v>
      </c>
      <c r="G118" s="81" t="s">
        <v>44</v>
      </c>
      <c r="H118" s="81" t="s">
        <v>364</v>
      </c>
      <c r="I118" s="92">
        <v>2</v>
      </c>
      <c r="J118" s="92">
        <v>2</v>
      </c>
      <c r="K118" s="92"/>
      <c r="L118" s="81">
        <v>2</v>
      </c>
      <c r="M118" s="81"/>
      <c r="N118" s="85">
        <v>1</v>
      </c>
      <c r="O118" s="85">
        <v>1000</v>
      </c>
      <c r="P118" s="85">
        <v>9</v>
      </c>
      <c r="Q118" s="85">
        <f t="shared" si="0"/>
        <v>9000</v>
      </c>
      <c r="R118" s="85"/>
      <c r="S118" s="85"/>
      <c r="T118" s="85">
        <f t="shared" si="1"/>
        <v>0</v>
      </c>
      <c r="U118" s="85"/>
      <c r="V118" s="85">
        <f t="shared" si="2"/>
        <v>3000</v>
      </c>
      <c r="W118" s="85">
        <f t="shared" si="3"/>
        <v>450</v>
      </c>
      <c r="X118" s="86">
        <f t="shared" si="4"/>
        <v>3450</v>
      </c>
      <c r="Y118" s="87">
        <v>5.88</v>
      </c>
      <c r="Z118" s="85">
        <f t="shared" si="5"/>
        <v>18540</v>
      </c>
      <c r="AA118" s="88">
        <f t="shared" si="6"/>
        <v>12607.2</v>
      </c>
      <c r="AB118" s="81" t="s">
        <v>46</v>
      </c>
      <c r="AC118" s="81" t="s">
        <v>46</v>
      </c>
      <c r="AD118" s="81" t="s">
        <v>46</v>
      </c>
      <c r="AE118" s="81"/>
      <c r="AF118" s="23"/>
      <c r="AG118" s="24"/>
      <c r="AH118" s="24"/>
    </row>
    <row r="119" spans="1:34" ht="27" customHeight="1">
      <c r="A119" s="81">
        <v>109</v>
      </c>
      <c r="B119" s="82" t="s">
        <v>365</v>
      </c>
      <c r="C119" s="83" t="s">
        <v>91</v>
      </c>
      <c r="D119" s="81" t="s">
        <v>366</v>
      </c>
      <c r="E119" s="81" t="s">
        <v>42</v>
      </c>
      <c r="F119" s="81" t="s">
        <v>43</v>
      </c>
      <c r="G119" s="81" t="s">
        <v>44</v>
      </c>
      <c r="H119" s="81" t="s">
        <v>340</v>
      </c>
      <c r="I119" s="200">
        <v>7</v>
      </c>
      <c r="J119" s="200">
        <v>6</v>
      </c>
      <c r="K119" s="200">
        <v>1</v>
      </c>
      <c r="L119" s="81">
        <v>8</v>
      </c>
      <c r="M119" s="81"/>
      <c r="N119" s="85">
        <v>4</v>
      </c>
      <c r="O119" s="85">
        <v>800</v>
      </c>
      <c r="P119" s="85">
        <v>10</v>
      </c>
      <c r="Q119" s="85">
        <f t="shared" si="0"/>
        <v>8000</v>
      </c>
      <c r="R119" s="85"/>
      <c r="S119" s="85"/>
      <c r="T119" s="85">
        <f t="shared" si="1"/>
        <v>0</v>
      </c>
      <c r="U119" s="85"/>
      <c r="V119" s="85">
        <f t="shared" si="2"/>
        <v>2666.6666666666665</v>
      </c>
      <c r="W119" s="85">
        <f t="shared" si="3"/>
        <v>399.99999999999994</v>
      </c>
      <c r="X119" s="86">
        <f t="shared" si="4"/>
        <v>3066.6666666666665</v>
      </c>
      <c r="Y119" s="87">
        <v>5.88</v>
      </c>
      <c r="Z119" s="85">
        <f t="shared" si="5"/>
        <v>16479.999999999996</v>
      </c>
      <c r="AA119" s="88">
        <f t="shared" si="6"/>
        <v>11206.399999999998</v>
      </c>
      <c r="AB119" s="81" t="s">
        <v>46</v>
      </c>
      <c r="AC119" s="81" t="s">
        <v>46</v>
      </c>
      <c r="AD119" s="81" t="s">
        <v>46</v>
      </c>
      <c r="AE119" s="81"/>
      <c r="AF119" s="23"/>
      <c r="AG119" s="24"/>
      <c r="AH119" s="24"/>
    </row>
    <row r="120" spans="1:34" ht="27" customHeight="1">
      <c r="A120" s="81">
        <v>110</v>
      </c>
      <c r="B120" s="82" t="s">
        <v>367</v>
      </c>
      <c r="C120" s="83" t="s">
        <v>171</v>
      </c>
      <c r="D120" s="81" t="s">
        <v>368</v>
      </c>
      <c r="E120" s="81" t="s">
        <v>42</v>
      </c>
      <c r="F120" s="81" t="s">
        <v>43</v>
      </c>
      <c r="G120" s="81" t="s">
        <v>44</v>
      </c>
      <c r="H120" s="81" t="s">
        <v>369</v>
      </c>
      <c r="I120" s="92">
        <v>5</v>
      </c>
      <c r="J120" s="92">
        <v>5</v>
      </c>
      <c r="K120" s="92"/>
      <c r="L120" s="81">
        <v>6</v>
      </c>
      <c r="M120" s="81"/>
      <c r="N120" s="85">
        <v>8</v>
      </c>
      <c r="O120" s="85">
        <v>1000</v>
      </c>
      <c r="P120" s="85">
        <v>5</v>
      </c>
      <c r="Q120" s="85">
        <f t="shared" si="0"/>
        <v>5000</v>
      </c>
      <c r="R120" s="85">
        <v>1000</v>
      </c>
      <c r="S120" s="85">
        <v>2</v>
      </c>
      <c r="T120" s="85">
        <f t="shared" si="1"/>
        <v>2000</v>
      </c>
      <c r="U120" s="85"/>
      <c r="V120" s="85">
        <f t="shared" si="2"/>
        <v>1666.6666666666667</v>
      </c>
      <c r="W120" s="85">
        <f t="shared" si="3"/>
        <v>450</v>
      </c>
      <c r="X120" s="86">
        <f t="shared" si="4"/>
        <v>2116.666666666667</v>
      </c>
      <c r="Y120" s="87">
        <v>5.88</v>
      </c>
      <c r="Z120" s="85">
        <f t="shared" si="5"/>
        <v>10700</v>
      </c>
      <c r="AA120" s="88">
        <f t="shared" si="6"/>
        <v>7276.0000000000009</v>
      </c>
      <c r="AB120" s="81" t="s">
        <v>46</v>
      </c>
      <c r="AC120" s="81" t="s">
        <v>46</v>
      </c>
      <c r="AD120" s="81" t="s">
        <v>46</v>
      </c>
      <c r="AE120" s="81"/>
      <c r="AF120" s="23"/>
      <c r="AG120" s="24"/>
      <c r="AH120" s="24"/>
    </row>
    <row r="121" spans="1:34" ht="27" customHeight="1">
      <c r="A121" s="81">
        <v>111</v>
      </c>
      <c r="B121" s="82" t="s">
        <v>370</v>
      </c>
      <c r="C121" s="83" t="s">
        <v>91</v>
      </c>
      <c r="D121" s="81" t="s">
        <v>371</v>
      </c>
      <c r="E121" s="81" t="s">
        <v>42</v>
      </c>
      <c r="F121" s="81" t="s">
        <v>43</v>
      </c>
      <c r="G121" s="81" t="s">
        <v>44</v>
      </c>
      <c r="H121" s="81" t="s">
        <v>372</v>
      </c>
      <c r="I121" s="92">
        <v>3</v>
      </c>
      <c r="J121" s="92">
        <v>3</v>
      </c>
      <c r="K121" s="92"/>
      <c r="L121" s="81">
        <v>4</v>
      </c>
      <c r="M121" s="81"/>
      <c r="N121" s="85">
        <v>1</v>
      </c>
      <c r="O121" s="85">
        <v>1000</v>
      </c>
      <c r="P121" s="85">
        <v>7</v>
      </c>
      <c r="Q121" s="85">
        <f t="shared" si="0"/>
        <v>7000</v>
      </c>
      <c r="R121" s="85"/>
      <c r="S121" s="85"/>
      <c r="T121" s="85">
        <f t="shared" si="1"/>
        <v>0</v>
      </c>
      <c r="U121" s="85"/>
      <c r="V121" s="85">
        <f t="shared" si="2"/>
        <v>2333.3333333333335</v>
      </c>
      <c r="W121" s="85">
        <f t="shared" si="3"/>
        <v>350</v>
      </c>
      <c r="X121" s="86">
        <f t="shared" si="4"/>
        <v>2683.3333333333335</v>
      </c>
      <c r="Y121" s="87">
        <v>5.88</v>
      </c>
      <c r="Z121" s="85">
        <f t="shared" si="5"/>
        <v>14420</v>
      </c>
      <c r="AA121" s="88">
        <f t="shared" si="6"/>
        <v>9805.6</v>
      </c>
      <c r="AB121" s="81" t="s">
        <v>46</v>
      </c>
      <c r="AC121" s="81" t="s">
        <v>46</v>
      </c>
      <c r="AD121" s="81" t="s">
        <v>46</v>
      </c>
      <c r="AE121" s="81"/>
      <c r="AF121" s="25"/>
      <c r="AG121" s="26"/>
      <c r="AH121" s="26"/>
    </row>
    <row r="122" spans="1:34" ht="27" customHeight="1">
      <c r="A122" s="81">
        <v>112</v>
      </c>
      <c r="B122" s="82" t="s">
        <v>2445</v>
      </c>
      <c r="C122" s="83" t="s">
        <v>40</v>
      </c>
      <c r="D122" s="81" t="s">
        <v>2446</v>
      </c>
      <c r="E122" s="81" t="s">
        <v>66</v>
      </c>
      <c r="F122" s="81" t="s">
        <v>43</v>
      </c>
      <c r="G122" s="81" t="s">
        <v>44</v>
      </c>
      <c r="H122" s="81" t="s">
        <v>2394</v>
      </c>
      <c r="I122" s="92">
        <v>3</v>
      </c>
      <c r="J122" s="92">
        <v>3</v>
      </c>
      <c r="K122" s="92"/>
      <c r="L122" s="57">
        <v>6</v>
      </c>
      <c r="M122" s="81"/>
      <c r="N122" s="85">
        <v>7</v>
      </c>
      <c r="O122" s="85">
        <v>1000</v>
      </c>
      <c r="P122" s="85">
        <v>26</v>
      </c>
      <c r="Q122" s="85">
        <f t="shared" si="0"/>
        <v>26000</v>
      </c>
      <c r="R122" s="85">
        <v>1600</v>
      </c>
      <c r="S122" s="85">
        <v>2</v>
      </c>
      <c r="T122" s="85">
        <f t="shared" si="1"/>
        <v>3200</v>
      </c>
      <c r="U122" s="85">
        <v>336</v>
      </c>
      <c r="V122" s="85">
        <f t="shared" si="2"/>
        <v>1680</v>
      </c>
      <c r="W122" s="85">
        <f t="shared" si="3"/>
        <v>572</v>
      </c>
      <c r="X122" s="86">
        <f t="shared" si="4"/>
        <v>2252</v>
      </c>
      <c r="Y122" s="110">
        <v>6.84</v>
      </c>
      <c r="Z122" s="85">
        <f t="shared" si="5"/>
        <v>12635.199999999999</v>
      </c>
      <c r="AA122" s="88">
        <f t="shared" si="6"/>
        <v>8591.9359999999997</v>
      </c>
      <c r="AB122" s="81" t="s">
        <v>46</v>
      </c>
      <c r="AC122" s="81" t="s">
        <v>46</v>
      </c>
      <c r="AD122" s="81" t="s">
        <v>46</v>
      </c>
      <c r="AE122" s="81"/>
      <c r="AF122" s="23"/>
      <c r="AG122" s="24"/>
      <c r="AH122" s="24"/>
    </row>
    <row r="123" spans="1:34" ht="27" customHeight="1">
      <c r="A123" s="81">
        <v>113</v>
      </c>
      <c r="B123" s="82" t="s">
        <v>373</v>
      </c>
      <c r="C123" s="83" t="s">
        <v>61</v>
      </c>
      <c r="D123" s="95" t="s">
        <v>374</v>
      </c>
      <c r="E123" s="81" t="s">
        <v>42</v>
      </c>
      <c r="F123" s="81" t="s">
        <v>43</v>
      </c>
      <c r="G123" s="81" t="s">
        <v>44</v>
      </c>
      <c r="H123" s="81" t="s">
        <v>375</v>
      </c>
      <c r="I123" s="92">
        <v>3</v>
      </c>
      <c r="J123" s="92">
        <v>3</v>
      </c>
      <c r="K123" s="92"/>
      <c r="L123" s="81">
        <v>4</v>
      </c>
      <c r="M123" s="81"/>
      <c r="N123" s="85">
        <v>2</v>
      </c>
      <c r="O123" s="85">
        <v>500</v>
      </c>
      <c r="P123" s="85">
        <v>10</v>
      </c>
      <c r="Q123" s="85">
        <f t="shared" si="0"/>
        <v>5000</v>
      </c>
      <c r="R123" s="85"/>
      <c r="S123" s="85"/>
      <c r="T123" s="85">
        <f t="shared" si="1"/>
        <v>0</v>
      </c>
      <c r="U123" s="85"/>
      <c r="V123" s="85">
        <f t="shared" si="2"/>
        <v>1666.6666666666667</v>
      </c>
      <c r="W123" s="85">
        <f t="shared" si="3"/>
        <v>250</v>
      </c>
      <c r="X123" s="86">
        <f t="shared" si="4"/>
        <v>1916.6666666666667</v>
      </c>
      <c r="Y123" s="87">
        <v>5.88</v>
      </c>
      <c r="Z123" s="85">
        <f t="shared" si="5"/>
        <v>10300</v>
      </c>
      <c r="AA123" s="88">
        <f t="shared" si="6"/>
        <v>7004.0000000000009</v>
      </c>
      <c r="AB123" s="81" t="s">
        <v>46</v>
      </c>
      <c r="AC123" s="81" t="s">
        <v>46</v>
      </c>
      <c r="AD123" s="81" t="s">
        <v>46</v>
      </c>
      <c r="AE123" s="81"/>
      <c r="AF123" s="23"/>
      <c r="AG123" s="24"/>
      <c r="AH123" s="24"/>
    </row>
    <row r="124" spans="1:34" ht="27" customHeight="1">
      <c r="A124" s="81">
        <v>114</v>
      </c>
      <c r="B124" s="82" t="s">
        <v>376</v>
      </c>
      <c r="C124" s="83" t="s">
        <v>61</v>
      </c>
      <c r="D124" s="81" t="s">
        <v>377</v>
      </c>
      <c r="E124" s="81" t="s">
        <v>42</v>
      </c>
      <c r="F124" s="81" t="s">
        <v>43</v>
      </c>
      <c r="G124" s="81" t="s">
        <v>44</v>
      </c>
      <c r="H124" s="81" t="s">
        <v>378</v>
      </c>
      <c r="I124" s="92">
        <v>1</v>
      </c>
      <c r="J124" s="92">
        <v>1</v>
      </c>
      <c r="K124" s="92"/>
      <c r="L124" s="81">
        <v>2</v>
      </c>
      <c r="M124" s="81"/>
      <c r="N124" s="85">
        <v>3</v>
      </c>
      <c r="O124" s="85">
        <v>500</v>
      </c>
      <c r="P124" s="85">
        <v>8</v>
      </c>
      <c r="Q124" s="85">
        <f t="shared" si="0"/>
        <v>4000</v>
      </c>
      <c r="R124" s="85"/>
      <c r="S124" s="85"/>
      <c r="T124" s="85">
        <f t="shared" si="1"/>
        <v>0</v>
      </c>
      <c r="U124" s="85"/>
      <c r="V124" s="85">
        <f t="shared" si="2"/>
        <v>1333.3333333333333</v>
      </c>
      <c r="W124" s="85">
        <f t="shared" si="3"/>
        <v>199.99999999999997</v>
      </c>
      <c r="X124" s="86">
        <f t="shared" si="4"/>
        <v>1533.3333333333333</v>
      </c>
      <c r="Y124" s="87">
        <v>5.88</v>
      </c>
      <c r="Z124" s="85">
        <f t="shared" si="5"/>
        <v>8239.9999999999982</v>
      </c>
      <c r="AA124" s="88">
        <f t="shared" si="6"/>
        <v>5603.1999999999989</v>
      </c>
      <c r="AB124" s="81" t="s">
        <v>46</v>
      </c>
      <c r="AC124" s="81" t="s">
        <v>46</v>
      </c>
      <c r="AD124" s="81" t="s">
        <v>46</v>
      </c>
      <c r="AE124" s="81" t="s">
        <v>379</v>
      </c>
      <c r="AF124" s="23"/>
      <c r="AG124" s="24"/>
      <c r="AH124" s="24"/>
    </row>
    <row r="125" spans="1:34" ht="27" customHeight="1">
      <c r="A125" s="81">
        <v>115</v>
      </c>
      <c r="B125" s="82" t="s">
        <v>380</v>
      </c>
      <c r="C125" s="83" t="s">
        <v>91</v>
      </c>
      <c r="D125" s="81" t="s">
        <v>381</v>
      </c>
      <c r="E125" s="81" t="s">
        <v>42</v>
      </c>
      <c r="F125" s="81" t="s">
        <v>43</v>
      </c>
      <c r="G125" s="81" t="s">
        <v>44</v>
      </c>
      <c r="H125" s="81" t="s">
        <v>382</v>
      </c>
      <c r="I125" s="92">
        <v>3</v>
      </c>
      <c r="J125" s="92">
        <v>3</v>
      </c>
      <c r="K125" s="92"/>
      <c r="L125" s="81">
        <v>4</v>
      </c>
      <c r="M125" s="81"/>
      <c r="N125" s="85">
        <v>2</v>
      </c>
      <c r="O125" s="85">
        <v>500</v>
      </c>
      <c r="P125" s="85">
        <v>8</v>
      </c>
      <c r="Q125" s="85">
        <f t="shared" si="0"/>
        <v>4000</v>
      </c>
      <c r="R125" s="85"/>
      <c r="S125" s="85"/>
      <c r="T125" s="85">
        <f t="shared" si="1"/>
        <v>0</v>
      </c>
      <c r="U125" s="85"/>
      <c r="V125" s="85">
        <f t="shared" si="2"/>
        <v>1333.3333333333333</v>
      </c>
      <c r="W125" s="85">
        <f t="shared" si="3"/>
        <v>199.99999999999997</v>
      </c>
      <c r="X125" s="86">
        <f t="shared" si="4"/>
        <v>1533.3333333333333</v>
      </c>
      <c r="Y125" s="87">
        <v>5.88</v>
      </c>
      <c r="Z125" s="85">
        <f t="shared" si="5"/>
        <v>8239.9999999999982</v>
      </c>
      <c r="AA125" s="88">
        <f t="shared" si="6"/>
        <v>5603.1999999999989</v>
      </c>
      <c r="AB125" s="81" t="s">
        <v>46</v>
      </c>
      <c r="AC125" s="81" t="s">
        <v>46</v>
      </c>
      <c r="AD125" s="81" t="s">
        <v>46</v>
      </c>
      <c r="AE125" s="81"/>
      <c r="AF125" s="23"/>
      <c r="AG125" s="24"/>
      <c r="AH125" s="24"/>
    </row>
    <row r="126" spans="1:34" ht="27" customHeight="1">
      <c r="A126" s="81">
        <v>116</v>
      </c>
      <c r="B126" s="82" t="s">
        <v>383</v>
      </c>
      <c r="C126" s="83" t="s">
        <v>40</v>
      </c>
      <c r="D126" s="95" t="s">
        <v>384</v>
      </c>
      <c r="E126" s="81" t="s">
        <v>66</v>
      </c>
      <c r="F126" s="81" t="s">
        <v>43</v>
      </c>
      <c r="G126" s="81" t="s">
        <v>44</v>
      </c>
      <c r="H126" s="81" t="s">
        <v>385</v>
      </c>
      <c r="I126" s="92">
        <v>2</v>
      </c>
      <c r="J126" s="92">
        <v>2</v>
      </c>
      <c r="K126" s="92"/>
      <c r="L126" s="81">
        <v>8</v>
      </c>
      <c r="M126" s="81">
        <v>4</v>
      </c>
      <c r="N126" s="85">
        <v>6</v>
      </c>
      <c r="O126" s="85">
        <v>3000</v>
      </c>
      <c r="P126" s="85">
        <v>30</v>
      </c>
      <c r="Q126" s="85">
        <f t="shared" si="0"/>
        <v>90000</v>
      </c>
      <c r="R126" s="85"/>
      <c r="S126" s="85"/>
      <c r="T126" s="85">
        <f t="shared" si="1"/>
        <v>0</v>
      </c>
      <c r="U126" s="85">
        <v>328</v>
      </c>
      <c r="V126" s="85">
        <f t="shared" si="2"/>
        <v>1640</v>
      </c>
      <c r="W126" s="85">
        <f t="shared" si="3"/>
        <v>246</v>
      </c>
      <c r="X126" s="86">
        <f t="shared" si="4"/>
        <v>1886</v>
      </c>
      <c r="Y126" s="110">
        <v>6.84</v>
      </c>
      <c r="Z126" s="85">
        <f t="shared" si="5"/>
        <v>11709.6</v>
      </c>
      <c r="AA126" s="88">
        <f t="shared" si="6"/>
        <v>7962.5280000000012</v>
      </c>
      <c r="AB126" s="81" t="s">
        <v>46</v>
      </c>
      <c r="AC126" s="81" t="s">
        <v>46</v>
      </c>
      <c r="AD126" s="81" t="s">
        <v>46</v>
      </c>
      <c r="AE126" s="81" t="s">
        <v>386</v>
      </c>
      <c r="AF126" s="23"/>
      <c r="AG126" s="24"/>
      <c r="AH126" s="24"/>
    </row>
    <row r="127" spans="1:34" ht="27" customHeight="1">
      <c r="A127" s="81">
        <v>117</v>
      </c>
      <c r="B127" s="82" t="s">
        <v>387</v>
      </c>
      <c r="C127" s="83" t="s">
        <v>352</v>
      </c>
      <c r="D127" s="81" t="s">
        <v>388</v>
      </c>
      <c r="E127" s="81" t="s">
        <v>66</v>
      </c>
      <c r="F127" s="81" t="s">
        <v>43</v>
      </c>
      <c r="G127" s="81" t="s">
        <v>44</v>
      </c>
      <c r="H127" s="81" t="s">
        <v>388</v>
      </c>
      <c r="I127" s="92">
        <v>3</v>
      </c>
      <c r="J127" s="92">
        <v>3</v>
      </c>
      <c r="K127" s="92"/>
      <c r="L127" s="81">
        <v>4</v>
      </c>
      <c r="M127" s="81"/>
      <c r="N127" s="85">
        <v>5</v>
      </c>
      <c r="O127" s="85">
        <v>2000</v>
      </c>
      <c r="P127" s="85">
        <v>19</v>
      </c>
      <c r="Q127" s="85">
        <f t="shared" si="0"/>
        <v>38000</v>
      </c>
      <c r="R127" s="85"/>
      <c r="S127" s="85"/>
      <c r="T127" s="85">
        <f t="shared" si="1"/>
        <v>0</v>
      </c>
      <c r="U127" s="85">
        <v>268</v>
      </c>
      <c r="V127" s="85">
        <f t="shared" si="2"/>
        <v>1340</v>
      </c>
      <c r="W127" s="85">
        <f t="shared" si="3"/>
        <v>201</v>
      </c>
      <c r="X127" s="86">
        <f t="shared" si="4"/>
        <v>1541</v>
      </c>
      <c r="Y127" s="110">
        <v>6.84</v>
      </c>
      <c r="Z127" s="85">
        <f t="shared" si="5"/>
        <v>9567.6</v>
      </c>
      <c r="AA127" s="88">
        <f t="shared" si="6"/>
        <v>6505.9680000000008</v>
      </c>
      <c r="AB127" s="81" t="s">
        <v>46</v>
      </c>
      <c r="AC127" s="81" t="s">
        <v>46</v>
      </c>
      <c r="AD127" s="81" t="s">
        <v>46</v>
      </c>
      <c r="AE127" s="81"/>
      <c r="AF127" s="23"/>
      <c r="AG127" s="24"/>
      <c r="AH127" s="24"/>
    </row>
    <row r="128" spans="1:34" ht="27" customHeight="1">
      <c r="A128" s="81">
        <v>118</v>
      </c>
      <c r="B128" s="82" t="s">
        <v>389</v>
      </c>
      <c r="C128" s="83" t="s">
        <v>40</v>
      </c>
      <c r="D128" s="81" t="s">
        <v>390</v>
      </c>
      <c r="E128" s="81" t="s">
        <v>66</v>
      </c>
      <c r="F128" s="81" t="s">
        <v>43</v>
      </c>
      <c r="G128" s="81" t="s">
        <v>44</v>
      </c>
      <c r="H128" s="81" t="s">
        <v>391</v>
      </c>
      <c r="I128" s="92">
        <v>3</v>
      </c>
      <c r="J128" s="92">
        <v>3</v>
      </c>
      <c r="K128" s="92"/>
      <c r="L128" s="81">
        <v>4</v>
      </c>
      <c r="M128" s="81"/>
      <c r="N128" s="85">
        <v>2</v>
      </c>
      <c r="O128" s="85">
        <v>1000</v>
      </c>
      <c r="P128" s="85">
        <v>15</v>
      </c>
      <c r="Q128" s="85">
        <f t="shared" si="0"/>
        <v>15000</v>
      </c>
      <c r="R128" s="85">
        <v>1000</v>
      </c>
      <c r="S128" s="85">
        <v>1</v>
      </c>
      <c r="T128" s="85">
        <f t="shared" si="1"/>
        <v>1000</v>
      </c>
      <c r="U128" s="85">
        <v>130</v>
      </c>
      <c r="V128" s="85">
        <f t="shared" si="2"/>
        <v>650</v>
      </c>
      <c r="W128" s="85">
        <f t="shared" si="3"/>
        <v>197.5</v>
      </c>
      <c r="X128" s="86">
        <f t="shared" si="4"/>
        <v>847.5</v>
      </c>
      <c r="Y128" s="110">
        <v>6.84</v>
      </c>
      <c r="Z128" s="85">
        <f t="shared" si="5"/>
        <v>4841</v>
      </c>
      <c r="AA128" s="88">
        <f t="shared" si="6"/>
        <v>3291.88</v>
      </c>
      <c r="AB128" s="81" t="s">
        <v>46</v>
      </c>
      <c r="AC128" s="81" t="s">
        <v>46</v>
      </c>
      <c r="AD128" s="81" t="s">
        <v>46</v>
      </c>
      <c r="AE128" s="81"/>
      <c r="AF128" s="23"/>
      <c r="AG128" s="24"/>
      <c r="AH128" s="24"/>
    </row>
    <row r="129" spans="1:34" ht="27" customHeight="1">
      <c r="A129" s="81">
        <v>119</v>
      </c>
      <c r="B129" s="82" t="s">
        <v>392</v>
      </c>
      <c r="C129" s="83" t="s">
        <v>40</v>
      </c>
      <c r="D129" s="81" t="s">
        <v>393</v>
      </c>
      <c r="E129" s="81" t="s">
        <v>66</v>
      </c>
      <c r="F129" s="81" t="s">
        <v>43</v>
      </c>
      <c r="G129" s="81" t="s">
        <v>44</v>
      </c>
      <c r="H129" s="81" t="s">
        <v>394</v>
      </c>
      <c r="I129" s="92">
        <v>3</v>
      </c>
      <c r="J129" s="92">
        <v>3</v>
      </c>
      <c r="K129" s="92"/>
      <c r="L129" s="81">
        <v>4</v>
      </c>
      <c r="M129" s="81"/>
      <c r="N129" s="85">
        <v>2</v>
      </c>
      <c r="O129" s="85">
        <v>1100</v>
      </c>
      <c r="P129" s="85">
        <v>12</v>
      </c>
      <c r="Q129" s="85">
        <f t="shared" si="0"/>
        <v>13200</v>
      </c>
      <c r="R129" s="85"/>
      <c r="S129" s="85"/>
      <c r="T129" s="85">
        <f t="shared" si="1"/>
        <v>0</v>
      </c>
      <c r="U129" s="85">
        <v>66</v>
      </c>
      <c r="V129" s="85">
        <f t="shared" si="2"/>
        <v>330</v>
      </c>
      <c r="W129" s="85">
        <f t="shared" si="3"/>
        <v>49.5</v>
      </c>
      <c r="X129" s="86">
        <f t="shared" si="4"/>
        <v>379.5</v>
      </c>
      <c r="Y129" s="110">
        <v>6.84</v>
      </c>
      <c r="Z129" s="85">
        <f t="shared" si="5"/>
        <v>2356.1999999999998</v>
      </c>
      <c r="AA129" s="88">
        <f t="shared" si="6"/>
        <v>1602.2159999999999</v>
      </c>
      <c r="AB129" s="81" t="s">
        <v>46</v>
      </c>
      <c r="AC129" s="81" t="s">
        <v>46</v>
      </c>
      <c r="AD129" s="81" t="s">
        <v>46</v>
      </c>
      <c r="AE129" s="81"/>
      <c r="AF129" s="23"/>
      <c r="AG129" s="24"/>
      <c r="AH129" s="24"/>
    </row>
    <row r="130" spans="1:34" ht="27" customHeight="1">
      <c r="A130" s="81">
        <v>120</v>
      </c>
      <c r="B130" s="82" t="s">
        <v>395</v>
      </c>
      <c r="C130" s="83" t="s">
        <v>396</v>
      </c>
      <c r="D130" s="81" t="s">
        <v>397</v>
      </c>
      <c r="E130" s="81" t="s">
        <v>66</v>
      </c>
      <c r="F130" s="81" t="s">
        <v>43</v>
      </c>
      <c r="G130" s="81" t="s">
        <v>398</v>
      </c>
      <c r="H130" s="81" t="s">
        <v>399</v>
      </c>
      <c r="I130" s="92">
        <v>5</v>
      </c>
      <c r="J130" s="92">
        <v>5</v>
      </c>
      <c r="K130" s="92"/>
      <c r="L130" s="81">
        <v>6</v>
      </c>
      <c r="M130" s="81"/>
      <c r="N130" s="85">
        <v>3</v>
      </c>
      <c r="O130" s="85">
        <v>2500</v>
      </c>
      <c r="P130" s="85">
        <v>23</v>
      </c>
      <c r="Q130" s="85">
        <f t="shared" si="0"/>
        <v>57500</v>
      </c>
      <c r="R130" s="85">
        <v>2000</v>
      </c>
      <c r="S130" s="85">
        <v>1</v>
      </c>
      <c r="T130" s="85">
        <f t="shared" si="1"/>
        <v>2000</v>
      </c>
      <c r="U130" s="85">
        <v>616</v>
      </c>
      <c r="V130" s="85">
        <f t="shared" si="2"/>
        <v>3080</v>
      </c>
      <c r="W130" s="85">
        <f t="shared" si="3"/>
        <v>662</v>
      </c>
      <c r="X130" s="86">
        <f t="shared" si="4"/>
        <v>3742</v>
      </c>
      <c r="Y130" s="110">
        <v>6.84</v>
      </c>
      <c r="Z130" s="85">
        <f t="shared" si="5"/>
        <v>22391.200000000001</v>
      </c>
      <c r="AA130" s="88">
        <f t="shared" si="6"/>
        <v>15226.016000000001</v>
      </c>
      <c r="AB130" s="81" t="s">
        <v>46</v>
      </c>
      <c r="AC130" s="81" t="s">
        <v>46</v>
      </c>
      <c r="AD130" s="81" t="s">
        <v>46</v>
      </c>
      <c r="AE130" s="81"/>
      <c r="AF130" s="23"/>
      <c r="AG130" s="24"/>
      <c r="AH130" s="24"/>
    </row>
    <row r="131" spans="1:34" ht="27" customHeight="1">
      <c r="A131" s="81">
        <v>121</v>
      </c>
      <c r="B131" s="82" t="s">
        <v>400</v>
      </c>
      <c r="C131" s="83" t="s">
        <v>401</v>
      </c>
      <c r="D131" s="81" t="s">
        <v>402</v>
      </c>
      <c r="E131" s="81" t="s">
        <v>66</v>
      </c>
      <c r="F131" s="81" t="s">
        <v>43</v>
      </c>
      <c r="G131" s="81" t="s">
        <v>403</v>
      </c>
      <c r="H131" s="81" t="s">
        <v>404</v>
      </c>
      <c r="I131" s="92">
        <v>5</v>
      </c>
      <c r="J131" s="92">
        <v>5</v>
      </c>
      <c r="K131" s="92"/>
      <c r="L131" s="81">
        <v>6</v>
      </c>
      <c r="M131" s="81"/>
      <c r="N131" s="85">
        <v>3</v>
      </c>
      <c r="O131" s="85">
        <v>1600</v>
      </c>
      <c r="P131" s="85">
        <v>33</v>
      </c>
      <c r="Q131" s="85">
        <f t="shared" si="0"/>
        <v>52800</v>
      </c>
      <c r="R131" s="85">
        <v>1600</v>
      </c>
      <c r="S131" s="85">
        <v>5</v>
      </c>
      <c r="T131" s="85">
        <f t="shared" si="1"/>
        <v>8000</v>
      </c>
      <c r="U131" s="85">
        <v>262</v>
      </c>
      <c r="V131" s="85">
        <f t="shared" si="2"/>
        <v>1310</v>
      </c>
      <c r="W131" s="85">
        <f t="shared" si="3"/>
        <v>996.5</v>
      </c>
      <c r="X131" s="86">
        <f t="shared" si="4"/>
        <v>2306.5</v>
      </c>
      <c r="Y131" s="110">
        <v>6.84</v>
      </c>
      <c r="Z131" s="85">
        <f t="shared" si="5"/>
        <v>10953.4</v>
      </c>
      <c r="AA131" s="88">
        <f t="shared" si="6"/>
        <v>7448.3119999999999</v>
      </c>
      <c r="AB131" s="81" t="s">
        <v>46</v>
      </c>
      <c r="AC131" s="81" t="s">
        <v>46</v>
      </c>
      <c r="AD131" s="81" t="s">
        <v>46</v>
      </c>
      <c r="AE131" s="81"/>
      <c r="AF131" s="23"/>
      <c r="AG131" s="24"/>
      <c r="AH131" s="24"/>
    </row>
    <row r="132" spans="1:34" ht="27" customHeight="1">
      <c r="A132" s="81">
        <v>122</v>
      </c>
      <c r="B132" s="82" t="s">
        <v>405</v>
      </c>
      <c r="C132" s="83" t="s">
        <v>406</v>
      </c>
      <c r="D132" s="81" t="s">
        <v>407</v>
      </c>
      <c r="E132" s="81" t="s">
        <v>66</v>
      </c>
      <c r="F132" s="81" t="s">
        <v>43</v>
      </c>
      <c r="G132" s="81" t="s">
        <v>403</v>
      </c>
      <c r="H132" s="81" t="s">
        <v>408</v>
      </c>
      <c r="I132" s="92">
        <v>7</v>
      </c>
      <c r="J132" s="92">
        <v>7</v>
      </c>
      <c r="K132" s="92"/>
      <c r="L132" s="81">
        <v>8</v>
      </c>
      <c r="M132" s="81"/>
      <c r="N132" s="85">
        <v>4</v>
      </c>
      <c r="O132" s="85">
        <v>2000</v>
      </c>
      <c r="P132" s="85">
        <v>25</v>
      </c>
      <c r="Q132" s="85">
        <f t="shared" si="0"/>
        <v>50000</v>
      </c>
      <c r="R132" s="85"/>
      <c r="S132" s="85"/>
      <c r="T132" s="85">
        <f t="shared" si="1"/>
        <v>0</v>
      </c>
      <c r="U132" s="85">
        <v>400</v>
      </c>
      <c r="V132" s="85">
        <f t="shared" si="2"/>
        <v>2000</v>
      </c>
      <c r="W132" s="85">
        <f t="shared" si="3"/>
        <v>300</v>
      </c>
      <c r="X132" s="86">
        <f t="shared" si="4"/>
        <v>2300</v>
      </c>
      <c r="Y132" s="110">
        <v>6.84</v>
      </c>
      <c r="Z132" s="85">
        <f t="shared" si="5"/>
        <v>14280</v>
      </c>
      <c r="AA132" s="88">
        <f t="shared" si="6"/>
        <v>9710.4000000000015</v>
      </c>
      <c r="AB132" s="81" t="s">
        <v>46</v>
      </c>
      <c r="AC132" s="81" t="s">
        <v>46</v>
      </c>
      <c r="AD132" s="81" t="s">
        <v>46</v>
      </c>
      <c r="AE132" s="81"/>
      <c r="AF132" s="23"/>
      <c r="AG132" s="24"/>
      <c r="AH132" s="24"/>
    </row>
    <row r="133" spans="1:34" ht="27" customHeight="1">
      <c r="A133" s="81">
        <v>123</v>
      </c>
      <c r="B133" s="82" t="s">
        <v>409</v>
      </c>
      <c r="C133" s="83" t="s">
        <v>406</v>
      </c>
      <c r="D133" s="81" t="s">
        <v>410</v>
      </c>
      <c r="E133" s="81" t="s">
        <v>66</v>
      </c>
      <c r="F133" s="81" t="s">
        <v>43</v>
      </c>
      <c r="G133" s="81" t="s">
        <v>403</v>
      </c>
      <c r="H133" s="81" t="s">
        <v>408</v>
      </c>
      <c r="I133" s="92">
        <v>7</v>
      </c>
      <c r="J133" s="92">
        <v>7</v>
      </c>
      <c r="K133" s="92"/>
      <c r="L133" s="81">
        <v>8</v>
      </c>
      <c r="M133" s="81"/>
      <c r="N133" s="85">
        <v>4</v>
      </c>
      <c r="O133" s="85">
        <v>2000</v>
      </c>
      <c r="P133" s="85">
        <v>25</v>
      </c>
      <c r="Q133" s="85">
        <f t="shared" si="0"/>
        <v>50000</v>
      </c>
      <c r="R133" s="85"/>
      <c r="S133" s="85"/>
      <c r="T133" s="85">
        <f t="shared" si="1"/>
        <v>0</v>
      </c>
      <c r="U133" s="85">
        <v>400</v>
      </c>
      <c r="V133" s="85">
        <f t="shared" si="2"/>
        <v>2000</v>
      </c>
      <c r="W133" s="85">
        <f t="shared" si="3"/>
        <v>300</v>
      </c>
      <c r="X133" s="86">
        <f t="shared" si="4"/>
        <v>2300</v>
      </c>
      <c r="Y133" s="110">
        <v>6.84</v>
      </c>
      <c r="Z133" s="85">
        <f t="shared" si="5"/>
        <v>14280</v>
      </c>
      <c r="AA133" s="88">
        <f t="shared" si="6"/>
        <v>9710.4000000000015</v>
      </c>
      <c r="AB133" s="81" t="s">
        <v>46</v>
      </c>
      <c r="AC133" s="81" t="s">
        <v>46</v>
      </c>
      <c r="AD133" s="81" t="s">
        <v>46</v>
      </c>
      <c r="AE133" s="81"/>
      <c r="AF133" s="23"/>
      <c r="AG133" s="24"/>
      <c r="AH133" s="24"/>
    </row>
    <row r="134" spans="1:34" ht="27" customHeight="1">
      <c r="A134" s="81">
        <v>124</v>
      </c>
      <c r="B134" s="82" t="s">
        <v>411</v>
      </c>
      <c r="C134" s="83" t="s">
        <v>401</v>
      </c>
      <c r="D134" s="81" t="s">
        <v>412</v>
      </c>
      <c r="E134" s="81" t="s">
        <v>42</v>
      </c>
      <c r="F134" s="81" t="s">
        <v>43</v>
      </c>
      <c r="G134" s="81" t="s">
        <v>403</v>
      </c>
      <c r="H134" s="81" t="s">
        <v>404</v>
      </c>
      <c r="I134" s="92">
        <v>7</v>
      </c>
      <c r="J134" s="92">
        <v>7</v>
      </c>
      <c r="K134" s="92"/>
      <c r="L134" s="81">
        <v>8</v>
      </c>
      <c r="M134" s="81"/>
      <c r="N134" s="85">
        <v>4</v>
      </c>
      <c r="O134" s="85">
        <v>1000</v>
      </c>
      <c r="P134" s="85">
        <v>5</v>
      </c>
      <c r="Q134" s="85">
        <f t="shared" si="0"/>
        <v>5000</v>
      </c>
      <c r="R134" s="85">
        <v>1000</v>
      </c>
      <c r="S134" s="85">
        <v>5</v>
      </c>
      <c r="T134" s="85">
        <f t="shared" si="1"/>
        <v>5000</v>
      </c>
      <c r="U134" s="85"/>
      <c r="V134" s="85">
        <f t="shared" si="2"/>
        <v>1666.6666666666667</v>
      </c>
      <c r="W134" s="85">
        <f t="shared" si="3"/>
        <v>750</v>
      </c>
      <c r="X134" s="86">
        <f t="shared" si="4"/>
        <v>2416.666666666667</v>
      </c>
      <c r="Y134" s="87">
        <v>5.88</v>
      </c>
      <c r="Z134" s="85">
        <f t="shared" si="5"/>
        <v>11300</v>
      </c>
      <c r="AA134" s="88">
        <f t="shared" si="6"/>
        <v>7684.0000000000009</v>
      </c>
      <c r="AB134" s="81" t="s">
        <v>46</v>
      </c>
      <c r="AC134" s="81" t="s">
        <v>46</v>
      </c>
      <c r="AD134" s="81" t="s">
        <v>46</v>
      </c>
      <c r="AE134" s="81"/>
      <c r="AF134" s="23"/>
      <c r="AG134" s="24"/>
      <c r="AH134" s="24"/>
    </row>
    <row r="135" spans="1:34" ht="27" customHeight="1">
      <c r="A135" s="81">
        <v>125</v>
      </c>
      <c r="B135" s="82" t="s">
        <v>413</v>
      </c>
      <c r="C135" s="83" t="s">
        <v>406</v>
      </c>
      <c r="D135" s="81" t="s">
        <v>414</v>
      </c>
      <c r="E135" s="81" t="s">
        <v>176</v>
      </c>
      <c r="F135" s="81" t="s">
        <v>43</v>
      </c>
      <c r="G135" s="81" t="s">
        <v>403</v>
      </c>
      <c r="H135" s="81" t="s">
        <v>408</v>
      </c>
      <c r="I135" s="92">
        <v>3</v>
      </c>
      <c r="J135" s="92">
        <v>3</v>
      </c>
      <c r="K135" s="92"/>
      <c r="L135" s="81">
        <v>4</v>
      </c>
      <c r="M135" s="81"/>
      <c r="N135" s="85">
        <v>2</v>
      </c>
      <c r="O135" s="85">
        <v>1200</v>
      </c>
      <c r="P135" s="85">
        <v>5</v>
      </c>
      <c r="Q135" s="85">
        <f t="shared" si="0"/>
        <v>6000</v>
      </c>
      <c r="R135" s="85">
        <v>1200</v>
      </c>
      <c r="S135" s="85">
        <v>5</v>
      </c>
      <c r="T135" s="85">
        <f t="shared" si="1"/>
        <v>6000</v>
      </c>
      <c r="U135" s="85"/>
      <c r="V135" s="85">
        <f t="shared" si="2"/>
        <v>2000</v>
      </c>
      <c r="W135" s="85">
        <f t="shared" si="3"/>
        <v>900</v>
      </c>
      <c r="X135" s="86">
        <f t="shared" si="4"/>
        <v>2900</v>
      </c>
      <c r="Y135" s="87">
        <v>5.88</v>
      </c>
      <c r="Z135" s="85">
        <f t="shared" si="5"/>
        <v>13560</v>
      </c>
      <c r="AA135" s="88">
        <f t="shared" si="6"/>
        <v>9220.8000000000011</v>
      </c>
      <c r="AB135" s="81" t="s">
        <v>46</v>
      </c>
      <c r="AC135" s="81" t="s">
        <v>46</v>
      </c>
      <c r="AD135" s="81" t="s">
        <v>46</v>
      </c>
      <c r="AE135" s="81"/>
      <c r="AF135" s="23"/>
      <c r="AG135" s="24"/>
      <c r="AH135" s="24"/>
    </row>
    <row r="136" spans="1:34" ht="27" customHeight="1">
      <c r="A136" s="81">
        <v>126</v>
      </c>
      <c r="B136" s="82" t="s">
        <v>415</v>
      </c>
      <c r="C136" s="83" t="s">
        <v>416</v>
      </c>
      <c r="D136" s="81" t="s">
        <v>2514</v>
      </c>
      <c r="E136" s="81" t="s">
        <v>42</v>
      </c>
      <c r="F136" s="81" t="s">
        <v>43</v>
      </c>
      <c r="G136" s="81" t="s">
        <v>403</v>
      </c>
      <c r="H136" s="81" t="s">
        <v>417</v>
      </c>
      <c r="I136" s="92">
        <v>3</v>
      </c>
      <c r="J136" s="92">
        <v>3</v>
      </c>
      <c r="K136" s="92"/>
      <c r="L136" s="81">
        <v>4</v>
      </c>
      <c r="M136" s="81"/>
      <c r="N136" s="85">
        <v>3</v>
      </c>
      <c r="O136" s="85">
        <v>500</v>
      </c>
      <c r="P136" s="85">
        <v>17</v>
      </c>
      <c r="Q136" s="85">
        <f t="shared" si="0"/>
        <v>8500</v>
      </c>
      <c r="R136" s="85"/>
      <c r="S136" s="85"/>
      <c r="T136" s="85">
        <f t="shared" si="1"/>
        <v>0</v>
      </c>
      <c r="U136" s="85"/>
      <c r="V136" s="85">
        <f t="shared" si="2"/>
        <v>2833.3333333333335</v>
      </c>
      <c r="W136" s="85">
        <f t="shared" si="3"/>
        <v>425</v>
      </c>
      <c r="X136" s="86">
        <f t="shared" si="4"/>
        <v>3258.3333333333335</v>
      </c>
      <c r="Y136" s="87">
        <v>5.88</v>
      </c>
      <c r="Z136" s="85">
        <f t="shared" si="5"/>
        <v>17510</v>
      </c>
      <c r="AA136" s="88">
        <f t="shared" si="6"/>
        <v>11906.800000000001</v>
      </c>
      <c r="AB136" s="81" t="s">
        <v>46</v>
      </c>
      <c r="AC136" s="81" t="s">
        <v>46</v>
      </c>
      <c r="AD136" s="81" t="s">
        <v>46</v>
      </c>
      <c r="AE136" s="81"/>
      <c r="AF136" s="23"/>
      <c r="AG136" s="24"/>
      <c r="AH136" s="24"/>
    </row>
    <row r="137" spans="1:34" ht="27" customHeight="1">
      <c r="A137" s="81">
        <v>127</v>
      </c>
      <c r="B137" s="82" t="s">
        <v>418</v>
      </c>
      <c r="C137" s="83" t="s">
        <v>406</v>
      </c>
      <c r="D137" s="81" t="s">
        <v>419</v>
      </c>
      <c r="E137" s="81" t="s">
        <v>42</v>
      </c>
      <c r="F137" s="81" t="s">
        <v>43</v>
      </c>
      <c r="G137" s="81" t="s">
        <v>403</v>
      </c>
      <c r="H137" s="81" t="s">
        <v>420</v>
      </c>
      <c r="I137" s="92">
        <v>3</v>
      </c>
      <c r="J137" s="92">
        <v>3</v>
      </c>
      <c r="K137" s="92"/>
      <c r="L137" s="81">
        <v>4</v>
      </c>
      <c r="M137" s="81"/>
      <c r="N137" s="85">
        <v>2</v>
      </c>
      <c r="O137" s="85">
        <v>800</v>
      </c>
      <c r="P137" s="85">
        <v>10</v>
      </c>
      <c r="Q137" s="85">
        <f t="shared" si="0"/>
        <v>8000</v>
      </c>
      <c r="R137" s="85"/>
      <c r="S137" s="85"/>
      <c r="T137" s="85">
        <f t="shared" si="1"/>
        <v>0</v>
      </c>
      <c r="U137" s="85"/>
      <c r="V137" s="85">
        <f t="shared" si="2"/>
        <v>2666.6666666666665</v>
      </c>
      <c r="W137" s="85">
        <f t="shared" si="3"/>
        <v>399.99999999999994</v>
      </c>
      <c r="X137" s="86">
        <f t="shared" si="4"/>
        <v>3066.6666666666665</v>
      </c>
      <c r="Y137" s="87">
        <v>5.88</v>
      </c>
      <c r="Z137" s="85">
        <f t="shared" si="5"/>
        <v>16479.999999999996</v>
      </c>
      <c r="AA137" s="88">
        <f t="shared" si="6"/>
        <v>11206.399999999998</v>
      </c>
      <c r="AB137" s="81" t="s">
        <v>46</v>
      </c>
      <c r="AC137" s="81" t="s">
        <v>46</v>
      </c>
      <c r="AD137" s="81" t="s">
        <v>46</v>
      </c>
      <c r="AE137" s="81" t="s">
        <v>421</v>
      </c>
      <c r="AF137" s="23"/>
      <c r="AG137" s="24"/>
      <c r="AH137" s="24"/>
    </row>
    <row r="138" spans="1:34" ht="27" customHeight="1">
      <c r="A138" s="81">
        <v>128</v>
      </c>
      <c r="B138" s="82" t="s">
        <v>422</v>
      </c>
      <c r="C138" s="83" t="s">
        <v>416</v>
      </c>
      <c r="D138" s="81" t="s">
        <v>423</v>
      </c>
      <c r="E138" s="81" t="s">
        <v>66</v>
      </c>
      <c r="F138" s="81" t="s">
        <v>43</v>
      </c>
      <c r="G138" s="81" t="s">
        <v>403</v>
      </c>
      <c r="H138" s="81" t="s">
        <v>424</v>
      </c>
      <c r="I138" s="92">
        <v>7</v>
      </c>
      <c r="J138" s="92">
        <v>7</v>
      </c>
      <c r="K138" s="92"/>
      <c r="L138" s="81">
        <v>8</v>
      </c>
      <c r="M138" s="81"/>
      <c r="N138" s="85">
        <v>4</v>
      </c>
      <c r="O138" s="85">
        <v>1700</v>
      </c>
      <c r="P138" s="85">
        <v>24</v>
      </c>
      <c r="Q138" s="85">
        <f t="shared" si="0"/>
        <v>40800</v>
      </c>
      <c r="R138" s="85">
        <v>1500</v>
      </c>
      <c r="S138" s="85">
        <v>2</v>
      </c>
      <c r="T138" s="85">
        <f t="shared" si="1"/>
        <v>3000</v>
      </c>
      <c r="U138" s="85">
        <v>360</v>
      </c>
      <c r="V138" s="85">
        <f t="shared" si="2"/>
        <v>1800</v>
      </c>
      <c r="W138" s="85">
        <f t="shared" si="3"/>
        <v>570</v>
      </c>
      <c r="X138" s="86">
        <f t="shared" si="4"/>
        <v>2370</v>
      </c>
      <c r="Y138" s="110">
        <v>6.84</v>
      </c>
      <c r="Z138" s="85">
        <f t="shared" si="5"/>
        <v>13452</v>
      </c>
      <c r="AA138" s="88">
        <f t="shared" si="6"/>
        <v>9147.36</v>
      </c>
      <c r="AB138" s="81" t="s">
        <v>46</v>
      </c>
      <c r="AC138" s="81" t="s">
        <v>46</v>
      </c>
      <c r="AD138" s="81" t="s">
        <v>46</v>
      </c>
      <c r="AE138" s="81"/>
      <c r="AF138" s="23"/>
      <c r="AG138" s="24"/>
      <c r="AH138" s="24"/>
    </row>
    <row r="139" spans="1:34" ht="27" customHeight="1">
      <c r="A139" s="81">
        <v>129</v>
      </c>
      <c r="B139" s="82" t="s">
        <v>425</v>
      </c>
      <c r="C139" s="83" t="s">
        <v>416</v>
      </c>
      <c r="D139" s="81" t="s">
        <v>426</v>
      </c>
      <c r="E139" s="81" t="s">
        <v>66</v>
      </c>
      <c r="F139" s="81" t="s">
        <v>43</v>
      </c>
      <c r="G139" s="81" t="s">
        <v>403</v>
      </c>
      <c r="H139" s="81" t="s">
        <v>424</v>
      </c>
      <c r="I139" s="92">
        <v>7</v>
      </c>
      <c r="J139" s="92">
        <v>7</v>
      </c>
      <c r="K139" s="92"/>
      <c r="L139" s="81">
        <v>8</v>
      </c>
      <c r="M139" s="81"/>
      <c r="N139" s="85">
        <v>4</v>
      </c>
      <c r="O139" s="85">
        <v>1700</v>
      </c>
      <c r="P139" s="85">
        <v>24</v>
      </c>
      <c r="Q139" s="85">
        <f t="shared" si="0"/>
        <v>40800</v>
      </c>
      <c r="R139" s="85">
        <v>1500</v>
      </c>
      <c r="S139" s="85">
        <v>2</v>
      </c>
      <c r="T139" s="85">
        <f t="shared" si="1"/>
        <v>3000</v>
      </c>
      <c r="U139" s="85">
        <v>336</v>
      </c>
      <c r="V139" s="85">
        <f t="shared" si="2"/>
        <v>1680</v>
      </c>
      <c r="W139" s="85">
        <f t="shared" si="3"/>
        <v>552</v>
      </c>
      <c r="X139" s="86">
        <f t="shared" si="4"/>
        <v>2232</v>
      </c>
      <c r="Y139" s="110">
        <v>6.84</v>
      </c>
      <c r="Z139" s="85">
        <f t="shared" si="5"/>
        <v>12595.199999999999</v>
      </c>
      <c r="AA139" s="88">
        <f t="shared" si="6"/>
        <v>8564.735999999999</v>
      </c>
      <c r="AB139" s="81" t="s">
        <v>46</v>
      </c>
      <c r="AC139" s="81" t="s">
        <v>46</v>
      </c>
      <c r="AD139" s="81" t="s">
        <v>46</v>
      </c>
      <c r="AE139" s="81"/>
      <c r="AF139" s="23"/>
      <c r="AG139" s="24"/>
      <c r="AH139" s="24"/>
    </row>
    <row r="140" spans="1:34" ht="27" customHeight="1">
      <c r="A140" s="81">
        <v>130</v>
      </c>
      <c r="B140" s="82" t="s">
        <v>427</v>
      </c>
      <c r="C140" s="83" t="s">
        <v>401</v>
      </c>
      <c r="D140" s="81" t="s">
        <v>428</v>
      </c>
      <c r="E140" s="81" t="s">
        <v>42</v>
      </c>
      <c r="F140" s="81" t="s">
        <v>43</v>
      </c>
      <c r="G140" s="81" t="s">
        <v>403</v>
      </c>
      <c r="H140" s="81" t="s">
        <v>429</v>
      </c>
      <c r="I140" s="92">
        <v>2</v>
      </c>
      <c r="J140" s="92">
        <v>2</v>
      </c>
      <c r="K140" s="92"/>
      <c r="L140" s="81">
        <v>2</v>
      </c>
      <c r="M140" s="81"/>
      <c r="N140" s="85">
        <v>2</v>
      </c>
      <c r="O140" s="85">
        <v>800</v>
      </c>
      <c r="P140" s="85">
        <v>8</v>
      </c>
      <c r="Q140" s="85">
        <f t="shared" si="0"/>
        <v>6400</v>
      </c>
      <c r="R140" s="85"/>
      <c r="S140" s="85"/>
      <c r="T140" s="85">
        <f t="shared" si="1"/>
        <v>0</v>
      </c>
      <c r="U140" s="85"/>
      <c r="V140" s="85">
        <f t="shared" si="2"/>
        <v>2133.3333333333335</v>
      </c>
      <c r="W140" s="85">
        <f t="shared" si="3"/>
        <v>320</v>
      </c>
      <c r="X140" s="86">
        <f t="shared" si="4"/>
        <v>2453.3333333333335</v>
      </c>
      <c r="Y140" s="87">
        <v>5.88</v>
      </c>
      <c r="Z140" s="85">
        <f t="shared" si="5"/>
        <v>13184</v>
      </c>
      <c r="AA140" s="88">
        <f t="shared" si="6"/>
        <v>8965.1200000000008</v>
      </c>
      <c r="AB140" s="81" t="s">
        <v>46</v>
      </c>
      <c r="AC140" s="81" t="s">
        <v>46</v>
      </c>
      <c r="AD140" s="81" t="s">
        <v>46</v>
      </c>
      <c r="AE140" s="81"/>
      <c r="AF140" s="23"/>
      <c r="AG140" s="24"/>
      <c r="AH140" s="24"/>
    </row>
    <row r="141" spans="1:34" ht="27" customHeight="1">
      <c r="A141" s="81">
        <v>131</v>
      </c>
      <c r="B141" s="82" t="s">
        <v>430</v>
      </c>
      <c r="C141" s="83" t="s">
        <v>406</v>
      </c>
      <c r="D141" s="81" t="s">
        <v>431</v>
      </c>
      <c r="E141" s="81" t="s">
        <v>66</v>
      </c>
      <c r="F141" s="81" t="s">
        <v>43</v>
      </c>
      <c r="G141" s="81" t="s">
        <v>403</v>
      </c>
      <c r="H141" s="81" t="s">
        <v>432</v>
      </c>
      <c r="I141" s="92">
        <v>2</v>
      </c>
      <c r="J141" s="92">
        <v>2</v>
      </c>
      <c r="K141" s="92"/>
      <c r="L141" s="81">
        <v>5</v>
      </c>
      <c r="M141" s="81"/>
      <c r="N141" s="85">
        <v>4</v>
      </c>
      <c r="O141" s="85">
        <v>2500</v>
      </c>
      <c r="P141" s="85">
        <v>22</v>
      </c>
      <c r="Q141" s="85">
        <f t="shared" si="0"/>
        <v>55000</v>
      </c>
      <c r="R141" s="85">
        <v>1000</v>
      </c>
      <c r="S141" s="85">
        <v>1</v>
      </c>
      <c r="T141" s="85">
        <f t="shared" si="1"/>
        <v>1000</v>
      </c>
      <c r="U141" s="85">
        <v>160</v>
      </c>
      <c r="V141" s="85">
        <f t="shared" si="2"/>
        <v>800</v>
      </c>
      <c r="W141" s="85">
        <f t="shared" si="3"/>
        <v>220</v>
      </c>
      <c r="X141" s="86">
        <f t="shared" si="4"/>
        <v>1020</v>
      </c>
      <c r="Y141" s="110">
        <v>6.84</v>
      </c>
      <c r="Z141" s="85">
        <f t="shared" si="5"/>
        <v>5912</v>
      </c>
      <c r="AA141" s="88">
        <f t="shared" si="6"/>
        <v>4020.1600000000003</v>
      </c>
      <c r="AB141" s="81" t="s">
        <v>46</v>
      </c>
      <c r="AC141" s="81" t="s">
        <v>46</v>
      </c>
      <c r="AD141" s="81" t="s">
        <v>46</v>
      </c>
      <c r="AE141" s="81"/>
      <c r="AF141" s="23"/>
      <c r="AG141" s="24"/>
      <c r="AH141" s="24"/>
    </row>
    <row r="142" spans="1:34" ht="27" customHeight="1">
      <c r="A142" s="81">
        <v>132</v>
      </c>
      <c r="B142" s="82" t="s">
        <v>433</v>
      </c>
      <c r="C142" s="83" t="s">
        <v>259</v>
      </c>
      <c r="D142" s="81" t="s">
        <v>434</v>
      </c>
      <c r="E142" s="81" t="s">
        <v>66</v>
      </c>
      <c r="F142" s="81" t="s">
        <v>43</v>
      </c>
      <c r="G142" s="81" t="s">
        <v>403</v>
      </c>
      <c r="H142" s="81" t="s">
        <v>435</v>
      </c>
      <c r="I142" s="92">
        <v>3</v>
      </c>
      <c r="J142" s="92">
        <v>3</v>
      </c>
      <c r="K142" s="92"/>
      <c r="L142" s="81">
        <v>6</v>
      </c>
      <c r="M142" s="81"/>
      <c r="N142" s="85">
        <v>6</v>
      </c>
      <c r="O142" s="85">
        <v>2200</v>
      </c>
      <c r="P142" s="85">
        <v>27</v>
      </c>
      <c r="Q142" s="85">
        <f t="shared" si="0"/>
        <v>59400</v>
      </c>
      <c r="R142" s="85">
        <v>1200</v>
      </c>
      <c r="S142" s="85">
        <v>2</v>
      </c>
      <c r="T142" s="85">
        <f t="shared" si="1"/>
        <v>2400</v>
      </c>
      <c r="U142" s="85">
        <v>200</v>
      </c>
      <c r="V142" s="85">
        <f t="shared" si="2"/>
        <v>1000</v>
      </c>
      <c r="W142" s="85">
        <f t="shared" si="3"/>
        <v>390</v>
      </c>
      <c r="X142" s="86">
        <f t="shared" si="4"/>
        <v>1390</v>
      </c>
      <c r="Y142" s="110">
        <v>6.84</v>
      </c>
      <c r="Z142" s="85">
        <f t="shared" si="5"/>
        <v>7620</v>
      </c>
      <c r="AA142" s="88">
        <f t="shared" si="6"/>
        <v>5181.6000000000004</v>
      </c>
      <c r="AB142" s="81" t="s">
        <v>46</v>
      </c>
      <c r="AC142" s="81" t="s">
        <v>46</v>
      </c>
      <c r="AD142" s="81" t="s">
        <v>46</v>
      </c>
      <c r="AE142" s="81"/>
      <c r="AF142" s="23"/>
      <c r="AG142" s="24"/>
      <c r="AH142" s="24"/>
    </row>
    <row r="143" spans="1:34" ht="27" customHeight="1">
      <c r="A143" s="81">
        <v>133</v>
      </c>
      <c r="B143" s="82" t="s">
        <v>436</v>
      </c>
      <c r="C143" s="83" t="s">
        <v>401</v>
      </c>
      <c r="D143" s="81" t="s">
        <v>437</v>
      </c>
      <c r="E143" s="81" t="s">
        <v>42</v>
      </c>
      <c r="F143" s="81" t="s">
        <v>43</v>
      </c>
      <c r="G143" s="81" t="s">
        <v>403</v>
      </c>
      <c r="H143" s="81" t="s">
        <v>438</v>
      </c>
      <c r="I143" s="92">
        <v>3</v>
      </c>
      <c r="J143" s="92">
        <v>3</v>
      </c>
      <c r="K143" s="92"/>
      <c r="L143" s="81">
        <v>4</v>
      </c>
      <c r="M143" s="81"/>
      <c r="N143" s="85">
        <v>2</v>
      </c>
      <c r="O143" s="85">
        <v>600</v>
      </c>
      <c r="P143" s="85">
        <v>8</v>
      </c>
      <c r="Q143" s="85">
        <f t="shared" si="0"/>
        <v>4800</v>
      </c>
      <c r="R143" s="85"/>
      <c r="S143" s="85"/>
      <c r="T143" s="85">
        <f t="shared" si="1"/>
        <v>0</v>
      </c>
      <c r="U143" s="85"/>
      <c r="V143" s="85">
        <f t="shared" si="2"/>
        <v>1600</v>
      </c>
      <c r="W143" s="85">
        <f t="shared" si="3"/>
        <v>240</v>
      </c>
      <c r="X143" s="86">
        <f t="shared" si="4"/>
        <v>1840</v>
      </c>
      <c r="Y143" s="87">
        <v>5.88</v>
      </c>
      <c r="Z143" s="85">
        <f t="shared" si="5"/>
        <v>9888</v>
      </c>
      <c r="AA143" s="88">
        <f t="shared" si="6"/>
        <v>6723.84</v>
      </c>
      <c r="AB143" s="81" t="s">
        <v>46</v>
      </c>
      <c r="AC143" s="81" t="s">
        <v>46</v>
      </c>
      <c r="AD143" s="81" t="s">
        <v>46</v>
      </c>
      <c r="AE143" s="81" t="s">
        <v>247</v>
      </c>
      <c r="AF143" s="23"/>
      <c r="AG143" s="24"/>
      <c r="AH143" s="24"/>
    </row>
    <row r="144" spans="1:34" ht="27" customHeight="1">
      <c r="A144" s="81">
        <v>134</v>
      </c>
      <c r="B144" s="82" t="s">
        <v>439</v>
      </c>
      <c r="C144" s="83" t="s">
        <v>396</v>
      </c>
      <c r="D144" s="81" t="s">
        <v>440</v>
      </c>
      <c r="E144" s="81" t="s">
        <v>66</v>
      </c>
      <c r="F144" s="81" t="s">
        <v>43</v>
      </c>
      <c r="G144" s="81" t="s">
        <v>403</v>
      </c>
      <c r="H144" s="81" t="s">
        <v>441</v>
      </c>
      <c r="I144" s="92">
        <v>13</v>
      </c>
      <c r="J144" s="92">
        <v>13</v>
      </c>
      <c r="K144" s="92"/>
      <c r="L144" s="81">
        <v>14</v>
      </c>
      <c r="M144" s="81"/>
      <c r="N144" s="85">
        <v>7</v>
      </c>
      <c r="O144" s="85">
        <v>1000</v>
      </c>
      <c r="P144" s="85">
        <v>34</v>
      </c>
      <c r="Q144" s="85">
        <f t="shared" si="0"/>
        <v>34000</v>
      </c>
      <c r="R144" s="85"/>
      <c r="S144" s="85"/>
      <c r="T144" s="85">
        <f t="shared" si="1"/>
        <v>0</v>
      </c>
      <c r="U144" s="85">
        <v>496</v>
      </c>
      <c r="V144" s="85">
        <f t="shared" si="2"/>
        <v>2480</v>
      </c>
      <c r="W144" s="85">
        <f t="shared" si="3"/>
        <v>372</v>
      </c>
      <c r="X144" s="86">
        <f t="shared" si="4"/>
        <v>2852</v>
      </c>
      <c r="Y144" s="110">
        <v>6.84</v>
      </c>
      <c r="Z144" s="85">
        <f t="shared" si="5"/>
        <v>17707.2</v>
      </c>
      <c r="AA144" s="88">
        <f t="shared" si="6"/>
        <v>12040.896000000001</v>
      </c>
      <c r="AB144" s="81" t="s">
        <v>46</v>
      </c>
      <c r="AC144" s="81" t="s">
        <v>46</v>
      </c>
      <c r="AD144" s="81" t="s">
        <v>46</v>
      </c>
      <c r="AE144" s="81"/>
      <c r="AF144" s="23"/>
      <c r="AG144" s="24"/>
      <c r="AH144" s="24"/>
    </row>
    <row r="145" spans="1:34" ht="27" customHeight="1">
      <c r="A145" s="81">
        <v>135</v>
      </c>
      <c r="B145" s="82" t="s">
        <v>442</v>
      </c>
      <c r="C145" s="83" t="s">
        <v>396</v>
      </c>
      <c r="D145" s="81" t="s">
        <v>443</v>
      </c>
      <c r="E145" s="81" t="s">
        <v>66</v>
      </c>
      <c r="F145" s="81" t="s">
        <v>43</v>
      </c>
      <c r="G145" s="81" t="s">
        <v>403</v>
      </c>
      <c r="H145" s="81" t="s">
        <v>441</v>
      </c>
      <c r="I145" s="92">
        <v>13</v>
      </c>
      <c r="J145" s="92">
        <v>13</v>
      </c>
      <c r="K145" s="92"/>
      <c r="L145" s="81">
        <v>14</v>
      </c>
      <c r="M145" s="81"/>
      <c r="N145" s="85">
        <v>7</v>
      </c>
      <c r="O145" s="85">
        <v>1000</v>
      </c>
      <c r="P145" s="85">
        <v>34</v>
      </c>
      <c r="Q145" s="85">
        <f t="shared" si="0"/>
        <v>34000</v>
      </c>
      <c r="R145" s="85"/>
      <c r="S145" s="85"/>
      <c r="T145" s="85">
        <f t="shared" si="1"/>
        <v>0</v>
      </c>
      <c r="U145" s="85">
        <v>496</v>
      </c>
      <c r="V145" s="85">
        <f t="shared" si="2"/>
        <v>2480</v>
      </c>
      <c r="W145" s="85">
        <f t="shared" si="3"/>
        <v>372</v>
      </c>
      <c r="X145" s="86">
        <f t="shared" si="4"/>
        <v>2852</v>
      </c>
      <c r="Y145" s="110">
        <v>6.84</v>
      </c>
      <c r="Z145" s="85">
        <f t="shared" si="5"/>
        <v>17707.2</v>
      </c>
      <c r="AA145" s="88">
        <f t="shared" si="6"/>
        <v>12040.896000000001</v>
      </c>
      <c r="AB145" s="81" t="s">
        <v>46</v>
      </c>
      <c r="AC145" s="81" t="s">
        <v>46</v>
      </c>
      <c r="AD145" s="81" t="s">
        <v>46</v>
      </c>
      <c r="AE145" s="81"/>
      <c r="AF145" s="23"/>
      <c r="AG145" s="24"/>
      <c r="AH145" s="24"/>
    </row>
    <row r="146" spans="1:34" ht="27" customHeight="1">
      <c r="A146" s="81">
        <v>136</v>
      </c>
      <c r="B146" s="82" t="s">
        <v>444</v>
      </c>
      <c r="C146" s="83" t="s">
        <v>406</v>
      </c>
      <c r="D146" s="81" t="s">
        <v>445</v>
      </c>
      <c r="E146" s="81" t="s">
        <v>66</v>
      </c>
      <c r="F146" s="81" t="s">
        <v>43</v>
      </c>
      <c r="G146" s="81" t="s">
        <v>403</v>
      </c>
      <c r="H146" s="81" t="s">
        <v>408</v>
      </c>
      <c r="I146" s="92">
        <v>5</v>
      </c>
      <c r="J146" s="92">
        <v>5</v>
      </c>
      <c r="K146" s="92"/>
      <c r="L146" s="81">
        <v>6</v>
      </c>
      <c r="M146" s="81"/>
      <c r="N146" s="85">
        <v>4</v>
      </c>
      <c r="O146" s="85">
        <v>1200</v>
      </c>
      <c r="P146" s="85">
        <v>38</v>
      </c>
      <c r="Q146" s="85">
        <f t="shared" si="0"/>
        <v>45600</v>
      </c>
      <c r="R146" s="85"/>
      <c r="S146" s="85"/>
      <c r="T146" s="85">
        <f t="shared" si="1"/>
        <v>0</v>
      </c>
      <c r="U146" s="85">
        <v>497</v>
      </c>
      <c r="V146" s="85">
        <f t="shared" si="2"/>
        <v>2485</v>
      </c>
      <c r="W146" s="85">
        <f t="shared" si="3"/>
        <v>372.75</v>
      </c>
      <c r="X146" s="86">
        <f t="shared" si="4"/>
        <v>2857.75</v>
      </c>
      <c r="Y146" s="110">
        <v>6.84</v>
      </c>
      <c r="Z146" s="85">
        <f t="shared" si="5"/>
        <v>17742.900000000001</v>
      </c>
      <c r="AA146" s="88">
        <f t="shared" si="6"/>
        <v>12065.172000000002</v>
      </c>
      <c r="AB146" s="81" t="s">
        <v>46</v>
      </c>
      <c r="AC146" s="81" t="s">
        <v>46</v>
      </c>
      <c r="AD146" s="81" t="s">
        <v>46</v>
      </c>
      <c r="AE146" s="81"/>
      <c r="AF146" s="23"/>
      <c r="AG146" s="24"/>
      <c r="AH146" s="24"/>
    </row>
    <row r="147" spans="1:34" ht="27" customHeight="1">
      <c r="A147" s="81">
        <v>137</v>
      </c>
      <c r="B147" s="82" t="s">
        <v>446</v>
      </c>
      <c r="C147" s="83" t="s">
        <v>401</v>
      </c>
      <c r="D147" s="81" t="s">
        <v>447</v>
      </c>
      <c r="E147" s="81" t="s">
        <v>66</v>
      </c>
      <c r="F147" s="81" t="s">
        <v>43</v>
      </c>
      <c r="G147" s="81" t="s">
        <v>403</v>
      </c>
      <c r="H147" s="81" t="s">
        <v>448</v>
      </c>
      <c r="I147" s="92">
        <v>5</v>
      </c>
      <c r="J147" s="92">
        <v>5</v>
      </c>
      <c r="K147" s="92"/>
      <c r="L147" s="81">
        <v>6</v>
      </c>
      <c r="M147" s="81"/>
      <c r="N147" s="85">
        <v>4</v>
      </c>
      <c r="O147" s="85">
        <v>2000</v>
      </c>
      <c r="P147" s="85">
        <v>17</v>
      </c>
      <c r="Q147" s="85">
        <f t="shared" si="0"/>
        <v>34000</v>
      </c>
      <c r="R147" s="85"/>
      <c r="S147" s="85"/>
      <c r="T147" s="85">
        <f t="shared" si="1"/>
        <v>0</v>
      </c>
      <c r="U147" s="85">
        <v>368</v>
      </c>
      <c r="V147" s="85">
        <f t="shared" si="2"/>
        <v>1840</v>
      </c>
      <c r="W147" s="85">
        <f t="shared" si="3"/>
        <v>276</v>
      </c>
      <c r="X147" s="86">
        <f t="shared" si="4"/>
        <v>2116</v>
      </c>
      <c r="Y147" s="110">
        <v>6.84</v>
      </c>
      <c r="Z147" s="85">
        <f t="shared" si="5"/>
        <v>13137.6</v>
      </c>
      <c r="AA147" s="88">
        <f t="shared" si="6"/>
        <v>8933.5680000000011</v>
      </c>
      <c r="AB147" s="81" t="s">
        <v>46</v>
      </c>
      <c r="AC147" s="81" t="s">
        <v>46</v>
      </c>
      <c r="AD147" s="81" t="s">
        <v>46</v>
      </c>
      <c r="AE147" s="81" t="s">
        <v>100</v>
      </c>
      <c r="AF147" s="23"/>
      <c r="AG147" s="24"/>
      <c r="AH147" s="24"/>
    </row>
    <row r="148" spans="1:34" ht="27" customHeight="1">
      <c r="A148" s="81">
        <v>138</v>
      </c>
      <c r="B148" s="82" t="s">
        <v>449</v>
      </c>
      <c r="C148" s="83" t="s">
        <v>401</v>
      </c>
      <c r="D148" s="81" t="s">
        <v>450</v>
      </c>
      <c r="E148" s="81" t="s">
        <v>66</v>
      </c>
      <c r="F148" s="81" t="s">
        <v>43</v>
      </c>
      <c r="G148" s="81" t="s">
        <v>403</v>
      </c>
      <c r="H148" s="81" t="s">
        <v>448</v>
      </c>
      <c r="I148" s="92">
        <v>5</v>
      </c>
      <c r="J148" s="92">
        <v>5</v>
      </c>
      <c r="K148" s="92"/>
      <c r="L148" s="81">
        <v>6</v>
      </c>
      <c r="M148" s="81"/>
      <c r="N148" s="85">
        <v>4</v>
      </c>
      <c r="O148" s="85">
        <v>2000</v>
      </c>
      <c r="P148" s="85">
        <v>17</v>
      </c>
      <c r="Q148" s="85">
        <f t="shared" si="0"/>
        <v>34000</v>
      </c>
      <c r="R148" s="85"/>
      <c r="S148" s="85"/>
      <c r="T148" s="85">
        <f t="shared" si="1"/>
        <v>0</v>
      </c>
      <c r="U148" s="85">
        <v>368</v>
      </c>
      <c r="V148" s="85">
        <f t="shared" si="2"/>
        <v>1840</v>
      </c>
      <c r="W148" s="85">
        <f t="shared" si="3"/>
        <v>276</v>
      </c>
      <c r="X148" s="86">
        <f t="shared" si="4"/>
        <v>2116</v>
      </c>
      <c r="Y148" s="110">
        <v>6.84</v>
      </c>
      <c r="Z148" s="85">
        <f t="shared" si="5"/>
        <v>13137.6</v>
      </c>
      <c r="AA148" s="88">
        <f t="shared" si="6"/>
        <v>8933.5680000000011</v>
      </c>
      <c r="AB148" s="81" t="s">
        <v>46</v>
      </c>
      <c r="AC148" s="81" t="s">
        <v>46</v>
      </c>
      <c r="AD148" s="81" t="s">
        <v>46</v>
      </c>
      <c r="AE148" s="81" t="s">
        <v>100</v>
      </c>
      <c r="AF148" s="23"/>
      <c r="AG148" s="24"/>
      <c r="AH148" s="24"/>
    </row>
    <row r="149" spans="1:34" ht="27" customHeight="1">
      <c r="A149" s="81">
        <v>139</v>
      </c>
      <c r="B149" s="82" t="s">
        <v>451</v>
      </c>
      <c r="C149" s="83" t="s">
        <v>401</v>
      </c>
      <c r="D149" s="81" t="s">
        <v>452</v>
      </c>
      <c r="E149" s="81" t="s">
        <v>66</v>
      </c>
      <c r="F149" s="81" t="s">
        <v>43</v>
      </c>
      <c r="G149" s="81" t="s">
        <v>403</v>
      </c>
      <c r="H149" s="81" t="s">
        <v>448</v>
      </c>
      <c r="I149" s="92">
        <v>5</v>
      </c>
      <c r="J149" s="92">
        <v>5</v>
      </c>
      <c r="K149" s="92"/>
      <c r="L149" s="81">
        <v>6</v>
      </c>
      <c r="M149" s="81"/>
      <c r="N149" s="85">
        <v>4</v>
      </c>
      <c r="O149" s="85">
        <v>2000</v>
      </c>
      <c r="P149" s="85">
        <v>17</v>
      </c>
      <c r="Q149" s="85">
        <f t="shared" si="0"/>
        <v>34000</v>
      </c>
      <c r="R149" s="85"/>
      <c r="S149" s="85"/>
      <c r="T149" s="85">
        <f t="shared" si="1"/>
        <v>0</v>
      </c>
      <c r="U149" s="85">
        <v>368</v>
      </c>
      <c r="V149" s="85">
        <f t="shared" si="2"/>
        <v>1840</v>
      </c>
      <c r="W149" s="85">
        <f t="shared" si="3"/>
        <v>276</v>
      </c>
      <c r="X149" s="86">
        <f t="shared" si="4"/>
        <v>2116</v>
      </c>
      <c r="Y149" s="110">
        <v>6.84</v>
      </c>
      <c r="Z149" s="85">
        <f t="shared" si="5"/>
        <v>13137.6</v>
      </c>
      <c r="AA149" s="88">
        <f t="shared" si="6"/>
        <v>8933.5680000000011</v>
      </c>
      <c r="AB149" s="81" t="s">
        <v>46</v>
      </c>
      <c r="AC149" s="81" t="s">
        <v>46</v>
      </c>
      <c r="AD149" s="81" t="s">
        <v>46</v>
      </c>
      <c r="AE149" s="81" t="s">
        <v>100</v>
      </c>
      <c r="AF149" s="23"/>
      <c r="AG149" s="24"/>
      <c r="AH149" s="24"/>
    </row>
    <row r="150" spans="1:34" ht="27" customHeight="1">
      <c r="A150" s="81">
        <v>140</v>
      </c>
      <c r="B150" s="82" t="s">
        <v>453</v>
      </c>
      <c r="C150" s="83" t="s">
        <v>401</v>
      </c>
      <c r="D150" s="81" t="s">
        <v>454</v>
      </c>
      <c r="E150" s="81" t="s">
        <v>66</v>
      </c>
      <c r="F150" s="81" t="s">
        <v>43</v>
      </c>
      <c r="G150" s="81" t="s">
        <v>403</v>
      </c>
      <c r="H150" s="81" t="s">
        <v>448</v>
      </c>
      <c r="I150" s="92">
        <v>5</v>
      </c>
      <c r="J150" s="92">
        <v>5</v>
      </c>
      <c r="K150" s="92"/>
      <c r="L150" s="81">
        <v>6</v>
      </c>
      <c r="M150" s="81"/>
      <c r="N150" s="85">
        <v>4</v>
      </c>
      <c r="O150" s="85">
        <v>2000</v>
      </c>
      <c r="P150" s="85">
        <v>17</v>
      </c>
      <c r="Q150" s="85">
        <f t="shared" si="0"/>
        <v>34000</v>
      </c>
      <c r="R150" s="85"/>
      <c r="S150" s="85"/>
      <c r="T150" s="85">
        <f t="shared" si="1"/>
        <v>0</v>
      </c>
      <c r="U150" s="85">
        <v>368</v>
      </c>
      <c r="V150" s="85">
        <f t="shared" si="2"/>
        <v>1840</v>
      </c>
      <c r="W150" s="85">
        <f t="shared" si="3"/>
        <v>276</v>
      </c>
      <c r="X150" s="86">
        <f t="shared" si="4"/>
        <v>2116</v>
      </c>
      <c r="Y150" s="110">
        <v>6.84</v>
      </c>
      <c r="Z150" s="85">
        <f t="shared" si="5"/>
        <v>13137.6</v>
      </c>
      <c r="AA150" s="88">
        <f t="shared" si="6"/>
        <v>8933.5680000000011</v>
      </c>
      <c r="AB150" s="81" t="s">
        <v>46</v>
      </c>
      <c r="AC150" s="81" t="s">
        <v>46</v>
      </c>
      <c r="AD150" s="81" t="s">
        <v>46</v>
      </c>
      <c r="AE150" s="81" t="s">
        <v>100</v>
      </c>
      <c r="AF150" s="23"/>
      <c r="AG150" s="24"/>
      <c r="AH150" s="24"/>
    </row>
    <row r="151" spans="1:34" ht="27" customHeight="1">
      <c r="A151" s="81">
        <v>141</v>
      </c>
      <c r="B151" s="82" t="s">
        <v>455</v>
      </c>
      <c r="C151" s="83" t="s">
        <v>401</v>
      </c>
      <c r="D151" s="81" t="s">
        <v>456</v>
      </c>
      <c r="E151" s="81" t="s">
        <v>66</v>
      </c>
      <c r="F151" s="81" t="s">
        <v>43</v>
      </c>
      <c r="G151" s="81" t="s">
        <v>403</v>
      </c>
      <c r="H151" s="81" t="s">
        <v>448</v>
      </c>
      <c r="I151" s="92">
        <v>5</v>
      </c>
      <c r="J151" s="92">
        <v>5</v>
      </c>
      <c r="K151" s="92"/>
      <c r="L151" s="81">
        <v>6</v>
      </c>
      <c r="M151" s="81"/>
      <c r="N151" s="85">
        <v>4</v>
      </c>
      <c r="O151" s="85">
        <v>2000</v>
      </c>
      <c r="P151" s="85">
        <v>17</v>
      </c>
      <c r="Q151" s="85">
        <f t="shared" si="0"/>
        <v>34000</v>
      </c>
      <c r="R151" s="85"/>
      <c r="S151" s="85"/>
      <c r="T151" s="85">
        <f t="shared" si="1"/>
        <v>0</v>
      </c>
      <c r="U151" s="85">
        <v>368</v>
      </c>
      <c r="V151" s="85">
        <f t="shared" si="2"/>
        <v>1840</v>
      </c>
      <c r="W151" s="85">
        <f t="shared" si="3"/>
        <v>276</v>
      </c>
      <c r="X151" s="86">
        <f t="shared" si="4"/>
        <v>2116</v>
      </c>
      <c r="Y151" s="110">
        <v>6.84</v>
      </c>
      <c r="Z151" s="85">
        <f t="shared" si="5"/>
        <v>13137.6</v>
      </c>
      <c r="AA151" s="88">
        <f t="shared" si="6"/>
        <v>8933.5680000000011</v>
      </c>
      <c r="AB151" s="81" t="s">
        <v>46</v>
      </c>
      <c r="AC151" s="81" t="s">
        <v>46</v>
      </c>
      <c r="AD151" s="81" t="s">
        <v>46</v>
      </c>
      <c r="AE151" s="81" t="s">
        <v>100</v>
      </c>
      <c r="AF151" s="23"/>
      <c r="AG151" s="24"/>
      <c r="AH151" s="24"/>
    </row>
    <row r="152" spans="1:34" ht="27" customHeight="1">
      <c r="A152" s="81">
        <v>142</v>
      </c>
      <c r="B152" s="82" t="s">
        <v>457</v>
      </c>
      <c r="C152" s="83" t="s">
        <v>401</v>
      </c>
      <c r="D152" s="81" t="s">
        <v>458</v>
      </c>
      <c r="E152" s="81" t="s">
        <v>66</v>
      </c>
      <c r="F152" s="81" t="s">
        <v>43</v>
      </c>
      <c r="G152" s="81" t="s">
        <v>403</v>
      </c>
      <c r="H152" s="81" t="s">
        <v>448</v>
      </c>
      <c r="I152" s="92">
        <v>5</v>
      </c>
      <c r="J152" s="92">
        <v>5</v>
      </c>
      <c r="K152" s="92"/>
      <c r="L152" s="81">
        <v>6</v>
      </c>
      <c r="M152" s="81"/>
      <c r="N152" s="85">
        <v>4</v>
      </c>
      <c r="O152" s="85">
        <v>2000</v>
      </c>
      <c r="P152" s="85">
        <v>17</v>
      </c>
      <c r="Q152" s="85">
        <f t="shared" si="0"/>
        <v>34000</v>
      </c>
      <c r="R152" s="85"/>
      <c r="S152" s="85"/>
      <c r="T152" s="85">
        <f t="shared" si="1"/>
        <v>0</v>
      </c>
      <c r="U152" s="85">
        <v>368</v>
      </c>
      <c r="V152" s="85">
        <f t="shared" si="2"/>
        <v>1840</v>
      </c>
      <c r="W152" s="85">
        <f t="shared" si="3"/>
        <v>276</v>
      </c>
      <c r="X152" s="86">
        <f t="shared" si="4"/>
        <v>2116</v>
      </c>
      <c r="Y152" s="110">
        <v>6.84</v>
      </c>
      <c r="Z152" s="85">
        <f t="shared" si="5"/>
        <v>13137.6</v>
      </c>
      <c r="AA152" s="88">
        <f t="shared" si="6"/>
        <v>8933.5680000000011</v>
      </c>
      <c r="AB152" s="81" t="s">
        <v>46</v>
      </c>
      <c r="AC152" s="81" t="s">
        <v>46</v>
      </c>
      <c r="AD152" s="81" t="s">
        <v>46</v>
      </c>
      <c r="AE152" s="81" t="s">
        <v>100</v>
      </c>
      <c r="AF152" s="23"/>
      <c r="AG152" s="24"/>
      <c r="AH152" s="24"/>
    </row>
    <row r="153" spans="1:34" ht="27" customHeight="1">
      <c r="A153" s="81">
        <v>143</v>
      </c>
      <c r="B153" s="82" t="s">
        <v>459</v>
      </c>
      <c r="C153" s="83" t="s">
        <v>401</v>
      </c>
      <c r="D153" s="81" t="s">
        <v>460</v>
      </c>
      <c r="E153" s="81" t="s">
        <v>66</v>
      </c>
      <c r="F153" s="81" t="s">
        <v>43</v>
      </c>
      <c r="G153" s="81" t="s">
        <v>403</v>
      </c>
      <c r="H153" s="81" t="s">
        <v>448</v>
      </c>
      <c r="I153" s="92">
        <v>5</v>
      </c>
      <c r="J153" s="92">
        <v>5</v>
      </c>
      <c r="K153" s="92"/>
      <c r="L153" s="81">
        <v>6</v>
      </c>
      <c r="M153" s="81"/>
      <c r="N153" s="85">
        <v>4</v>
      </c>
      <c r="O153" s="85">
        <v>2000</v>
      </c>
      <c r="P153" s="85">
        <v>17</v>
      </c>
      <c r="Q153" s="85">
        <f t="shared" si="0"/>
        <v>34000</v>
      </c>
      <c r="R153" s="85"/>
      <c r="S153" s="85"/>
      <c r="T153" s="85">
        <f t="shared" si="1"/>
        <v>0</v>
      </c>
      <c r="U153" s="85">
        <v>368</v>
      </c>
      <c r="V153" s="85">
        <f t="shared" si="2"/>
        <v>1840</v>
      </c>
      <c r="W153" s="85">
        <f t="shared" si="3"/>
        <v>276</v>
      </c>
      <c r="X153" s="86">
        <f t="shared" si="4"/>
        <v>2116</v>
      </c>
      <c r="Y153" s="110">
        <v>6.84</v>
      </c>
      <c r="Z153" s="85">
        <f t="shared" si="5"/>
        <v>13137.6</v>
      </c>
      <c r="AA153" s="88">
        <f t="shared" si="6"/>
        <v>8933.5680000000011</v>
      </c>
      <c r="AB153" s="81" t="s">
        <v>46</v>
      </c>
      <c r="AC153" s="81" t="s">
        <v>46</v>
      </c>
      <c r="AD153" s="81" t="s">
        <v>46</v>
      </c>
      <c r="AE153" s="81" t="s">
        <v>100</v>
      </c>
      <c r="AF153" s="23"/>
      <c r="AG153" s="24"/>
      <c r="AH153" s="24"/>
    </row>
    <row r="154" spans="1:34" ht="27" customHeight="1">
      <c r="A154" s="81">
        <v>144</v>
      </c>
      <c r="B154" s="82" t="s">
        <v>461</v>
      </c>
      <c r="C154" s="83" t="s">
        <v>401</v>
      </c>
      <c r="D154" s="81" t="s">
        <v>462</v>
      </c>
      <c r="E154" s="81" t="s">
        <v>66</v>
      </c>
      <c r="F154" s="81" t="s">
        <v>43</v>
      </c>
      <c r="G154" s="81" t="s">
        <v>403</v>
      </c>
      <c r="H154" s="81" t="s">
        <v>448</v>
      </c>
      <c r="I154" s="92">
        <v>5</v>
      </c>
      <c r="J154" s="92">
        <v>5</v>
      </c>
      <c r="K154" s="92"/>
      <c r="L154" s="81">
        <v>6</v>
      </c>
      <c r="M154" s="81"/>
      <c r="N154" s="85">
        <v>4</v>
      </c>
      <c r="O154" s="85">
        <v>2000</v>
      </c>
      <c r="P154" s="85">
        <v>17</v>
      </c>
      <c r="Q154" s="85">
        <f t="shared" si="0"/>
        <v>34000</v>
      </c>
      <c r="R154" s="85"/>
      <c r="S154" s="85"/>
      <c r="T154" s="85">
        <f t="shared" si="1"/>
        <v>0</v>
      </c>
      <c r="U154" s="85">
        <v>368</v>
      </c>
      <c r="V154" s="85">
        <f t="shared" si="2"/>
        <v>1840</v>
      </c>
      <c r="W154" s="85">
        <f t="shared" si="3"/>
        <v>276</v>
      </c>
      <c r="X154" s="86">
        <f t="shared" si="4"/>
        <v>2116</v>
      </c>
      <c r="Y154" s="110">
        <v>6.84</v>
      </c>
      <c r="Z154" s="85">
        <f t="shared" si="5"/>
        <v>13137.6</v>
      </c>
      <c r="AA154" s="88">
        <f t="shared" si="6"/>
        <v>8933.5680000000011</v>
      </c>
      <c r="AB154" s="81" t="s">
        <v>46</v>
      </c>
      <c r="AC154" s="81" t="s">
        <v>46</v>
      </c>
      <c r="AD154" s="81" t="s">
        <v>46</v>
      </c>
      <c r="AE154" s="81" t="s">
        <v>100</v>
      </c>
      <c r="AF154" s="23"/>
      <c r="AG154" s="24"/>
      <c r="AH154" s="24"/>
    </row>
    <row r="155" spans="1:34" ht="27" customHeight="1">
      <c r="A155" s="81">
        <v>145</v>
      </c>
      <c r="B155" s="82" t="s">
        <v>463</v>
      </c>
      <c r="C155" s="83" t="s">
        <v>401</v>
      </c>
      <c r="D155" s="81" t="s">
        <v>464</v>
      </c>
      <c r="E155" s="81" t="s">
        <v>66</v>
      </c>
      <c r="F155" s="81" t="s">
        <v>43</v>
      </c>
      <c r="G155" s="81" t="s">
        <v>403</v>
      </c>
      <c r="H155" s="81" t="s">
        <v>448</v>
      </c>
      <c r="I155" s="92">
        <v>5</v>
      </c>
      <c r="J155" s="92">
        <v>5</v>
      </c>
      <c r="K155" s="92"/>
      <c r="L155" s="81">
        <v>6</v>
      </c>
      <c r="M155" s="81"/>
      <c r="N155" s="85">
        <v>4</v>
      </c>
      <c r="O155" s="85">
        <v>2000</v>
      </c>
      <c r="P155" s="85">
        <v>17</v>
      </c>
      <c r="Q155" s="85">
        <f t="shared" si="0"/>
        <v>34000</v>
      </c>
      <c r="R155" s="85"/>
      <c r="S155" s="85"/>
      <c r="T155" s="85">
        <f t="shared" si="1"/>
        <v>0</v>
      </c>
      <c r="U155" s="85">
        <v>368</v>
      </c>
      <c r="V155" s="85">
        <f t="shared" si="2"/>
        <v>1840</v>
      </c>
      <c r="W155" s="85">
        <f t="shared" si="3"/>
        <v>276</v>
      </c>
      <c r="X155" s="86">
        <f t="shared" si="4"/>
        <v>2116</v>
      </c>
      <c r="Y155" s="110">
        <v>6.84</v>
      </c>
      <c r="Z155" s="85">
        <f t="shared" si="5"/>
        <v>13137.6</v>
      </c>
      <c r="AA155" s="88">
        <f t="shared" si="6"/>
        <v>8933.5680000000011</v>
      </c>
      <c r="AB155" s="81" t="s">
        <v>46</v>
      </c>
      <c r="AC155" s="81" t="s">
        <v>46</v>
      </c>
      <c r="AD155" s="81" t="s">
        <v>46</v>
      </c>
      <c r="AE155" s="81" t="s">
        <v>100</v>
      </c>
      <c r="AF155" s="23"/>
      <c r="AG155" s="24"/>
      <c r="AH155" s="24"/>
    </row>
    <row r="156" spans="1:34" ht="27" customHeight="1">
      <c r="A156" s="81">
        <v>146</v>
      </c>
      <c r="B156" s="82" t="s">
        <v>466</v>
      </c>
      <c r="C156" s="83" t="s">
        <v>416</v>
      </c>
      <c r="D156" s="81" t="s">
        <v>467</v>
      </c>
      <c r="E156" s="81" t="s">
        <v>66</v>
      </c>
      <c r="F156" s="81" t="s">
        <v>43</v>
      </c>
      <c r="G156" s="81" t="s">
        <v>403</v>
      </c>
      <c r="H156" s="81" t="s">
        <v>465</v>
      </c>
      <c r="I156" s="92">
        <v>5</v>
      </c>
      <c r="J156" s="92">
        <v>5</v>
      </c>
      <c r="K156" s="92"/>
      <c r="L156" s="81">
        <v>6</v>
      </c>
      <c r="M156" s="81"/>
      <c r="N156" s="85">
        <v>4</v>
      </c>
      <c r="O156" s="85">
        <v>1700</v>
      </c>
      <c r="P156" s="85">
        <v>24</v>
      </c>
      <c r="Q156" s="85">
        <f t="shared" si="0"/>
        <v>40800</v>
      </c>
      <c r="R156" s="85"/>
      <c r="S156" s="85"/>
      <c r="T156" s="85">
        <f t="shared" si="1"/>
        <v>0</v>
      </c>
      <c r="U156" s="85">
        <v>238</v>
      </c>
      <c r="V156" s="85">
        <f t="shared" si="2"/>
        <v>1190</v>
      </c>
      <c r="W156" s="85">
        <f t="shared" si="3"/>
        <v>178.5</v>
      </c>
      <c r="X156" s="86">
        <f t="shared" si="4"/>
        <v>1368.5</v>
      </c>
      <c r="Y156" s="110">
        <v>6.84</v>
      </c>
      <c r="Z156" s="85">
        <f t="shared" si="5"/>
        <v>8496.5999999999985</v>
      </c>
      <c r="AA156" s="88">
        <f t="shared" si="6"/>
        <v>5777.6879999999992</v>
      </c>
      <c r="AB156" s="81" t="s">
        <v>46</v>
      </c>
      <c r="AC156" s="81" t="s">
        <v>46</v>
      </c>
      <c r="AD156" s="81" t="s">
        <v>46</v>
      </c>
      <c r="AE156" s="81" t="s">
        <v>100</v>
      </c>
      <c r="AF156" s="23"/>
      <c r="AG156" s="24"/>
      <c r="AH156" s="24"/>
    </row>
    <row r="157" spans="1:34" ht="27" customHeight="1">
      <c r="A157" s="81">
        <v>147</v>
      </c>
      <c r="B157" s="82" t="s">
        <v>468</v>
      </c>
      <c r="C157" s="83" t="s">
        <v>416</v>
      </c>
      <c r="D157" s="81" t="s">
        <v>469</v>
      </c>
      <c r="E157" s="81" t="s">
        <v>66</v>
      </c>
      <c r="F157" s="81" t="s">
        <v>43</v>
      </c>
      <c r="G157" s="81" t="s">
        <v>403</v>
      </c>
      <c r="H157" s="81" t="s">
        <v>465</v>
      </c>
      <c r="I157" s="92">
        <v>5</v>
      </c>
      <c r="J157" s="92">
        <v>5</v>
      </c>
      <c r="K157" s="92"/>
      <c r="L157" s="81">
        <v>6</v>
      </c>
      <c r="M157" s="81"/>
      <c r="N157" s="85">
        <v>4</v>
      </c>
      <c r="O157" s="85">
        <v>1700</v>
      </c>
      <c r="P157" s="85">
        <v>24</v>
      </c>
      <c r="Q157" s="85">
        <f t="shared" si="0"/>
        <v>40800</v>
      </c>
      <c r="R157" s="85"/>
      <c r="S157" s="85"/>
      <c r="T157" s="85">
        <f t="shared" si="1"/>
        <v>0</v>
      </c>
      <c r="U157" s="85">
        <v>238</v>
      </c>
      <c r="V157" s="85">
        <f t="shared" si="2"/>
        <v>1190</v>
      </c>
      <c r="W157" s="85">
        <f t="shared" si="3"/>
        <v>178.5</v>
      </c>
      <c r="X157" s="86">
        <f t="shared" si="4"/>
        <v>1368.5</v>
      </c>
      <c r="Y157" s="110">
        <v>6.84</v>
      </c>
      <c r="Z157" s="85">
        <f t="shared" si="5"/>
        <v>8496.5999999999985</v>
      </c>
      <c r="AA157" s="88">
        <f t="shared" si="6"/>
        <v>5777.6879999999992</v>
      </c>
      <c r="AB157" s="81" t="s">
        <v>46</v>
      </c>
      <c r="AC157" s="81" t="s">
        <v>46</v>
      </c>
      <c r="AD157" s="81" t="s">
        <v>46</v>
      </c>
      <c r="AE157" s="81" t="s">
        <v>100</v>
      </c>
      <c r="AF157" s="23"/>
      <c r="AG157" s="24"/>
      <c r="AH157" s="24"/>
    </row>
    <row r="158" spans="1:34" ht="27" customHeight="1">
      <c r="A158" s="81">
        <v>148</v>
      </c>
      <c r="B158" s="82" t="s">
        <v>470</v>
      </c>
      <c r="C158" s="83" t="s">
        <v>416</v>
      </c>
      <c r="D158" s="81" t="s">
        <v>471</v>
      </c>
      <c r="E158" s="81" t="s">
        <v>66</v>
      </c>
      <c r="F158" s="81" t="s">
        <v>43</v>
      </c>
      <c r="G158" s="81" t="s">
        <v>403</v>
      </c>
      <c r="H158" s="81" t="s">
        <v>465</v>
      </c>
      <c r="I158" s="92">
        <v>5</v>
      </c>
      <c r="J158" s="92">
        <v>5</v>
      </c>
      <c r="K158" s="92"/>
      <c r="L158" s="81">
        <v>6</v>
      </c>
      <c r="M158" s="81"/>
      <c r="N158" s="85">
        <v>4</v>
      </c>
      <c r="O158" s="85">
        <v>1700</v>
      </c>
      <c r="P158" s="85">
        <v>24</v>
      </c>
      <c r="Q158" s="85">
        <f t="shared" si="0"/>
        <v>40800</v>
      </c>
      <c r="R158" s="85"/>
      <c r="S158" s="85"/>
      <c r="T158" s="85">
        <f t="shared" si="1"/>
        <v>0</v>
      </c>
      <c r="U158" s="85">
        <v>238</v>
      </c>
      <c r="V158" s="85">
        <f t="shared" si="2"/>
        <v>1190</v>
      </c>
      <c r="W158" s="85">
        <f t="shared" si="3"/>
        <v>178.5</v>
      </c>
      <c r="X158" s="86">
        <f t="shared" si="4"/>
        <v>1368.5</v>
      </c>
      <c r="Y158" s="110">
        <v>6.84</v>
      </c>
      <c r="Z158" s="85">
        <f t="shared" si="5"/>
        <v>8496.5999999999985</v>
      </c>
      <c r="AA158" s="88">
        <f t="shared" si="6"/>
        <v>5777.6879999999992</v>
      </c>
      <c r="AB158" s="81" t="s">
        <v>46</v>
      </c>
      <c r="AC158" s="81" t="s">
        <v>46</v>
      </c>
      <c r="AD158" s="81" t="s">
        <v>46</v>
      </c>
      <c r="AE158" s="81" t="s">
        <v>100</v>
      </c>
      <c r="AF158" s="23"/>
      <c r="AG158" s="24"/>
      <c r="AH158" s="24"/>
    </row>
    <row r="159" spans="1:34" ht="27" customHeight="1">
      <c r="A159" s="81">
        <v>149</v>
      </c>
      <c r="B159" s="82" t="s">
        <v>472</v>
      </c>
      <c r="C159" s="83" t="s">
        <v>406</v>
      </c>
      <c r="D159" s="81" t="s">
        <v>473</v>
      </c>
      <c r="E159" s="81" t="s">
        <v>66</v>
      </c>
      <c r="F159" s="81" t="s">
        <v>43</v>
      </c>
      <c r="G159" s="81" t="s">
        <v>403</v>
      </c>
      <c r="H159" s="81" t="s">
        <v>435</v>
      </c>
      <c r="I159" s="92">
        <v>3</v>
      </c>
      <c r="J159" s="92">
        <v>3</v>
      </c>
      <c r="K159" s="92"/>
      <c r="L159" s="81">
        <v>4</v>
      </c>
      <c r="M159" s="81"/>
      <c r="N159" s="85">
        <v>3</v>
      </c>
      <c r="O159" s="85">
        <v>1000</v>
      </c>
      <c r="P159" s="85">
        <v>21</v>
      </c>
      <c r="Q159" s="85">
        <f t="shared" si="0"/>
        <v>21000</v>
      </c>
      <c r="R159" s="85"/>
      <c r="S159" s="85"/>
      <c r="T159" s="85">
        <f t="shared" si="1"/>
        <v>0</v>
      </c>
      <c r="U159" s="85">
        <v>214</v>
      </c>
      <c r="V159" s="85">
        <f t="shared" si="2"/>
        <v>1070</v>
      </c>
      <c r="W159" s="85">
        <f t="shared" si="3"/>
        <v>160.5</v>
      </c>
      <c r="X159" s="86">
        <f t="shared" si="4"/>
        <v>1230.5</v>
      </c>
      <c r="Y159" s="110">
        <v>6.84</v>
      </c>
      <c r="Z159" s="85">
        <f t="shared" si="5"/>
        <v>7639.8</v>
      </c>
      <c r="AA159" s="88">
        <f t="shared" si="6"/>
        <v>5195.0640000000003</v>
      </c>
      <c r="AB159" s="81" t="s">
        <v>46</v>
      </c>
      <c r="AC159" s="81" t="s">
        <v>46</v>
      </c>
      <c r="AD159" s="81" t="s">
        <v>46</v>
      </c>
      <c r="AE159" s="81"/>
      <c r="AF159" s="23"/>
      <c r="AG159" s="24"/>
      <c r="AH159" s="24"/>
    </row>
    <row r="160" spans="1:34" ht="27" customHeight="1">
      <c r="A160" s="81">
        <v>150</v>
      </c>
      <c r="B160" s="82" t="s">
        <v>474</v>
      </c>
      <c r="C160" s="83" t="s">
        <v>406</v>
      </c>
      <c r="D160" s="81" t="s">
        <v>475</v>
      </c>
      <c r="E160" s="81" t="s">
        <v>66</v>
      </c>
      <c r="F160" s="81" t="s">
        <v>43</v>
      </c>
      <c r="G160" s="81" t="s">
        <v>403</v>
      </c>
      <c r="H160" s="81" t="s">
        <v>435</v>
      </c>
      <c r="I160" s="92">
        <v>3</v>
      </c>
      <c r="J160" s="92">
        <v>3</v>
      </c>
      <c r="K160" s="92"/>
      <c r="L160" s="81">
        <v>4</v>
      </c>
      <c r="M160" s="81"/>
      <c r="N160" s="85">
        <v>4</v>
      </c>
      <c r="O160" s="85">
        <v>1000</v>
      </c>
      <c r="P160" s="85">
        <v>21</v>
      </c>
      <c r="Q160" s="85">
        <f t="shared" si="0"/>
        <v>21000</v>
      </c>
      <c r="R160" s="85"/>
      <c r="S160" s="85"/>
      <c r="T160" s="85">
        <f t="shared" si="1"/>
        <v>0</v>
      </c>
      <c r="U160" s="85">
        <v>214</v>
      </c>
      <c r="V160" s="85">
        <f t="shared" si="2"/>
        <v>1070</v>
      </c>
      <c r="W160" s="85">
        <f t="shared" si="3"/>
        <v>160.5</v>
      </c>
      <c r="X160" s="86">
        <f t="shared" si="4"/>
        <v>1230.5</v>
      </c>
      <c r="Y160" s="110">
        <v>6.84</v>
      </c>
      <c r="Z160" s="85">
        <f t="shared" si="5"/>
        <v>7639.8</v>
      </c>
      <c r="AA160" s="88">
        <f t="shared" si="6"/>
        <v>5195.0640000000003</v>
      </c>
      <c r="AB160" s="81" t="s">
        <v>46</v>
      </c>
      <c r="AC160" s="81" t="s">
        <v>46</v>
      </c>
      <c r="AD160" s="81" t="s">
        <v>46</v>
      </c>
      <c r="AE160" s="81"/>
      <c r="AF160" s="23"/>
      <c r="AG160" s="24"/>
      <c r="AH160" s="24"/>
    </row>
    <row r="161" spans="1:34" ht="27" customHeight="1">
      <c r="A161" s="81">
        <v>151</v>
      </c>
      <c r="B161" s="82" t="s">
        <v>476</v>
      </c>
      <c r="C161" s="83" t="s">
        <v>406</v>
      </c>
      <c r="D161" s="81" t="s">
        <v>477</v>
      </c>
      <c r="E161" s="81" t="s">
        <v>66</v>
      </c>
      <c r="F161" s="81" t="s">
        <v>43</v>
      </c>
      <c r="G161" s="81" t="s">
        <v>403</v>
      </c>
      <c r="H161" s="81" t="s">
        <v>435</v>
      </c>
      <c r="I161" s="92">
        <v>3</v>
      </c>
      <c r="J161" s="92">
        <v>3</v>
      </c>
      <c r="K161" s="92"/>
      <c r="L161" s="81">
        <v>4</v>
      </c>
      <c r="M161" s="81"/>
      <c r="N161" s="85">
        <v>2</v>
      </c>
      <c r="O161" s="85">
        <v>1000</v>
      </c>
      <c r="P161" s="85">
        <v>12</v>
      </c>
      <c r="Q161" s="85">
        <f t="shared" si="0"/>
        <v>12000</v>
      </c>
      <c r="R161" s="85"/>
      <c r="S161" s="85"/>
      <c r="T161" s="85">
        <f t="shared" si="1"/>
        <v>0</v>
      </c>
      <c r="U161" s="85">
        <v>200</v>
      </c>
      <c r="V161" s="85">
        <f t="shared" si="2"/>
        <v>1000</v>
      </c>
      <c r="W161" s="85">
        <f t="shared" si="3"/>
        <v>150</v>
      </c>
      <c r="X161" s="86">
        <f t="shared" si="4"/>
        <v>1150</v>
      </c>
      <c r="Y161" s="110">
        <v>6.84</v>
      </c>
      <c r="Z161" s="85">
        <f t="shared" si="5"/>
        <v>7140</v>
      </c>
      <c r="AA161" s="88">
        <f t="shared" si="6"/>
        <v>4855.2000000000007</v>
      </c>
      <c r="AB161" s="81" t="s">
        <v>46</v>
      </c>
      <c r="AC161" s="81" t="s">
        <v>46</v>
      </c>
      <c r="AD161" s="81" t="s">
        <v>46</v>
      </c>
      <c r="AE161" s="81"/>
      <c r="AF161" s="23"/>
      <c r="AG161" s="24"/>
      <c r="AH161" s="24"/>
    </row>
    <row r="162" spans="1:34" ht="27" customHeight="1">
      <c r="A162" s="81">
        <v>152</v>
      </c>
      <c r="B162" s="82" t="s">
        <v>478</v>
      </c>
      <c r="C162" s="83" t="s">
        <v>406</v>
      </c>
      <c r="D162" s="81" t="s">
        <v>479</v>
      </c>
      <c r="E162" s="81" t="s">
        <v>66</v>
      </c>
      <c r="F162" s="81" t="s">
        <v>43</v>
      </c>
      <c r="G162" s="81" t="s">
        <v>403</v>
      </c>
      <c r="H162" s="81" t="s">
        <v>435</v>
      </c>
      <c r="I162" s="92">
        <v>3</v>
      </c>
      <c r="J162" s="92">
        <v>3</v>
      </c>
      <c r="K162" s="92"/>
      <c r="L162" s="81">
        <v>4</v>
      </c>
      <c r="M162" s="81"/>
      <c r="N162" s="85">
        <v>2</v>
      </c>
      <c r="O162" s="85">
        <v>1000</v>
      </c>
      <c r="P162" s="85">
        <v>12</v>
      </c>
      <c r="Q162" s="85">
        <f t="shared" si="0"/>
        <v>12000</v>
      </c>
      <c r="R162" s="85"/>
      <c r="S162" s="85"/>
      <c r="T162" s="85">
        <f t="shared" si="1"/>
        <v>0</v>
      </c>
      <c r="U162" s="85">
        <v>200</v>
      </c>
      <c r="V162" s="85">
        <f t="shared" si="2"/>
        <v>1000</v>
      </c>
      <c r="W162" s="85">
        <f t="shared" si="3"/>
        <v>150</v>
      </c>
      <c r="X162" s="86">
        <f t="shared" si="4"/>
        <v>1150</v>
      </c>
      <c r="Y162" s="110">
        <v>6.84</v>
      </c>
      <c r="Z162" s="85">
        <f t="shared" si="5"/>
        <v>7140</v>
      </c>
      <c r="AA162" s="88">
        <f t="shared" si="6"/>
        <v>4855.2000000000007</v>
      </c>
      <c r="AB162" s="81" t="s">
        <v>46</v>
      </c>
      <c r="AC162" s="81" t="s">
        <v>46</v>
      </c>
      <c r="AD162" s="81" t="s">
        <v>46</v>
      </c>
      <c r="AE162" s="81"/>
      <c r="AF162" s="23"/>
      <c r="AG162" s="24"/>
      <c r="AH162" s="24"/>
    </row>
    <row r="163" spans="1:34" ht="27" customHeight="1">
      <c r="A163" s="81">
        <v>153</v>
      </c>
      <c r="B163" s="82" t="s">
        <v>480</v>
      </c>
      <c r="C163" s="83" t="s">
        <v>416</v>
      </c>
      <c r="D163" s="81" t="s">
        <v>481</v>
      </c>
      <c r="E163" s="81" t="s">
        <v>66</v>
      </c>
      <c r="F163" s="81" t="s">
        <v>43</v>
      </c>
      <c r="G163" s="81" t="s">
        <v>403</v>
      </c>
      <c r="H163" s="81" t="s">
        <v>482</v>
      </c>
      <c r="I163" s="92">
        <v>3</v>
      </c>
      <c r="J163" s="92">
        <v>3</v>
      </c>
      <c r="K163" s="92"/>
      <c r="L163" s="81">
        <v>6</v>
      </c>
      <c r="M163" s="81"/>
      <c r="N163" s="85">
        <v>2</v>
      </c>
      <c r="O163" s="85">
        <v>902</v>
      </c>
      <c r="P163" s="85">
        <v>28</v>
      </c>
      <c r="Q163" s="85">
        <f t="shared" si="0"/>
        <v>25256</v>
      </c>
      <c r="R163" s="85"/>
      <c r="S163" s="85"/>
      <c r="T163" s="85">
        <f t="shared" si="1"/>
        <v>0</v>
      </c>
      <c r="U163" s="85">
        <v>200</v>
      </c>
      <c r="V163" s="85">
        <f t="shared" si="2"/>
        <v>1000</v>
      </c>
      <c r="W163" s="85">
        <f t="shared" si="3"/>
        <v>150</v>
      </c>
      <c r="X163" s="86">
        <f t="shared" si="4"/>
        <v>1150</v>
      </c>
      <c r="Y163" s="110">
        <v>6.84</v>
      </c>
      <c r="Z163" s="85">
        <f t="shared" si="5"/>
        <v>7140</v>
      </c>
      <c r="AA163" s="88">
        <f t="shared" si="6"/>
        <v>4855.2000000000007</v>
      </c>
      <c r="AB163" s="81" t="s">
        <v>46</v>
      </c>
      <c r="AC163" s="81" t="s">
        <v>46</v>
      </c>
      <c r="AD163" s="81" t="s">
        <v>46</v>
      </c>
      <c r="AE163" s="81"/>
      <c r="AF163" s="23"/>
      <c r="AG163" s="24"/>
      <c r="AH163" s="24"/>
    </row>
    <row r="164" spans="1:34" ht="27" customHeight="1">
      <c r="A164" s="81">
        <v>154</v>
      </c>
      <c r="B164" s="82" t="s">
        <v>483</v>
      </c>
      <c r="C164" s="83" t="s">
        <v>406</v>
      </c>
      <c r="D164" s="81" t="s">
        <v>484</v>
      </c>
      <c r="E164" s="81" t="s">
        <v>66</v>
      </c>
      <c r="F164" s="81" t="s">
        <v>43</v>
      </c>
      <c r="G164" s="81" t="s">
        <v>403</v>
      </c>
      <c r="H164" s="81" t="s">
        <v>485</v>
      </c>
      <c r="I164" s="92">
        <v>1</v>
      </c>
      <c r="J164" s="92">
        <v>1</v>
      </c>
      <c r="K164" s="92"/>
      <c r="L164" s="81">
        <v>2</v>
      </c>
      <c r="M164" s="81"/>
      <c r="N164" s="85">
        <v>2</v>
      </c>
      <c r="O164" s="85">
        <v>1000</v>
      </c>
      <c r="P164" s="85">
        <v>12</v>
      </c>
      <c r="Q164" s="85">
        <f t="shared" si="0"/>
        <v>12000</v>
      </c>
      <c r="R164" s="85"/>
      <c r="S164" s="85"/>
      <c r="T164" s="85">
        <f t="shared" si="1"/>
        <v>0</v>
      </c>
      <c r="U164" s="85">
        <v>200</v>
      </c>
      <c r="V164" s="85">
        <f t="shared" si="2"/>
        <v>1000</v>
      </c>
      <c r="W164" s="85">
        <f t="shared" si="3"/>
        <v>150</v>
      </c>
      <c r="X164" s="86">
        <f t="shared" si="4"/>
        <v>1150</v>
      </c>
      <c r="Y164" s="110">
        <v>6.84</v>
      </c>
      <c r="Z164" s="85">
        <f t="shared" si="5"/>
        <v>7140</v>
      </c>
      <c r="AA164" s="88">
        <f t="shared" si="6"/>
        <v>4855.2000000000007</v>
      </c>
      <c r="AB164" s="81" t="s">
        <v>46</v>
      </c>
      <c r="AC164" s="81" t="s">
        <v>46</v>
      </c>
      <c r="AD164" s="81" t="s">
        <v>46</v>
      </c>
      <c r="AE164" s="81"/>
      <c r="AF164" s="23"/>
      <c r="AG164" s="24"/>
      <c r="AH164" s="24"/>
    </row>
    <row r="165" spans="1:34" ht="27" customHeight="1">
      <c r="A165" s="81">
        <v>155</v>
      </c>
      <c r="B165" s="82" t="s">
        <v>486</v>
      </c>
      <c r="C165" s="83" t="s">
        <v>406</v>
      </c>
      <c r="D165" s="81" t="s">
        <v>487</v>
      </c>
      <c r="E165" s="81" t="s">
        <v>66</v>
      </c>
      <c r="F165" s="81" t="s">
        <v>43</v>
      </c>
      <c r="G165" s="81" t="s">
        <v>403</v>
      </c>
      <c r="H165" s="81" t="s">
        <v>435</v>
      </c>
      <c r="I165" s="92">
        <v>1</v>
      </c>
      <c r="J165" s="92">
        <v>1</v>
      </c>
      <c r="K165" s="92"/>
      <c r="L165" s="81">
        <v>2</v>
      </c>
      <c r="M165" s="81"/>
      <c r="N165" s="85">
        <v>2</v>
      </c>
      <c r="O165" s="85">
        <v>1000</v>
      </c>
      <c r="P165" s="85">
        <v>12</v>
      </c>
      <c r="Q165" s="85">
        <f t="shared" si="0"/>
        <v>12000</v>
      </c>
      <c r="R165" s="85"/>
      <c r="S165" s="85"/>
      <c r="T165" s="85">
        <f t="shared" si="1"/>
        <v>0</v>
      </c>
      <c r="U165" s="85">
        <v>171</v>
      </c>
      <c r="V165" s="85">
        <f t="shared" si="2"/>
        <v>855</v>
      </c>
      <c r="W165" s="85">
        <f t="shared" si="3"/>
        <v>128.25</v>
      </c>
      <c r="X165" s="86">
        <f t="shared" si="4"/>
        <v>983.25</v>
      </c>
      <c r="Y165" s="110">
        <v>6.84</v>
      </c>
      <c r="Z165" s="85">
        <f t="shared" si="5"/>
        <v>6104.7</v>
      </c>
      <c r="AA165" s="88">
        <f t="shared" si="6"/>
        <v>4151.1959999999999</v>
      </c>
      <c r="AB165" s="81" t="s">
        <v>46</v>
      </c>
      <c r="AC165" s="81" t="s">
        <v>46</v>
      </c>
      <c r="AD165" s="81" t="s">
        <v>46</v>
      </c>
      <c r="AE165" s="81"/>
      <c r="AF165" s="23"/>
      <c r="AG165" s="24"/>
      <c r="AH165" s="24"/>
    </row>
    <row r="166" spans="1:34" ht="27" customHeight="1">
      <c r="A166" s="81">
        <v>156</v>
      </c>
      <c r="B166" s="82" t="s">
        <v>488</v>
      </c>
      <c r="C166" s="83" t="s">
        <v>51</v>
      </c>
      <c r="D166" s="81" t="s">
        <v>489</v>
      </c>
      <c r="E166" s="81" t="s">
        <v>42</v>
      </c>
      <c r="F166" s="81" t="s">
        <v>43</v>
      </c>
      <c r="G166" s="81" t="s">
        <v>53</v>
      </c>
      <c r="H166" s="81" t="s">
        <v>490</v>
      </c>
      <c r="I166" s="177">
        <v>6</v>
      </c>
      <c r="J166" s="177">
        <v>6</v>
      </c>
      <c r="K166" s="177"/>
      <c r="L166" s="57">
        <v>6</v>
      </c>
      <c r="M166" s="81"/>
      <c r="N166" s="85">
        <v>5</v>
      </c>
      <c r="O166" s="85">
        <v>2000</v>
      </c>
      <c r="P166" s="85">
        <v>6</v>
      </c>
      <c r="Q166" s="85">
        <f t="shared" si="0"/>
        <v>12000</v>
      </c>
      <c r="R166" s="85"/>
      <c r="S166" s="85"/>
      <c r="T166" s="85">
        <f t="shared" si="1"/>
        <v>0</v>
      </c>
      <c r="U166" s="85"/>
      <c r="V166" s="85">
        <f t="shared" si="2"/>
        <v>4000</v>
      </c>
      <c r="W166" s="85">
        <f t="shared" si="3"/>
        <v>600</v>
      </c>
      <c r="X166" s="86">
        <f t="shared" si="4"/>
        <v>4600</v>
      </c>
      <c r="Y166" s="87">
        <v>5.88</v>
      </c>
      <c r="Z166" s="85">
        <f t="shared" si="5"/>
        <v>24720</v>
      </c>
      <c r="AA166" s="88">
        <f t="shared" si="6"/>
        <v>16809.600000000002</v>
      </c>
      <c r="AB166" s="81" t="s">
        <v>46</v>
      </c>
      <c r="AC166" s="81" t="s">
        <v>46</v>
      </c>
      <c r="AD166" s="81" t="s">
        <v>46</v>
      </c>
      <c r="AE166" s="81" t="s">
        <v>330</v>
      </c>
      <c r="AF166" s="23"/>
      <c r="AG166" s="24"/>
      <c r="AH166" s="24"/>
    </row>
    <row r="167" spans="1:34" ht="27" customHeight="1">
      <c r="A167" s="81">
        <v>157</v>
      </c>
      <c r="B167" s="82" t="s">
        <v>491</v>
      </c>
      <c r="C167" s="83" t="s">
        <v>51</v>
      </c>
      <c r="D167" s="95" t="s">
        <v>492</v>
      </c>
      <c r="E167" s="81" t="s">
        <v>42</v>
      </c>
      <c r="F167" s="81" t="s">
        <v>43</v>
      </c>
      <c r="G167" s="81" t="s">
        <v>53</v>
      </c>
      <c r="H167" s="81" t="s">
        <v>493</v>
      </c>
      <c r="I167" s="92">
        <v>15</v>
      </c>
      <c r="J167" s="92">
        <v>15</v>
      </c>
      <c r="K167" s="92"/>
      <c r="L167" s="81">
        <v>10</v>
      </c>
      <c r="M167" s="81">
        <v>6</v>
      </c>
      <c r="N167" s="85">
        <v>4</v>
      </c>
      <c r="O167" s="85">
        <v>1000</v>
      </c>
      <c r="P167" s="85">
        <v>22</v>
      </c>
      <c r="Q167" s="85">
        <f t="shared" si="0"/>
        <v>22000</v>
      </c>
      <c r="R167" s="85"/>
      <c r="S167" s="85"/>
      <c r="T167" s="85">
        <f t="shared" si="1"/>
        <v>0</v>
      </c>
      <c r="U167" s="85"/>
      <c r="V167" s="85">
        <f t="shared" si="2"/>
        <v>7333.333333333333</v>
      </c>
      <c r="W167" s="85">
        <f t="shared" si="3"/>
        <v>1100</v>
      </c>
      <c r="X167" s="86">
        <f t="shared" si="4"/>
        <v>8433.3333333333321</v>
      </c>
      <c r="Y167" s="87">
        <v>5.88</v>
      </c>
      <c r="Z167" s="85">
        <f t="shared" si="5"/>
        <v>45320</v>
      </c>
      <c r="AA167" s="88">
        <f t="shared" si="6"/>
        <v>30817.600000000002</v>
      </c>
      <c r="AB167" s="81" t="s">
        <v>46</v>
      </c>
      <c r="AC167" s="81" t="s">
        <v>46</v>
      </c>
      <c r="AD167" s="81" t="s">
        <v>46</v>
      </c>
      <c r="AE167" s="81" t="s">
        <v>494</v>
      </c>
      <c r="AF167" s="23"/>
      <c r="AG167" s="24"/>
      <c r="AH167" s="24"/>
    </row>
    <row r="168" spans="1:34" ht="27" customHeight="1">
      <c r="A168" s="81">
        <v>158</v>
      </c>
      <c r="B168" s="82" t="s">
        <v>495</v>
      </c>
      <c r="C168" s="83" t="s">
        <v>496</v>
      </c>
      <c r="D168" s="81" t="s">
        <v>497</v>
      </c>
      <c r="E168" s="81" t="s">
        <v>42</v>
      </c>
      <c r="F168" s="81" t="s">
        <v>43</v>
      </c>
      <c r="G168" s="81" t="s">
        <v>53</v>
      </c>
      <c r="H168" s="81" t="s">
        <v>498</v>
      </c>
      <c r="I168" s="92">
        <v>2</v>
      </c>
      <c r="J168" s="92">
        <v>2</v>
      </c>
      <c r="K168" s="92"/>
      <c r="L168" s="81"/>
      <c r="M168" s="81">
        <v>2</v>
      </c>
      <c r="N168" s="85">
        <v>4</v>
      </c>
      <c r="O168" s="85">
        <v>1200</v>
      </c>
      <c r="P168" s="85">
        <v>15</v>
      </c>
      <c r="Q168" s="85">
        <f t="shared" si="0"/>
        <v>18000</v>
      </c>
      <c r="R168" s="85"/>
      <c r="S168" s="85"/>
      <c r="T168" s="85">
        <f t="shared" si="1"/>
        <v>0</v>
      </c>
      <c r="U168" s="85"/>
      <c r="V168" s="85">
        <f t="shared" si="2"/>
        <v>6000</v>
      </c>
      <c r="W168" s="85">
        <f t="shared" si="3"/>
        <v>900</v>
      </c>
      <c r="X168" s="86">
        <f t="shared" si="4"/>
        <v>6900</v>
      </c>
      <c r="Y168" s="87">
        <v>5.88</v>
      </c>
      <c r="Z168" s="85">
        <f t="shared" si="5"/>
        <v>37080</v>
      </c>
      <c r="AA168" s="88">
        <f t="shared" si="6"/>
        <v>25214.400000000001</v>
      </c>
      <c r="AB168" s="81" t="s">
        <v>46</v>
      </c>
      <c r="AC168" s="81" t="s">
        <v>46</v>
      </c>
      <c r="AD168" s="81" t="s">
        <v>46</v>
      </c>
      <c r="AE168" s="81" t="s">
        <v>499</v>
      </c>
      <c r="AF168" s="23"/>
      <c r="AG168" s="24"/>
      <c r="AH168" s="24"/>
    </row>
    <row r="169" spans="1:34" ht="27" customHeight="1">
      <c r="A169" s="81">
        <v>159</v>
      </c>
      <c r="B169" s="82" t="s">
        <v>500</v>
      </c>
      <c r="C169" s="83" t="s">
        <v>352</v>
      </c>
      <c r="D169" s="81" t="s">
        <v>501</v>
      </c>
      <c r="E169" s="81" t="s">
        <v>42</v>
      </c>
      <c r="F169" s="81" t="s">
        <v>43</v>
      </c>
      <c r="G169" s="81" t="s">
        <v>44</v>
      </c>
      <c r="H169" s="81" t="s">
        <v>502</v>
      </c>
      <c r="I169" s="92">
        <v>7</v>
      </c>
      <c r="J169" s="92">
        <v>7</v>
      </c>
      <c r="K169" s="92"/>
      <c r="L169" s="81">
        <v>8</v>
      </c>
      <c r="M169" s="81"/>
      <c r="N169" s="85">
        <v>4</v>
      </c>
      <c r="O169" s="85">
        <v>1000</v>
      </c>
      <c r="P169" s="85">
        <v>15</v>
      </c>
      <c r="Q169" s="85">
        <f t="shared" si="0"/>
        <v>15000</v>
      </c>
      <c r="R169" s="85"/>
      <c r="S169" s="85"/>
      <c r="T169" s="85">
        <f t="shared" si="1"/>
        <v>0</v>
      </c>
      <c r="U169" s="85"/>
      <c r="V169" s="85">
        <f t="shared" si="2"/>
        <v>5000</v>
      </c>
      <c r="W169" s="85">
        <f t="shared" si="3"/>
        <v>750</v>
      </c>
      <c r="X169" s="86">
        <f t="shared" si="4"/>
        <v>5750</v>
      </c>
      <c r="Y169" s="87">
        <v>5.88</v>
      </c>
      <c r="Z169" s="85">
        <f t="shared" si="5"/>
        <v>30900</v>
      </c>
      <c r="AA169" s="88">
        <f t="shared" si="6"/>
        <v>21012</v>
      </c>
      <c r="AB169" s="81" t="s">
        <v>46</v>
      </c>
      <c r="AC169" s="81" t="s">
        <v>46</v>
      </c>
      <c r="AD169" s="81" t="s">
        <v>46</v>
      </c>
      <c r="AE169" s="81" t="s">
        <v>503</v>
      </c>
      <c r="AF169" s="23"/>
      <c r="AG169" s="24"/>
      <c r="AH169" s="24"/>
    </row>
    <row r="170" spans="1:34" ht="27" customHeight="1">
      <c r="A170" s="81">
        <v>160</v>
      </c>
      <c r="B170" s="82" t="s">
        <v>504</v>
      </c>
      <c r="C170" s="83" t="s">
        <v>505</v>
      </c>
      <c r="D170" s="81" t="s">
        <v>506</v>
      </c>
      <c r="E170" s="81" t="s">
        <v>42</v>
      </c>
      <c r="F170" s="81" t="s">
        <v>43</v>
      </c>
      <c r="G170" s="81" t="s">
        <v>53</v>
      </c>
      <c r="H170" s="81" t="s">
        <v>507</v>
      </c>
      <c r="I170" s="92">
        <v>3</v>
      </c>
      <c r="J170" s="92">
        <v>3</v>
      </c>
      <c r="K170" s="92"/>
      <c r="L170" s="81">
        <v>4</v>
      </c>
      <c r="M170" s="81"/>
      <c r="N170" s="85">
        <v>2</v>
      </c>
      <c r="O170" s="85">
        <v>2400</v>
      </c>
      <c r="P170" s="85">
        <v>5</v>
      </c>
      <c r="Q170" s="85">
        <f t="shared" si="0"/>
        <v>12000</v>
      </c>
      <c r="R170" s="85"/>
      <c r="S170" s="85"/>
      <c r="T170" s="85">
        <f t="shared" si="1"/>
        <v>0</v>
      </c>
      <c r="U170" s="85"/>
      <c r="V170" s="85">
        <f t="shared" si="2"/>
        <v>4000</v>
      </c>
      <c r="W170" s="85">
        <f t="shared" si="3"/>
        <v>600</v>
      </c>
      <c r="X170" s="86">
        <f t="shared" si="4"/>
        <v>4600</v>
      </c>
      <c r="Y170" s="87">
        <v>5.88</v>
      </c>
      <c r="Z170" s="85">
        <f t="shared" si="5"/>
        <v>24720</v>
      </c>
      <c r="AA170" s="88">
        <f t="shared" si="6"/>
        <v>16809.600000000002</v>
      </c>
      <c r="AB170" s="81" t="s">
        <v>46</v>
      </c>
      <c r="AC170" s="81" t="s">
        <v>46</v>
      </c>
      <c r="AD170" s="81" t="s">
        <v>46</v>
      </c>
      <c r="AE170" s="81" t="s">
        <v>100</v>
      </c>
      <c r="AF170" s="23"/>
      <c r="AG170" s="24"/>
      <c r="AH170" s="24"/>
    </row>
    <row r="171" spans="1:34" ht="27" customHeight="1">
      <c r="A171" s="81">
        <v>161</v>
      </c>
      <c r="B171" s="82" t="s">
        <v>508</v>
      </c>
      <c r="C171" s="83" t="s">
        <v>496</v>
      </c>
      <c r="D171" s="81" t="s">
        <v>509</v>
      </c>
      <c r="E171" s="81" t="s">
        <v>42</v>
      </c>
      <c r="F171" s="81" t="s">
        <v>43</v>
      </c>
      <c r="G171" s="81" t="s">
        <v>53</v>
      </c>
      <c r="H171" s="81" t="s">
        <v>510</v>
      </c>
      <c r="I171" s="92">
        <v>3</v>
      </c>
      <c r="J171" s="92">
        <v>3</v>
      </c>
      <c r="K171" s="92"/>
      <c r="L171" s="81">
        <v>4</v>
      </c>
      <c r="M171" s="81"/>
      <c r="N171" s="85">
        <v>2</v>
      </c>
      <c r="O171" s="85">
        <v>650</v>
      </c>
      <c r="P171" s="85">
        <v>10</v>
      </c>
      <c r="Q171" s="85">
        <f t="shared" si="0"/>
        <v>6500</v>
      </c>
      <c r="R171" s="85"/>
      <c r="S171" s="85"/>
      <c r="T171" s="85">
        <f t="shared" si="1"/>
        <v>0</v>
      </c>
      <c r="U171" s="85"/>
      <c r="V171" s="85">
        <f t="shared" si="2"/>
        <v>2166.6666666666665</v>
      </c>
      <c r="W171" s="85">
        <f t="shared" si="3"/>
        <v>324.99999999999994</v>
      </c>
      <c r="X171" s="86">
        <f t="shared" si="4"/>
        <v>2491.6666666666665</v>
      </c>
      <c r="Y171" s="87">
        <v>5.88</v>
      </c>
      <c r="Z171" s="85">
        <f t="shared" si="5"/>
        <v>13389.999999999998</v>
      </c>
      <c r="AA171" s="88">
        <f t="shared" si="6"/>
        <v>9105.1999999999989</v>
      </c>
      <c r="AB171" s="81" t="s">
        <v>46</v>
      </c>
      <c r="AC171" s="81" t="s">
        <v>46</v>
      </c>
      <c r="AD171" s="81" t="s">
        <v>46</v>
      </c>
      <c r="AE171" s="81"/>
      <c r="AF171" s="23"/>
      <c r="AG171" s="24"/>
      <c r="AH171" s="24"/>
    </row>
    <row r="172" spans="1:34" ht="22.5" customHeight="1">
      <c r="A172" s="81">
        <v>162</v>
      </c>
      <c r="B172" s="82" t="s">
        <v>511</v>
      </c>
      <c r="C172" s="83" t="s">
        <v>505</v>
      </c>
      <c r="D172" s="81" t="s">
        <v>512</v>
      </c>
      <c r="E172" s="81" t="s">
        <v>42</v>
      </c>
      <c r="F172" s="81" t="s">
        <v>43</v>
      </c>
      <c r="G172" s="81" t="s">
        <v>53</v>
      </c>
      <c r="H172" s="81" t="s">
        <v>513</v>
      </c>
      <c r="I172" s="92">
        <v>2</v>
      </c>
      <c r="J172" s="92">
        <v>2</v>
      </c>
      <c r="K172" s="92"/>
      <c r="L172" s="81">
        <v>2</v>
      </c>
      <c r="M172" s="81"/>
      <c r="N172" s="58">
        <v>2</v>
      </c>
      <c r="O172" s="97">
        <v>500</v>
      </c>
      <c r="P172" s="97">
        <v>12</v>
      </c>
      <c r="Q172" s="85">
        <f t="shared" si="0"/>
        <v>6000</v>
      </c>
      <c r="R172" s="85">
        <v>0</v>
      </c>
      <c r="S172" s="85">
        <v>0</v>
      </c>
      <c r="T172" s="85">
        <f t="shared" si="1"/>
        <v>0</v>
      </c>
      <c r="U172" s="85"/>
      <c r="V172" s="85">
        <f t="shared" si="2"/>
        <v>2000</v>
      </c>
      <c r="W172" s="85">
        <f t="shared" si="3"/>
        <v>300</v>
      </c>
      <c r="X172" s="86">
        <f t="shared" si="4"/>
        <v>2300</v>
      </c>
      <c r="Y172" s="87">
        <v>5.88</v>
      </c>
      <c r="Z172" s="85">
        <f t="shared" si="5"/>
        <v>12360</v>
      </c>
      <c r="AA172" s="88">
        <f t="shared" si="6"/>
        <v>8404.8000000000011</v>
      </c>
      <c r="AB172" s="81" t="s">
        <v>46</v>
      </c>
      <c r="AC172" s="81" t="s">
        <v>46</v>
      </c>
      <c r="AD172" s="81" t="s">
        <v>46</v>
      </c>
      <c r="AE172" s="81"/>
      <c r="AF172" s="23"/>
      <c r="AG172" s="24"/>
      <c r="AH172" s="24"/>
    </row>
    <row r="173" spans="1:34" ht="22.5" customHeight="1">
      <c r="A173" s="81">
        <v>163</v>
      </c>
      <c r="B173" s="82" t="s">
        <v>514</v>
      </c>
      <c r="C173" s="83" t="s">
        <v>496</v>
      </c>
      <c r="D173" s="81" t="s">
        <v>515</v>
      </c>
      <c r="E173" s="81" t="s">
        <v>42</v>
      </c>
      <c r="F173" s="81" t="s">
        <v>43</v>
      </c>
      <c r="G173" s="81" t="s">
        <v>53</v>
      </c>
      <c r="H173" s="81" t="s">
        <v>516</v>
      </c>
      <c r="I173" s="92">
        <v>5</v>
      </c>
      <c r="J173" s="92">
        <v>5</v>
      </c>
      <c r="K173" s="92"/>
      <c r="L173" s="81">
        <v>6</v>
      </c>
      <c r="M173" s="81"/>
      <c r="N173" s="58">
        <v>2</v>
      </c>
      <c r="O173" s="97">
        <v>600</v>
      </c>
      <c r="P173" s="97">
        <v>12</v>
      </c>
      <c r="Q173" s="85">
        <f t="shared" si="0"/>
        <v>7200</v>
      </c>
      <c r="R173" s="85">
        <v>0</v>
      </c>
      <c r="S173" s="85">
        <v>0</v>
      </c>
      <c r="T173" s="85">
        <f t="shared" si="1"/>
        <v>0</v>
      </c>
      <c r="U173" s="97"/>
      <c r="V173" s="85">
        <f t="shared" si="2"/>
        <v>2400</v>
      </c>
      <c r="W173" s="85">
        <f t="shared" si="3"/>
        <v>360</v>
      </c>
      <c r="X173" s="86">
        <f t="shared" si="4"/>
        <v>2760</v>
      </c>
      <c r="Y173" s="87">
        <v>5.88</v>
      </c>
      <c r="Z173" s="85">
        <f t="shared" si="5"/>
        <v>14832</v>
      </c>
      <c r="AA173" s="88">
        <f t="shared" si="6"/>
        <v>10085.76</v>
      </c>
      <c r="AB173" s="81" t="s">
        <v>46</v>
      </c>
      <c r="AC173" s="81" t="s">
        <v>46</v>
      </c>
      <c r="AD173" s="81" t="s">
        <v>46</v>
      </c>
      <c r="AE173" s="81" t="s">
        <v>517</v>
      </c>
      <c r="AF173" s="28"/>
      <c r="AG173" s="29"/>
      <c r="AH173" s="29"/>
    </row>
    <row r="174" spans="1:34" ht="22.5" customHeight="1">
      <c r="A174" s="81">
        <v>164</v>
      </c>
      <c r="B174" s="82" t="s">
        <v>518</v>
      </c>
      <c r="C174" s="83" t="s">
        <v>51</v>
      </c>
      <c r="D174" s="95" t="s">
        <v>519</v>
      </c>
      <c r="E174" s="81" t="s">
        <v>42</v>
      </c>
      <c r="F174" s="81" t="s">
        <v>43</v>
      </c>
      <c r="G174" s="81" t="s">
        <v>53</v>
      </c>
      <c r="H174" s="81" t="s">
        <v>520</v>
      </c>
      <c r="I174" s="92">
        <v>3</v>
      </c>
      <c r="J174" s="92">
        <v>3</v>
      </c>
      <c r="K174" s="92"/>
      <c r="L174" s="81">
        <v>4</v>
      </c>
      <c r="M174" s="81"/>
      <c r="N174" s="58">
        <v>2</v>
      </c>
      <c r="O174" s="97">
        <v>400</v>
      </c>
      <c r="P174" s="97">
        <v>10</v>
      </c>
      <c r="Q174" s="85">
        <f t="shared" si="0"/>
        <v>4000</v>
      </c>
      <c r="R174" s="85">
        <v>0</v>
      </c>
      <c r="S174" s="85">
        <v>0</v>
      </c>
      <c r="T174" s="85">
        <f t="shared" si="1"/>
        <v>0</v>
      </c>
      <c r="U174" s="97"/>
      <c r="V174" s="85">
        <f t="shared" si="2"/>
        <v>1333.3333333333333</v>
      </c>
      <c r="W174" s="85">
        <f t="shared" si="3"/>
        <v>199.99999999999997</v>
      </c>
      <c r="X174" s="86">
        <f t="shared" si="4"/>
        <v>1533.3333333333333</v>
      </c>
      <c r="Y174" s="87">
        <v>5.88</v>
      </c>
      <c r="Z174" s="85">
        <f t="shared" si="5"/>
        <v>8239.9999999999982</v>
      </c>
      <c r="AA174" s="88">
        <f t="shared" si="6"/>
        <v>5603.1999999999989</v>
      </c>
      <c r="AB174" s="81" t="s">
        <v>46</v>
      </c>
      <c r="AC174" s="81" t="s">
        <v>46</v>
      </c>
      <c r="AD174" s="81" t="s">
        <v>46</v>
      </c>
      <c r="AE174" s="81"/>
      <c r="AF174" s="28"/>
      <c r="AG174" s="29"/>
      <c r="AH174" s="29"/>
    </row>
    <row r="175" spans="1:34" ht="22.5" customHeight="1">
      <c r="A175" s="81">
        <v>165</v>
      </c>
      <c r="B175" s="82" t="s">
        <v>521</v>
      </c>
      <c r="C175" s="83" t="s">
        <v>51</v>
      </c>
      <c r="D175" s="81" t="s">
        <v>522</v>
      </c>
      <c r="E175" s="81" t="s">
        <v>66</v>
      </c>
      <c r="F175" s="81" t="s">
        <v>43</v>
      </c>
      <c r="G175" s="81" t="s">
        <v>53</v>
      </c>
      <c r="H175" s="81" t="s">
        <v>523</v>
      </c>
      <c r="I175" s="92">
        <v>10</v>
      </c>
      <c r="J175" s="92">
        <v>10</v>
      </c>
      <c r="K175" s="92"/>
      <c r="L175" s="81">
        <v>10</v>
      </c>
      <c r="M175" s="81"/>
      <c r="N175" s="58">
        <v>8</v>
      </c>
      <c r="O175" s="97"/>
      <c r="P175" s="97"/>
      <c r="Q175" s="85">
        <f t="shared" si="0"/>
        <v>0</v>
      </c>
      <c r="R175" s="58">
        <v>4000</v>
      </c>
      <c r="S175" s="58">
        <v>5</v>
      </c>
      <c r="T175" s="85">
        <f t="shared" ref="T175:T333" si="7">S175*R175</f>
        <v>20000</v>
      </c>
      <c r="U175" s="97">
        <v>500</v>
      </c>
      <c r="V175" s="85">
        <f t="shared" si="2"/>
        <v>2500</v>
      </c>
      <c r="W175" s="85">
        <f t="shared" si="3"/>
        <v>2375</v>
      </c>
      <c r="X175" s="86">
        <f t="shared" si="4"/>
        <v>4875</v>
      </c>
      <c r="Y175" s="110">
        <v>6.84</v>
      </c>
      <c r="Z175" s="85">
        <f t="shared" si="5"/>
        <v>21850</v>
      </c>
      <c r="AA175" s="88">
        <f t="shared" si="6"/>
        <v>14858.000000000002</v>
      </c>
      <c r="AB175" s="81" t="s">
        <v>46</v>
      </c>
      <c r="AC175" s="81" t="s">
        <v>46</v>
      </c>
      <c r="AD175" s="81" t="s">
        <v>46</v>
      </c>
      <c r="AE175" s="81" t="s">
        <v>524</v>
      </c>
      <c r="AF175" s="28"/>
      <c r="AG175" s="29"/>
      <c r="AH175" s="29"/>
    </row>
    <row r="176" spans="1:34" ht="22.5" customHeight="1">
      <c r="A176" s="81">
        <v>166</v>
      </c>
      <c r="B176" s="82" t="s">
        <v>525</v>
      </c>
      <c r="C176" s="83" t="s">
        <v>496</v>
      </c>
      <c r="D176" s="81" t="s">
        <v>526</v>
      </c>
      <c r="E176" s="81" t="s">
        <v>42</v>
      </c>
      <c r="F176" s="81" t="s">
        <v>43</v>
      </c>
      <c r="G176" s="81" t="s">
        <v>53</v>
      </c>
      <c r="H176" s="81" t="s">
        <v>527</v>
      </c>
      <c r="I176" s="92">
        <v>1</v>
      </c>
      <c r="J176" s="92">
        <v>1</v>
      </c>
      <c r="K176" s="92"/>
      <c r="L176" s="81">
        <v>2</v>
      </c>
      <c r="M176" s="81"/>
      <c r="N176" s="58">
        <v>2</v>
      </c>
      <c r="O176" s="97">
        <v>450</v>
      </c>
      <c r="P176" s="97">
        <v>10</v>
      </c>
      <c r="Q176" s="85">
        <f t="shared" si="0"/>
        <v>4500</v>
      </c>
      <c r="R176" s="58"/>
      <c r="S176" s="58"/>
      <c r="T176" s="58">
        <f t="shared" si="7"/>
        <v>0</v>
      </c>
      <c r="U176" s="97"/>
      <c r="V176" s="85">
        <f t="shared" si="2"/>
        <v>1500</v>
      </c>
      <c r="W176" s="85">
        <f t="shared" si="3"/>
        <v>225</v>
      </c>
      <c r="X176" s="86">
        <f t="shared" si="4"/>
        <v>1725</v>
      </c>
      <c r="Y176" s="87">
        <v>5.88</v>
      </c>
      <c r="Z176" s="85">
        <f t="shared" si="5"/>
        <v>9270</v>
      </c>
      <c r="AA176" s="88">
        <f t="shared" si="6"/>
        <v>6303.6</v>
      </c>
      <c r="AB176" s="81" t="s">
        <v>46</v>
      </c>
      <c r="AC176" s="81" t="s">
        <v>46</v>
      </c>
      <c r="AD176" s="81" t="s">
        <v>46</v>
      </c>
      <c r="AE176" s="81"/>
      <c r="AF176" s="28"/>
      <c r="AG176" s="29"/>
      <c r="AH176" s="29"/>
    </row>
    <row r="177" spans="1:34" ht="22.5" customHeight="1">
      <c r="A177" s="81">
        <v>167</v>
      </c>
      <c r="B177" s="82" t="s">
        <v>528</v>
      </c>
      <c r="C177" s="83" t="s">
        <v>51</v>
      </c>
      <c r="D177" s="81" t="s">
        <v>529</v>
      </c>
      <c r="E177" s="81" t="s">
        <v>66</v>
      </c>
      <c r="F177" s="81" t="s">
        <v>43</v>
      </c>
      <c r="G177" s="81" t="s">
        <v>53</v>
      </c>
      <c r="H177" s="81" t="s">
        <v>507</v>
      </c>
      <c r="I177" s="92">
        <v>7</v>
      </c>
      <c r="J177" s="92">
        <v>7</v>
      </c>
      <c r="K177" s="92"/>
      <c r="L177" s="81">
        <v>8</v>
      </c>
      <c r="M177" s="81"/>
      <c r="N177" s="58">
        <v>4</v>
      </c>
      <c r="O177" s="97">
        <v>1200</v>
      </c>
      <c r="P177" s="97">
        <v>23</v>
      </c>
      <c r="Q177" s="85">
        <f t="shared" si="0"/>
        <v>27600</v>
      </c>
      <c r="R177" s="58"/>
      <c r="S177" s="58"/>
      <c r="T177" s="85">
        <f t="shared" si="7"/>
        <v>0</v>
      </c>
      <c r="U177" s="97">
        <v>200</v>
      </c>
      <c r="V177" s="85">
        <f t="shared" si="2"/>
        <v>1000</v>
      </c>
      <c r="W177" s="85">
        <f t="shared" si="3"/>
        <v>150</v>
      </c>
      <c r="X177" s="86">
        <f t="shared" si="4"/>
        <v>1150</v>
      </c>
      <c r="Y177" s="110">
        <v>6.84</v>
      </c>
      <c r="Z177" s="85">
        <f t="shared" si="5"/>
        <v>7140</v>
      </c>
      <c r="AA177" s="88">
        <f t="shared" si="6"/>
        <v>4855.2000000000007</v>
      </c>
      <c r="AB177" s="81" t="s">
        <v>46</v>
      </c>
      <c r="AC177" s="81" t="s">
        <v>46</v>
      </c>
      <c r="AD177" s="81" t="s">
        <v>46</v>
      </c>
      <c r="AE177" s="81" t="s">
        <v>100</v>
      </c>
      <c r="AF177" s="28"/>
      <c r="AG177" s="29"/>
      <c r="AH177" s="29"/>
    </row>
    <row r="178" spans="1:34" ht="22.5" customHeight="1">
      <c r="A178" s="81">
        <v>168</v>
      </c>
      <c r="B178" s="82" t="s">
        <v>530</v>
      </c>
      <c r="C178" s="83" t="s">
        <v>51</v>
      </c>
      <c r="D178" s="81" t="s">
        <v>531</v>
      </c>
      <c r="E178" s="81" t="s">
        <v>66</v>
      </c>
      <c r="F178" s="81" t="s">
        <v>43</v>
      </c>
      <c r="G178" s="81" t="s">
        <v>53</v>
      </c>
      <c r="H178" s="81" t="s">
        <v>507</v>
      </c>
      <c r="I178" s="200">
        <v>7</v>
      </c>
      <c r="J178" s="200">
        <v>5</v>
      </c>
      <c r="K178" s="200">
        <v>2</v>
      </c>
      <c r="L178" s="81">
        <v>8</v>
      </c>
      <c r="M178" s="81"/>
      <c r="N178" s="98">
        <v>4</v>
      </c>
      <c r="O178" s="97">
        <v>1200</v>
      </c>
      <c r="P178" s="97">
        <v>23</v>
      </c>
      <c r="Q178" s="85">
        <f t="shared" si="0"/>
        <v>27600</v>
      </c>
      <c r="R178" s="98"/>
      <c r="S178" s="98"/>
      <c r="T178" s="85">
        <f t="shared" si="7"/>
        <v>0</v>
      </c>
      <c r="U178" s="97">
        <v>200</v>
      </c>
      <c r="V178" s="85">
        <f t="shared" si="2"/>
        <v>1000</v>
      </c>
      <c r="W178" s="85">
        <f t="shared" si="3"/>
        <v>150</v>
      </c>
      <c r="X178" s="86">
        <f t="shared" si="4"/>
        <v>1150</v>
      </c>
      <c r="Y178" s="110">
        <v>6.84</v>
      </c>
      <c r="Z178" s="85">
        <f t="shared" si="5"/>
        <v>7140</v>
      </c>
      <c r="AA178" s="88">
        <f t="shared" si="6"/>
        <v>4855.2000000000007</v>
      </c>
      <c r="AB178" s="81" t="s">
        <v>46</v>
      </c>
      <c r="AC178" s="81" t="s">
        <v>46</v>
      </c>
      <c r="AD178" s="81" t="s">
        <v>46</v>
      </c>
      <c r="AE178" s="81" t="s">
        <v>100</v>
      </c>
      <c r="AF178" s="28"/>
      <c r="AG178" s="29"/>
      <c r="AH178" s="29"/>
    </row>
    <row r="179" spans="1:34" ht="22.5" customHeight="1">
      <c r="A179" s="81">
        <v>169</v>
      </c>
      <c r="B179" s="82" t="s">
        <v>532</v>
      </c>
      <c r="C179" s="83" t="s">
        <v>51</v>
      </c>
      <c r="D179" s="81" t="s">
        <v>533</v>
      </c>
      <c r="E179" s="81" t="s">
        <v>42</v>
      </c>
      <c r="F179" s="81" t="s">
        <v>43</v>
      </c>
      <c r="G179" s="81" t="s">
        <v>53</v>
      </c>
      <c r="H179" s="81" t="s">
        <v>534</v>
      </c>
      <c r="I179" s="92">
        <v>3</v>
      </c>
      <c r="J179" s="92">
        <v>3</v>
      </c>
      <c r="K179" s="92"/>
      <c r="L179" s="81">
        <v>4</v>
      </c>
      <c r="M179" s="81"/>
      <c r="N179" s="98">
        <v>2</v>
      </c>
      <c r="O179" s="97">
        <v>500</v>
      </c>
      <c r="P179" s="97">
        <v>7</v>
      </c>
      <c r="Q179" s="85">
        <f t="shared" si="0"/>
        <v>3500</v>
      </c>
      <c r="R179" s="98"/>
      <c r="S179" s="98"/>
      <c r="T179" s="58">
        <f t="shared" si="7"/>
        <v>0</v>
      </c>
      <c r="U179" s="97"/>
      <c r="V179" s="85">
        <f t="shared" si="2"/>
        <v>1166.6666666666667</v>
      </c>
      <c r="W179" s="85">
        <f t="shared" si="3"/>
        <v>175</v>
      </c>
      <c r="X179" s="86">
        <f t="shared" si="4"/>
        <v>1341.6666666666667</v>
      </c>
      <c r="Y179" s="87">
        <v>5.88</v>
      </c>
      <c r="Z179" s="85">
        <f t="shared" si="5"/>
        <v>7210</v>
      </c>
      <c r="AA179" s="88">
        <f t="shared" si="6"/>
        <v>4902.8</v>
      </c>
      <c r="AB179" s="81" t="s">
        <v>46</v>
      </c>
      <c r="AC179" s="81" t="s">
        <v>46</v>
      </c>
      <c r="AD179" s="81" t="s">
        <v>46</v>
      </c>
      <c r="AE179" s="81" t="s">
        <v>535</v>
      </c>
      <c r="AF179" s="28"/>
      <c r="AG179" s="29"/>
      <c r="AH179" s="29"/>
    </row>
    <row r="180" spans="1:34" ht="22.5" customHeight="1">
      <c r="A180" s="81">
        <v>170</v>
      </c>
      <c r="B180" s="82" t="s">
        <v>536</v>
      </c>
      <c r="C180" s="83" t="s">
        <v>537</v>
      </c>
      <c r="D180" s="95" t="s">
        <v>538</v>
      </c>
      <c r="E180" s="81" t="s">
        <v>66</v>
      </c>
      <c r="F180" s="81" t="s">
        <v>43</v>
      </c>
      <c r="G180" s="81" t="s">
        <v>53</v>
      </c>
      <c r="H180" s="81" t="s">
        <v>539</v>
      </c>
      <c r="I180" s="92">
        <v>1</v>
      </c>
      <c r="J180" s="92">
        <v>1</v>
      </c>
      <c r="K180" s="92"/>
      <c r="L180" s="81">
        <v>2</v>
      </c>
      <c r="M180" s="81"/>
      <c r="N180" s="98">
        <v>1</v>
      </c>
      <c r="O180" s="97">
        <v>1000</v>
      </c>
      <c r="P180" s="97">
        <v>21</v>
      </c>
      <c r="Q180" s="85">
        <f t="shared" si="0"/>
        <v>21000</v>
      </c>
      <c r="R180" s="98"/>
      <c r="S180" s="98"/>
      <c r="T180" s="85">
        <f t="shared" si="7"/>
        <v>0</v>
      </c>
      <c r="U180" s="97">
        <v>180</v>
      </c>
      <c r="V180" s="85">
        <f t="shared" si="2"/>
        <v>900</v>
      </c>
      <c r="W180" s="85">
        <f t="shared" si="3"/>
        <v>135</v>
      </c>
      <c r="X180" s="86">
        <f t="shared" si="4"/>
        <v>1035</v>
      </c>
      <c r="Y180" s="110">
        <v>6.84</v>
      </c>
      <c r="Z180" s="85">
        <f t="shared" si="5"/>
        <v>6426</v>
      </c>
      <c r="AA180" s="88">
        <f t="shared" si="6"/>
        <v>4369.68</v>
      </c>
      <c r="AB180" s="81" t="s">
        <v>46</v>
      </c>
      <c r="AC180" s="81" t="s">
        <v>46</v>
      </c>
      <c r="AD180" s="81" t="s">
        <v>46</v>
      </c>
      <c r="AE180" s="81"/>
      <c r="AF180" s="28"/>
      <c r="AG180" s="29"/>
      <c r="AH180" s="29"/>
    </row>
    <row r="181" spans="1:34" ht="22.5" customHeight="1">
      <c r="A181" s="81">
        <v>171</v>
      </c>
      <c r="B181" s="82" t="s">
        <v>540</v>
      </c>
      <c r="C181" s="83" t="s">
        <v>537</v>
      </c>
      <c r="D181" s="95" t="s">
        <v>541</v>
      </c>
      <c r="E181" s="81" t="s">
        <v>66</v>
      </c>
      <c r="F181" s="81" t="s">
        <v>43</v>
      </c>
      <c r="G181" s="81" t="s">
        <v>53</v>
      </c>
      <c r="H181" s="81" t="s">
        <v>539</v>
      </c>
      <c r="I181" s="92">
        <v>5</v>
      </c>
      <c r="J181" s="92">
        <v>5</v>
      </c>
      <c r="K181" s="92"/>
      <c r="L181" s="81">
        <v>6</v>
      </c>
      <c r="M181" s="81"/>
      <c r="N181" s="98">
        <v>2</v>
      </c>
      <c r="O181" s="97">
        <v>1000</v>
      </c>
      <c r="P181" s="97">
        <v>21</v>
      </c>
      <c r="Q181" s="85">
        <f t="shared" si="0"/>
        <v>21000</v>
      </c>
      <c r="R181" s="98"/>
      <c r="S181" s="98"/>
      <c r="T181" s="85">
        <f t="shared" si="7"/>
        <v>0</v>
      </c>
      <c r="U181" s="97">
        <v>180</v>
      </c>
      <c r="V181" s="85">
        <f t="shared" si="2"/>
        <v>900</v>
      </c>
      <c r="W181" s="85">
        <f t="shared" si="3"/>
        <v>135</v>
      </c>
      <c r="X181" s="86">
        <f t="shared" si="4"/>
        <v>1035</v>
      </c>
      <c r="Y181" s="110">
        <v>6.84</v>
      </c>
      <c r="Z181" s="85">
        <f t="shared" si="5"/>
        <v>6426</v>
      </c>
      <c r="AA181" s="88">
        <f t="shared" si="6"/>
        <v>4369.68</v>
      </c>
      <c r="AB181" s="81" t="s">
        <v>46</v>
      </c>
      <c r="AC181" s="81" t="s">
        <v>46</v>
      </c>
      <c r="AD181" s="81" t="s">
        <v>46</v>
      </c>
      <c r="AE181" s="81"/>
      <c r="AF181" s="28"/>
      <c r="AG181" s="29"/>
      <c r="AH181" s="29"/>
    </row>
    <row r="182" spans="1:34" ht="22.5" customHeight="1">
      <c r="A182" s="81">
        <v>172</v>
      </c>
      <c r="B182" s="82" t="s">
        <v>542</v>
      </c>
      <c r="C182" s="83" t="s">
        <v>537</v>
      </c>
      <c r="D182" s="81" t="s">
        <v>543</v>
      </c>
      <c r="E182" s="81" t="s">
        <v>66</v>
      </c>
      <c r="F182" s="81" t="s">
        <v>43</v>
      </c>
      <c r="G182" s="81" t="s">
        <v>53</v>
      </c>
      <c r="H182" s="81" t="s">
        <v>544</v>
      </c>
      <c r="I182" s="92">
        <v>3</v>
      </c>
      <c r="J182" s="92">
        <v>3</v>
      </c>
      <c r="K182" s="92"/>
      <c r="L182" s="81">
        <v>4</v>
      </c>
      <c r="M182" s="81"/>
      <c r="N182" s="98">
        <v>2</v>
      </c>
      <c r="O182" s="97">
        <v>1500</v>
      </c>
      <c r="P182" s="97">
        <v>17</v>
      </c>
      <c r="Q182" s="85">
        <f t="shared" si="0"/>
        <v>25500</v>
      </c>
      <c r="R182" s="98"/>
      <c r="S182" s="98"/>
      <c r="T182" s="85">
        <f t="shared" si="7"/>
        <v>0</v>
      </c>
      <c r="U182" s="97">
        <v>170</v>
      </c>
      <c r="V182" s="85">
        <f t="shared" si="2"/>
        <v>850</v>
      </c>
      <c r="W182" s="85">
        <f t="shared" si="3"/>
        <v>127.5</v>
      </c>
      <c r="X182" s="86">
        <f t="shared" si="4"/>
        <v>977.5</v>
      </c>
      <c r="Y182" s="110">
        <v>6.84</v>
      </c>
      <c r="Z182" s="85">
        <f t="shared" si="5"/>
        <v>6069</v>
      </c>
      <c r="AA182" s="88">
        <f t="shared" si="6"/>
        <v>4126.92</v>
      </c>
      <c r="AB182" s="81" t="s">
        <v>46</v>
      </c>
      <c r="AC182" s="81" t="s">
        <v>46</v>
      </c>
      <c r="AD182" s="81" t="s">
        <v>46</v>
      </c>
      <c r="AE182" s="81"/>
      <c r="AF182" s="28"/>
      <c r="AG182" s="29"/>
      <c r="AH182" s="29"/>
    </row>
    <row r="183" spans="1:34" ht="22.5" customHeight="1">
      <c r="A183" s="81">
        <v>173</v>
      </c>
      <c r="B183" s="82" t="s">
        <v>545</v>
      </c>
      <c r="C183" s="83" t="s">
        <v>51</v>
      </c>
      <c r="D183" s="95" t="s">
        <v>546</v>
      </c>
      <c r="E183" s="81" t="s">
        <v>66</v>
      </c>
      <c r="F183" s="81" t="s">
        <v>43</v>
      </c>
      <c r="G183" s="81" t="s">
        <v>53</v>
      </c>
      <c r="H183" s="81" t="s">
        <v>547</v>
      </c>
      <c r="I183" s="92">
        <v>2</v>
      </c>
      <c r="J183" s="92">
        <v>2</v>
      </c>
      <c r="K183" s="92"/>
      <c r="L183" s="81">
        <v>3</v>
      </c>
      <c r="M183" s="81"/>
      <c r="N183" s="98">
        <v>4</v>
      </c>
      <c r="O183" s="97">
        <v>1000</v>
      </c>
      <c r="P183" s="97">
        <v>10</v>
      </c>
      <c r="Q183" s="85">
        <f t="shared" si="0"/>
        <v>10000</v>
      </c>
      <c r="R183" s="98"/>
      <c r="S183" s="98"/>
      <c r="T183" s="85">
        <f t="shared" si="7"/>
        <v>0</v>
      </c>
      <c r="U183" s="97">
        <v>143</v>
      </c>
      <c r="V183" s="85">
        <f t="shared" si="2"/>
        <v>715</v>
      </c>
      <c r="W183" s="85">
        <f t="shared" si="3"/>
        <v>107.25</v>
      </c>
      <c r="X183" s="86">
        <f t="shared" si="4"/>
        <v>822.25</v>
      </c>
      <c r="Y183" s="110">
        <v>6.84</v>
      </c>
      <c r="Z183" s="85">
        <f t="shared" si="5"/>
        <v>5105.0999999999995</v>
      </c>
      <c r="AA183" s="88">
        <f t="shared" si="6"/>
        <v>3471.4679999999998</v>
      </c>
      <c r="AB183" s="81" t="s">
        <v>46</v>
      </c>
      <c r="AC183" s="81" t="s">
        <v>46</v>
      </c>
      <c r="AD183" s="81" t="s">
        <v>46</v>
      </c>
      <c r="AE183" s="81"/>
      <c r="AF183" s="28"/>
      <c r="AG183" s="29"/>
      <c r="AH183" s="29"/>
    </row>
    <row r="184" spans="1:34" ht="22.5" customHeight="1">
      <c r="A184" s="81">
        <v>174</v>
      </c>
      <c r="B184" s="82" t="s">
        <v>548</v>
      </c>
      <c r="C184" s="83" t="s">
        <v>396</v>
      </c>
      <c r="D184" s="95" t="s">
        <v>549</v>
      </c>
      <c r="E184" s="81" t="s">
        <v>66</v>
      </c>
      <c r="F184" s="81" t="s">
        <v>43</v>
      </c>
      <c r="G184" s="81" t="s">
        <v>550</v>
      </c>
      <c r="H184" s="81" t="s">
        <v>551</v>
      </c>
      <c r="I184" s="92">
        <v>3</v>
      </c>
      <c r="J184" s="92">
        <v>3</v>
      </c>
      <c r="K184" s="92"/>
      <c r="L184" s="81">
        <v>4</v>
      </c>
      <c r="M184" s="81"/>
      <c r="N184" s="98">
        <v>2</v>
      </c>
      <c r="O184" s="97">
        <v>1500</v>
      </c>
      <c r="P184" s="97">
        <v>10</v>
      </c>
      <c r="Q184" s="85">
        <f t="shared" si="0"/>
        <v>15000</v>
      </c>
      <c r="R184" s="97">
        <v>1500</v>
      </c>
      <c r="S184" s="98">
        <v>2</v>
      </c>
      <c r="T184" s="85">
        <f t="shared" si="7"/>
        <v>3000</v>
      </c>
      <c r="U184" s="97">
        <v>240</v>
      </c>
      <c r="V184" s="85">
        <f t="shared" si="2"/>
        <v>1200</v>
      </c>
      <c r="W184" s="85">
        <f t="shared" si="3"/>
        <v>480</v>
      </c>
      <c r="X184" s="86">
        <f t="shared" si="4"/>
        <v>1680</v>
      </c>
      <c r="Y184" s="110">
        <v>6.84</v>
      </c>
      <c r="Z184" s="85">
        <f t="shared" si="5"/>
        <v>9168</v>
      </c>
      <c r="AA184" s="88">
        <f t="shared" si="6"/>
        <v>6234.2400000000007</v>
      </c>
      <c r="AB184" s="81" t="s">
        <v>46</v>
      </c>
      <c r="AC184" s="81" t="s">
        <v>46</v>
      </c>
      <c r="AD184" s="81" t="s">
        <v>46</v>
      </c>
      <c r="AE184" s="81"/>
      <c r="AF184" s="28"/>
      <c r="AG184" s="29"/>
      <c r="AH184" s="29"/>
    </row>
    <row r="185" spans="1:34" ht="22.5" customHeight="1">
      <c r="A185" s="81">
        <v>175</v>
      </c>
      <c r="B185" s="82" t="s">
        <v>552</v>
      </c>
      <c r="C185" s="83" t="s">
        <v>396</v>
      </c>
      <c r="D185" s="95" t="s">
        <v>553</v>
      </c>
      <c r="E185" s="81" t="s">
        <v>66</v>
      </c>
      <c r="F185" s="81" t="s">
        <v>43</v>
      </c>
      <c r="G185" s="81" t="s">
        <v>550</v>
      </c>
      <c r="H185" s="81" t="s">
        <v>551</v>
      </c>
      <c r="I185" s="92">
        <v>3</v>
      </c>
      <c r="J185" s="92">
        <v>3</v>
      </c>
      <c r="K185" s="92"/>
      <c r="L185" s="81">
        <v>4</v>
      </c>
      <c r="M185" s="81"/>
      <c r="N185" s="98">
        <v>3</v>
      </c>
      <c r="O185" s="97">
        <v>1500</v>
      </c>
      <c r="P185" s="97">
        <v>10</v>
      </c>
      <c r="Q185" s="85">
        <f t="shared" si="0"/>
        <v>15000</v>
      </c>
      <c r="R185" s="97">
        <v>1500</v>
      </c>
      <c r="S185" s="98">
        <v>2</v>
      </c>
      <c r="T185" s="85">
        <f t="shared" si="7"/>
        <v>3000</v>
      </c>
      <c r="U185" s="97">
        <v>240</v>
      </c>
      <c r="V185" s="85">
        <f t="shared" si="2"/>
        <v>1200</v>
      </c>
      <c r="W185" s="85">
        <f t="shared" si="3"/>
        <v>480</v>
      </c>
      <c r="X185" s="86">
        <f t="shared" si="4"/>
        <v>1680</v>
      </c>
      <c r="Y185" s="110">
        <v>6.84</v>
      </c>
      <c r="Z185" s="85">
        <f t="shared" si="5"/>
        <v>9168</v>
      </c>
      <c r="AA185" s="88">
        <f t="shared" si="6"/>
        <v>6234.2400000000007</v>
      </c>
      <c r="AB185" s="81" t="s">
        <v>46</v>
      </c>
      <c r="AC185" s="81" t="s">
        <v>46</v>
      </c>
      <c r="AD185" s="81" t="s">
        <v>46</v>
      </c>
      <c r="AE185" s="81"/>
      <c r="AF185" s="28"/>
      <c r="AG185" s="29"/>
      <c r="AH185" s="29"/>
    </row>
    <row r="186" spans="1:34" ht="22.5" customHeight="1">
      <c r="A186" s="81">
        <v>176</v>
      </c>
      <c r="B186" s="82" t="s">
        <v>554</v>
      </c>
      <c r="C186" s="83" t="s">
        <v>537</v>
      </c>
      <c r="D186" s="81" t="s">
        <v>555</v>
      </c>
      <c r="E186" s="81" t="s">
        <v>42</v>
      </c>
      <c r="F186" s="81" t="s">
        <v>43</v>
      </c>
      <c r="G186" s="81" t="s">
        <v>556</v>
      </c>
      <c r="H186" s="81" t="s">
        <v>557</v>
      </c>
      <c r="I186" s="92">
        <v>7</v>
      </c>
      <c r="J186" s="92">
        <v>7</v>
      </c>
      <c r="K186" s="92"/>
      <c r="L186" s="81">
        <v>8</v>
      </c>
      <c r="M186" s="81"/>
      <c r="N186" s="98">
        <v>4</v>
      </c>
      <c r="O186" s="97">
        <v>2790</v>
      </c>
      <c r="P186" s="97">
        <v>11</v>
      </c>
      <c r="Q186" s="85">
        <f t="shared" si="0"/>
        <v>30690</v>
      </c>
      <c r="R186" s="98"/>
      <c r="S186" s="98"/>
      <c r="T186" s="58">
        <f t="shared" si="7"/>
        <v>0</v>
      </c>
      <c r="U186" s="97"/>
      <c r="V186" s="85">
        <f t="shared" si="2"/>
        <v>10230</v>
      </c>
      <c r="W186" s="85">
        <f t="shared" si="3"/>
        <v>1534.5</v>
      </c>
      <c r="X186" s="86">
        <f t="shared" si="4"/>
        <v>11764.5</v>
      </c>
      <c r="Y186" s="87">
        <v>5.88</v>
      </c>
      <c r="Z186" s="85">
        <f t="shared" si="5"/>
        <v>63221.4</v>
      </c>
      <c r="AA186" s="88">
        <f t="shared" si="6"/>
        <v>42990.552000000003</v>
      </c>
      <c r="AB186" s="81" t="s">
        <v>46</v>
      </c>
      <c r="AC186" s="81" t="s">
        <v>46</v>
      </c>
      <c r="AD186" s="81" t="s">
        <v>46</v>
      </c>
      <c r="AE186" s="81"/>
      <c r="AF186" s="28"/>
      <c r="AG186" s="29"/>
      <c r="AH186" s="29"/>
    </row>
    <row r="187" spans="1:34" ht="22.5" customHeight="1">
      <c r="A187" s="81">
        <v>177</v>
      </c>
      <c r="B187" s="82" t="s">
        <v>558</v>
      </c>
      <c r="C187" s="83" t="s">
        <v>537</v>
      </c>
      <c r="D187" s="81" t="s">
        <v>559</v>
      </c>
      <c r="E187" s="81" t="s">
        <v>42</v>
      </c>
      <c r="F187" s="81" t="s">
        <v>43</v>
      </c>
      <c r="G187" s="81" t="s">
        <v>556</v>
      </c>
      <c r="H187" s="81" t="s">
        <v>560</v>
      </c>
      <c r="I187" s="200">
        <v>7</v>
      </c>
      <c r="J187" s="200">
        <v>4</v>
      </c>
      <c r="K187" s="200">
        <v>3</v>
      </c>
      <c r="L187" s="81">
        <v>8</v>
      </c>
      <c r="M187" s="81"/>
      <c r="N187" s="98">
        <v>4</v>
      </c>
      <c r="O187" s="97">
        <v>1200</v>
      </c>
      <c r="P187" s="97">
        <v>16</v>
      </c>
      <c r="Q187" s="85">
        <f t="shared" si="0"/>
        <v>19200</v>
      </c>
      <c r="R187" s="98"/>
      <c r="S187" s="98"/>
      <c r="T187" s="58">
        <f t="shared" si="7"/>
        <v>0</v>
      </c>
      <c r="U187" s="97"/>
      <c r="V187" s="85">
        <f t="shared" si="2"/>
        <v>6400</v>
      </c>
      <c r="W187" s="85">
        <f t="shared" si="3"/>
        <v>960</v>
      </c>
      <c r="X187" s="86">
        <f t="shared" si="4"/>
        <v>7360</v>
      </c>
      <c r="Y187" s="87">
        <v>5.88</v>
      </c>
      <c r="Z187" s="85">
        <f t="shared" si="5"/>
        <v>39552</v>
      </c>
      <c r="AA187" s="88">
        <f t="shared" si="6"/>
        <v>26895.360000000001</v>
      </c>
      <c r="AB187" s="81" t="s">
        <v>46</v>
      </c>
      <c r="AC187" s="81" t="s">
        <v>46</v>
      </c>
      <c r="AD187" s="81" t="s">
        <v>46</v>
      </c>
      <c r="AE187" s="81"/>
      <c r="AF187" s="28"/>
      <c r="AG187" s="29"/>
      <c r="AH187" s="29"/>
    </row>
    <row r="188" spans="1:34" ht="22.5" customHeight="1">
      <c r="A188" s="81">
        <v>178</v>
      </c>
      <c r="B188" s="82" t="s">
        <v>561</v>
      </c>
      <c r="C188" s="83" t="s">
        <v>562</v>
      </c>
      <c r="D188" s="95" t="s">
        <v>563</v>
      </c>
      <c r="E188" s="81" t="s">
        <v>42</v>
      </c>
      <c r="F188" s="81" t="s">
        <v>43</v>
      </c>
      <c r="G188" s="81" t="s">
        <v>556</v>
      </c>
      <c r="H188" s="81" t="s">
        <v>564</v>
      </c>
      <c r="I188" s="92">
        <v>14</v>
      </c>
      <c r="J188" s="92">
        <v>14</v>
      </c>
      <c r="K188" s="92"/>
      <c r="L188" s="81">
        <v>10</v>
      </c>
      <c r="M188" s="81">
        <v>5</v>
      </c>
      <c r="N188" s="98">
        <v>8</v>
      </c>
      <c r="O188" s="97">
        <v>1300</v>
      </c>
      <c r="P188" s="97">
        <v>13</v>
      </c>
      <c r="Q188" s="85">
        <f t="shared" si="0"/>
        <v>16900</v>
      </c>
      <c r="R188" s="98"/>
      <c r="S188" s="98"/>
      <c r="T188" s="58">
        <f t="shared" si="7"/>
        <v>0</v>
      </c>
      <c r="U188" s="97"/>
      <c r="V188" s="85">
        <f t="shared" si="2"/>
        <v>5633.333333333333</v>
      </c>
      <c r="W188" s="85">
        <f t="shared" si="3"/>
        <v>844.99999999999989</v>
      </c>
      <c r="X188" s="86">
        <f t="shared" si="4"/>
        <v>6478.333333333333</v>
      </c>
      <c r="Y188" s="87">
        <v>5.88</v>
      </c>
      <c r="Z188" s="85">
        <f t="shared" si="5"/>
        <v>34814</v>
      </c>
      <c r="AA188" s="88">
        <f t="shared" si="6"/>
        <v>23673.52</v>
      </c>
      <c r="AB188" s="81" t="s">
        <v>46</v>
      </c>
      <c r="AC188" s="81" t="s">
        <v>46</v>
      </c>
      <c r="AD188" s="81" t="s">
        <v>46</v>
      </c>
      <c r="AE188" s="81"/>
      <c r="AF188" s="28"/>
      <c r="AG188" s="29"/>
      <c r="AH188" s="29"/>
    </row>
    <row r="189" spans="1:34" ht="22.5" customHeight="1">
      <c r="A189" s="81">
        <v>179</v>
      </c>
      <c r="B189" s="82" t="s">
        <v>565</v>
      </c>
      <c r="C189" s="83" t="s">
        <v>537</v>
      </c>
      <c r="D189" s="81" t="s">
        <v>566</v>
      </c>
      <c r="E189" s="81" t="s">
        <v>42</v>
      </c>
      <c r="F189" s="81" t="s">
        <v>43</v>
      </c>
      <c r="G189" s="81" t="s">
        <v>556</v>
      </c>
      <c r="H189" s="81" t="s">
        <v>564</v>
      </c>
      <c r="I189" s="92">
        <v>3</v>
      </c>
      <c r="J189" s="92">
        <v>3</v>
      </c>
      <c r="K189" s="92"/>
      <c r="L189" s="81">
        <v>4</v>
      </c>
      <c r="M189" s="81"/>
      <c r="N189" s="98">
        <v>2</v>
      </c>
      <c r="O189" s="97">
        <v>850</v>
      </c>
      <c r="P189" s="97">
        <v>10</v>
      </c>
      <c r="Q189" s="85">
        <f t="shared" si="0"/>
        <v>8500</v>
      </c>
      <c r="R189" s="98"/>
      <c r="S189" s="98"/>
      <c r="T189" s="58">
        <f t="shared" si="7"/>
        <v>0</v>
      </c>
      <c r="U189" s="97"/>
      <c r="V189" s="85">
        <f t="shared" si="2"/>
        <v>2833.3333333333335</v>
      </c>
      <c r="W189" s="85">
        <f t="shared" si="3"/>
        <v>425</v>
      </c>
      <c r="X189" s="86">
        <f t="shared" si="4"/>
        <v>3258.3333333333335</v>
      </c>
      <c r="Y189" s="87">
        <v>5.88</v>
      </c>
      <c r="Z189" s="85">
        <f t="shared" si="5"/>
        <v>17510</v>
      </c>
      <c r="AA189" s="88">
        <f t="shared" si="6"/>
        <v>11906.800000000001</v>
      </c>
      <c r="AB189" s="81" t="s">
        <v>46</v>
      </c>
      <c r="AC189" s="81" t="s">
        <v>46</v>
      </c>
      <c r="AD189" s="81" t="s">
        <v>46</v>
      </c>
      <c r="AE189" s="81" t="s">
        <v>567</v>
      </c>
      <c r="AF189" s="28"/>
      <c r="AG189" s="29"/>
      <c r="AH189" s="29"/>
    </row>
    <row r="190" spans="1:34" ht="22.5" customHeight="1">
      <c r="A190" s="81">
        <v>180</v>
      </c>
      <c r="B190" s="82" t="s">
        <v>568</v>
      </c>
      <c r="C190" s="83" t="s">
        <v>537</v>
      </c>
      <c r="D190" s="81" t="s">
        <v>569</v>
      </c>
      <c r="E190" s="81" t="s">
        <v>42</v>
      </c>
      <c r="F190" s="81" t="s">
        <v>43</v>
      </c>
      <c r="G190" s="81" t="s">
        <v>556</v>
      </c>
      <c r="H190" s="81" t="s">
        <v>564</v>
      </c>
      <c r="I190" s="92">
        <v>5</v>
      </c>
      <c r="J190" s="92">
        <v>5</v>
      </c>
      <c r="K190" s="92"/>
      <c r="L190" s="81">
        <v>6</v>
      </c>
      <c r="M190" s="81"/>
      <c r="N190" s="98">
        <v>3</v>
      </c>
      <c r="O190" s="97">
        <v>850</v>
      </c>
      <c r="P190" s="97">
        <v>10</v>
      </c>
      <c r="Q190" s="85">
        <f t="shared" si="0"/>
        <v>8500</v>
      </c>
      <c r="R190" s="98"/>
      <c r="S190" s="98"/>
      <c r="T190" s="58">
        <f t="shared" si="7"/>
        <v>0</v>
      </c>
      <c r="U190" s="97"/>
      <c r="V190" s="85">
        <f t="shared" si="2"/>
        <v>2833.3333333333335</v>
      </c>
      <c r="W190" s="85">
        <f t="shared" si="3"/>
        <v>425</v>
      </c>
      <c r="X190" s="86">
        <f t="shared" si="4"/>
        <v>3258.3333333333335</v>
      </c>
      <c r="Y190" s="87">
        <v>5.88</v>
      </c>
      <c r="Z190" s="85">
        <f t="shared" si="5"/>
        <v>17510</v>
      </c>
      <c r="AA190" s="88">
        <f t="shared" si="6"/>
        <v>11906.800000000001</v>
      </c>
      <c r="AB190" s="81" t="s">
        <v>46</v>
      </c>
      <c r="AC190" s="81" t="s">
        <v>46</v>
      </c>
      <c r="AD190" s="81" t="s">
        <v>46</v>
      </c>
      <c r="AE190" s="81" t="s">
        <v>567</v>
      </c>
      <c r="AF190" s="28"/>
      <c r="AG190" s="29"/>
      <c r="AH190" s="29"/>
    </row>
    <row r="191" spans="1:34" ht="22.5" customHeight="1">
      <c r="A191" s="81">
        <v>181</v>
      </c>
      <c r="B191" s="82" t="s">
        <v>570</v>
      </c>
      <c r="C191" s="83" t="s">
        <v>562</v>
      </c>
      <c r="D191" s="81" t="s">
        <v>571</v>
      </c>
      <c r="E191" s="81" t="s">
        <v>42</v>
      </c>
      <c r="F191" s="81" t="s">
        <v>43</v>
      </c>
      <c r="G191" s="81" t="s">
        <v>556</v>
      </c>
      <c r="H191" s="81" t="s">
        <v>572</v>
      </c>
      <c r="I191" s="200">
        <v>7</v>
      </c>
      <c r="J191" s="200">
        <v>6</v>
      </c>
      <c r="K191" s="200">
        <v>1</v>
      </c>
      <c r="L191" s="81">
        <v>6</v>
      </c>
      <c r="M191" s="81">
        <v>2</v>
      </c>
      <c r="N191" s="98">
        <v>4</v>
      </c>
      <c r="O191" s="97">
        <v>1200</v>
      </c>
      <c r="P191" s="97">
        <v>9</v>
      </c>
      <c r="Q191" s="85">
        <f t="shared" si="0"/>
        <v>10800</v>
      </c>
      <c r="R191" s="98"/>
      <c r="S191" s="98"/>
      <c r="T191" s="58">
        <f t="shared" si="7"/>
        <v>0</v>
      </c>
      <c r="U191" s="97"/>
      <c r="V191" s="85">
        <f t="shared" si="2"/>
        <v>3600</v>
      </c>
      <c r="W191" s="85">
        <f t="shared" si="3"/>
        <v>540</v>
      </c>
      <c r="X191" s="86">
        <f t="shared" si="4"/>
        <v>4140</v>
      </c>
      <c r="Y191" s="87">
        <v>5.88</v>
      </c>
      <c r="Z191" s="85">
        <f t="shared" si="5"/>
        <v>22248</v>
      </c>
      <c r="AA191" s="88">
        <f t="shared" si="6"/>
        <v>15128.640000000001</v>
      </c>
      <c r="AB191" s="81" t="s">
        <v>46</v>
      </c>
      <c r="AC191" s="81" t="s">
        <v>46</v>
      </c>
      <c r="AD191" s="81" t="s">
        <v>46</v>
      </c>
      <c r="AE191" s="81"/>
      <c r="AF191" s="28"/>
      <c r="AG191" s="29"/>
      <c r="AH191" s="29"/>
    </row>
    <row r="192" spans="1:34" ht="22.5" customHeight="1">
      <c r="A192" s="81">
        <v>182</v>
      </c>
      <c r="B192" s="82" t="s">
        <v>573</v>
      </c>
      <c r="C192" s="83" t="s">
        <v>496</v>
      </c>
      <c r="D192" s="81" t="s">
        <v>574</v>
      </c>
      <c r="E192" s="81" t="s">
        <v>42</v>
      </c>
      <c r="F192" s="81" t="s">
        <v>43</v>
      </c>
      <c r="G192" s="81" t="s">
        <v>556</v>
      </c>
      <c r="H192" s="81" t="s">
        <v>575</v>
      </c>
      <c r="I192" s="92">
        <v>7</v>
      </c>
      <c r="J192" s="92">
        <v>7</v>
      </c>
      <c r="K192" s="92"/>
      <c r="L192" s="81">
        <v>8</v>
      </c>
      <c r="M192" s="81"/>
      <c r="N192" s="98">
        <v>4</v>
      </c>
      <c r="O192" s="97">
        <v>1200</v>
      </c>
      <c r="P192" s="97">
        <v>9</v>
      </c>
      <c r="Q192" s="85">
        <f t="shared" si="0"/>
        <v>10800</v>
      </c>
      <c r="R192" s="98"/>
      <c r="S192" s="98"/>
      <c r="T192" s="58">
        <f t="shared" si="7"/>
        <v>0</v>
      </c>
      <c r="U192" s="97"/>
      <c r="V192" s="85">
        <f t="shared" si="2"/>
        <v>3600</v>
      </c>
      <c r="W192" s="85">
        <f t="shared" si="3"/>
        <v>540</v>
      </c>
      <c r="X192" s="86">
        <f t="shared" si="4"/>
        <v>4140</v>
      </c>
      <c r="Y192" s="87">
        <v>5.88</v>
      </c>
      <c r="Z192" s="85">
        <f t="shared" si="5"/>
        <v>22248</v>
      </c>
      <c r="AA192" s="88">
        <f t="shared" si="6"/>
        <v>15128.640000000001</v>
      </c>
      <c r="AB192" s="81" t="s">
        <v>46</v>
      </c>
      <c r="AC192" s="81" t="s">
        <v>46</v>
      </c>
      <c r="AD192" s="81" t="s">
        <v>46</v>
      </c>
      <c r="AE192" s="81"/>
      <c r="AF192" s="28"/>
      <c r="AG192" s="29"/>
      <c r="AH192" s="29"/>
    </row>
    <row r="193" spans="1:34" ht="22.5" customHeight="1">
      <c r="A193" s="81">
        <v>183</v>
      </c>
      <c r="B193" s="82" t="s">
        <v>576</v>
      </c>
      <c r="C193" s="83" t="s">
        <v>61</v>
      </c>
      <c r="D193" s="81" t="s">
        <v>577</v>
      </c>
      <c r="E193" s="81" t="s">
        <v>42</v>
      </c>
      <c r="F193" s="81" t="s">
        <v>43</v>
      </c>
      <c r="G193" s="81" t="s">
        <v>556</v>
      </c>
      <c r="H193" s="81" t="s">
        <v>578</v>
      </c>
      <c r="I193" s="92">
        <v>2</v>
      </c>
      <c r="J193" s="92">
        <v>2</v>
      </c>
      <c r="K193" s="92"/>
      <c r="L193" s="81"/>
      <c r="M193" s="81">
        <v>2</v>
      </c>
      <c r="N193" s="98">
        <v>3</v>
      </c>
      <c r="O193" s="97">
        <v>1000</v>
      </c>
      <c r="P193" s="97">
        <v>10</v>
      </c>
      <c r="Q193" s="85">
        <f t="shared" si="0"/>
        <v>10000</v>
      </c>
      <c r="R193" s="98"/>
      <c r="S193" s="98"/>
      <c r="T193" s="58">
        <f t="shared" si="7"/>
        <v>0</v>
      </c>
      <c r="U193" s="97"/>
      <c r="V193" s="85">
        <f t="shared" si="2"/>
        <v>3333.3333333333335</v>
      </c>
      <c r="W193" s="85">
        <f t="shared" si="3"/>
        <v>500</v>
      </c>
      <c r="X193" s="86">
        <f t="shared" si="4"/>
        <v>3833.3333333333335</v>
      </c>
      <c r="Y193" s="87">
        <v>5.88</v>
      </c>
      <c r="Z193" s="85">
        <f t="shared" si="5"/>
        <v>20600</v>
      </c>
      <c r="AA193" s="88">
        <f t="shared" si="6"/>
        <v>14008.000000000002</v>
      </c>
      <c r="AB193" s="81" t="s">
        <v>46</v>
      </c>
      <c r="AC193" s="81" t="s">
        <v>46</v>
      </c>
      <c r="AD193" s="81" t="s">
        <v>46</v>
      </c>
      <c r="AE193" s="81" t="s">
        <v>579</v>
      </c>
      <c r="AF193" s="28"/>
      <c r="AG193" s="29"/>
      <c r="AH193" s="29"/>
    </row>
    <row r="194" spans="1:34" ht="22.5" customHeight="1">
      <c r="A194" s="81">
        <v>184</v>
      </c>
      <c r="B194" s="82" t="s">
        <v>580</v>
      </c>
      <c r="C194" s="83" t="s">
        <v>496</v>
      </c>
      <c r="D194" s="81" t="s">
        <v>581</v>
      </c>
      <c r="E194" s="81" t="s">
        <v>42</v>
      </c>
      <c r="F194" s="81" t="s">
        <v>43</v>
      </c>
      <c r="G194" s="81" t="s">
        <v>556</v>
      </c>
      <c r="H194" s="81" t="s">
        <v>582</v>
      </c>
      <c r="I194" s="92">
        <v>1</v>
      </c>
      <c r="J194" s="92">
        <v>1</v>
      </c>
      <c r="K194" s="92"/>
      <c r="L194" s="81"/>
      <c r="M194" s="81">
        <v>1</v>
      </c>
      <c r="N194" s="98">
        <v>2</v>
      </c>
      <c r="O194" s="97">
        <v>700</v>
      </c>
      <c r="P194" s="97">
        <v>14</v>
      </c>
      <c r="Q194" s="85">
        <f t="shared" si="0"/>
        <v>9800</v>
      </c>
      <c r="R194" s="98"/>
      <c r="S194" s="98"/>
      <c r="T194" s="58">
        <f t="shared" si="7"/>
        <v>0</v>
      </c>
      <c r="U194" s="97"/>
      <c r="V194" s="85">
        <f t="shared" si="2"/>
        <v>3266.6666666666665</v>
      </c>
      <c r="W194" s="85">
        <f t="shared" si="3"/>
        <v>489.99999999999994</v>
      </c>
      <c r="X194" s="86">
        <f t="shared" si="4"/>
        <v>3756.6666666666665</v>
      </c>
      <c r="Y194" s="87">
        <v>5.88</v>
      </c>
      <c r="Z194" s="85">
        <f t="shared" si="5"/>
        <v>20188</v>
      </c>
      <c r="AA194" s="88">
        <f t="shared" si="6"/>
        <v>13727.84</v>
      </c>
      <c r="AB194" s="81" t="s">
        <v>46</v>
      </c>
      <c r="AC194" s="81" t="s">
        <v>46</v>
      </c>
      <c r="AD194" s="81" t="s">
        <v>46</v>
      </c>
      <c r="AE194" s="81" t="s">
        <v>583</v>
      </c>
      <c r="AF194" s="28"/>
      <c r="AG194" s="29"/>
      <c r="AH194" s="29"/>
    </row>
    <row r="195" spans="1:34" ht="22.5" customHeight="1">
      <c r="A195" s="81">
        <v>185</v>
      </c>
      <c r="B195" s="82" t="s">
        <v>584</v>
      </c>
      <c r="C195" s="83" t="s">
        <v>496</v>
      </c>
      <c r="D195" s="81" t="s">
        <v>585</v>
      </c>
      <c r="E195" s="81" t="s">
        <v>42</v>
      </c>
      <c r="F195" s="81" t="s">
        <v>43</v>
      </c>
      <c r="G195" s="81" t="s">
        <v>556</v>
      </c>
      <c r="H195" s="81" t="s">
        <v>586</v>
      </c>
      <c r="I195" s="92">
        <v>4</v>
      </c>
      <c r="J195" s="92">
        <v>4</v>
      </c>
      <c r="K195" s="92"/>
      <c r="L195" s="81">
        <v>4</v>
      </c>
      <c r="M195" s="81">
        <v>1</v>
      </c>
      <c r="N195" s="98">
        <v>3</v>
      </c>
      <c r="O195" s="97">
        <v>540</v>
      </c>
      <c r="P195" s="97">
        <v>16</v>
      </c>
      <c r="Q195" s="85">
        <f t="shared" si="0"/>
        <v>8640</v>
      </c>
      <c r="R195" s="98"/>
      <c r="S195" s="98"/>
      <c r="T195" s="58">
        <f t="shared" si="7"/>
        <v>0</v>
      </c>
      <c r="U195" s="97"/>
      <c r="V195" s="85">
        <f t="shared" si="2"/>
        <v>2880</v>
      </c>
      <c r="W195" s="85">
        <f t="shared" si="3"/>
        <v>432</v>
      </c>
      <c r="X195" s="86">
        <f t="shared" si="4"/>
        <v>3312</v>
      </c>
      <c r="Y195" s="87">
        <v>5.88</v>
      </c>
      <c r="Z195" s="85">
        <f t="shared" si="5"/>
        <v>17798.400000000001</v>
      </c>
      <c r="AA195" s="88">
        <f t="shared" si="6"/>
        <v>12102.912000000002</v>
      </c>
      <c r="AB195" s="81" t="s">
        <v>46</v>
      </c>
      <c r="AC195" s="81" t="s">
        <v>46</v>
      </c>
      <c r="AD195" s="81" t="s">
        <v>46</v>
      </c>
      <c r="AE195" s="81" t="s">
        <v>587</v>
      </c>
      <c r="AF195" s="28"/>
      <c r="AG195" s="29"/>
      <c r="AH195" s="29"/>
    </row>
    <row r="196" spans="1:34" ht="22.5" customHeight="1">
      <c r="A196" s="81">
        <v>186</v>
      </c>
      <c r="B196" s="82" t="s">
        <v>588</v>
      </c>
      <c r="C196" s="83" t="s">
        <v>537</v>
      </c>
      <c r="D196" s="81" t="s">
        <v>589</v>
      </c>
      <c r="E196" s="81" t="s">
        <v>42</v>
      </c>
      <c r="F196" s="81" t="s">
        <v>43</v>
      </c>
      <c r="G196" s="81" t="s">
        <v>556</v>
      </c>
      <c r="H196" s="81" t="s">
        <v>590</v>
      </c>
      <c r="I196" s="200">
        <v>6</v>
      </c>
      <c r="J196" s="200">
        <v>4</v>
      </c>
      <c r="K196" s="200">
        <v>2</v>
      </c>
      <c r="L196" s="81">
        <v>6</v>
      </c>
      <c r="M196" s="81">
        <v>1</v>
      </c>
      <c r="N196" s="98">
        <v>3</v>
      </c>
      <c r="O196" s="97">
        <v>700</v>
      </c>
      <c r="P196" s="97">
        <v>12</v>
      </c>
      <c r="Q196" s="85">
        <f t="shared" si="0"/>
        <v>8400</v>
      </c>
      <c r="R196" s="98"/>
      <c r="S196" s="98"/>
      <c r="T196" s="58">
        <f t="shared" si="7"/>
        <v>0</v>
      </c>
      <c r="U196" s="97"/>
      <c r="V196" s="85">
        <f t="shared" si="2"/>
        <v>2800</v>
      </c>
      <c r="W196" s="85">
        <f t="shared" si="3"/>
        <v>420</v>
      </c>
      <c r="X196" s="86">
        <f t="shared" si="4"/>
        <v>3220</v>
      </c>
      <c r="Y196" s="87">
        <v>5.88</v>
      </c>
      <c r="Z196" s="85">
        <f t="shared" si="5"/>
        <v>17304</v>
      </c>
      <c r="AA196" s="88">
        <f t="shared" si="6"/>
        <v>11766.720000000001</v>
      </c>
      <c r="AB196" s="81" t="s">
        <v>46</v>
      </c>
      <c r="AC196" s="81" t="s">
        <v>46</v>
      </c>
      <c r="AD196" s="81" t="s">
        <v>46</v>
      </c>
      <c r="AE196" s="81" t="s">
        <v>591</v>
      </c>
      <c r="AF196" s="28"/>
      <c r="AG196" s="29"/>
      <c r="AH196" s="29"/>
    </row>
    <row r="197" spans="1:34" ht="22.5" customHeight="1">
      <c r="A197" s="81">
        <v>187</v>
      </c>
      <c r="B197" s="82" t="s">
        <v>592</v>
      </c>
      <c r="C197" s="83" t="s">
        <v>537</v>
      </c>
      <c r="D197" s="81" t="s">
        <v>593</v>
      </c>
      <c r="E197" s="81" t="s">
        <v>42</v>
      </c>
      <c r="F197" s="81" t="s">
        <v>43</v>
      </c>
      <c r="G197" s="81" t="s">
        <v>556</v>
      </c>
      <c r="H197" s="81" t="s">
        <v>594</v>
      </c>
      <c r="I197" s="92">
        <v>7</v>
      </c>
      <c r="J197" s="92">
        <v>7</v>
      </c>
      <c r="K197" s="92"/>
      <c r="L197" s="81">
        <v>8</v>
      </c>
      <c r="M197" s="81"/>
      <c r="N197" s="98">
        <v>4</v>
      </c>
      <c r="O197" s="97">
        <v>900</v>
      </c>
      <c r="P197" s="97">
        <v>9</v>
      </c>
      <c r="Q197" s="85">
        <f t="shared" si="0"/>
        <v>8100</v>
      </c>
      <c r="R197" s="98"/>
      <c r="S197" s="98"/>
      <c r="T197" s="58">
        <f t="shared" si="7"/>
        <v>0</v>
      </c>
      <c r="U197" s="97"/>
      <c r="V197" s="85">
        <f t="shared" si="2"/>
        <v>2700</v>
      </c>
      <c r="W197" s="85">
        <f t="shared" si="3"/>
        <v>405</v>
      </c>
      <c r="X197" s="86">
        <f t="shared" si="4"/>
        <v>3105</v>
      </c>
      <c r="Y197" s="87">
        <v>5.88</v>
      </c>
      <c r="Z197" s="85">
        <f t="shared" si="5"/>
        <v>16686</v>
      </c>
      <c r="AA197" s="88">
        <f t="shared" si="6"/>
        <v>11346.480000000001</v>
      </c>
      <c r="AB197" s="81" t="s">
        <v>46</v>
      </c>
      <c r="AC197" s="81" t="s">
        <v>46</v>
      </c>
      <c r="AD197" s="81" t="s">
        <v>46</v>
      </c>
      <c r="AE197" s="81"/>
      <c r="AF197" s="28"/>
      <c r="AG197" s="29"/>
      <c r="AH197" s="29"/>
    </row>
    <row r="198" spans="1:34" ht="22.5" customHeight="1">
      <c r="A198" s="81">
        <v>188</v>
      </c>
      <c r="B198" s="82" t="s">
        <v>595</v>
      </c>
      <c r="C198" s="83" t="s">
        <v>537</v>
      </c>
      <c r="D198" s="81" t="s">
        <v>596</v>
      </c>
      <c r="E198" s="81" t="s">
        <v>42</v>
      </c>
      <c r="F198" s="81" t="s">
        <v>43</v>
      </c>
      <c r="G198" s="81" t="s">
        <v>556</v>
      </c>
      <c r="H198" s="81" t="s">
        <v>597</v>
      </c>
      <c r="I198" s="199">
        <v>3</v>
      </c>
      <c r="J198" s="199">
        <v>1</v>
      </c>
      <c r="K198" s="199">
        <v>2</v>
      </c>
      <c r="L198" s="81">
        <v>4</v>
      </c>
      <c r="M198" s="81"/>
      <c r="N198" s="98">
        <v>2</v>
      </c>
      <c r="O198" s="97">
        <v>550</v>
      </c>
      <c r="P198" s="97">
        <v>14</v>
      </c>
      <c r="Q198" s="85">
        <f t="shared" si="0"/>
        <v>7700</v>
      </c>
      <c r="R198" s="98"/>
      <c r="S198" s="98"/>
      <c r="T198" s="58">
        <f t="shared" si="7"/>
        <v>0</v>
      </c>
      <c r="U198" s="97"/>
      <c r="V198" s="85">
        <f t="shared" si="2"/>
        <v>2566.6666666666665</v>
      </c>
      <c r="W198" s="85">
        <f t="shared" si="3"/>
        <v>384.99999999999994</v>
      </c>
      <c r="X198" s="86">
        <f t="shared" si="4"/>
        <v>2951.6666666666665</v>
      </c>
      <c r="Y198" s="87">
        <v>5.88</v>
      </c>
      <c r="Z198" s="85">
        <f t="shared" si="5"/>
        <v>15861.999999999998</v>
      </c>
      <c r="AA198" s="88">
        <f t="shared" si="6"/>
        <v>10786.16</v>
      </c>
      <c r="AB198" s="81" t="s">
        <v>46</v>
      </c>
      <c r="AC198" s="81" t="s">
        <v>46</v>
      </c>
      <c r="AD198" s="81" t="s">
        <v>46</v>
      </c>
      <c r="AE198" s="81"/>
      <c r="AF198" s="28"/>
      <c r="AG198" s="29"/>
      <c r="AH198" s="29"/>
    </row>
    <row r="199" spans="1:34" ht="22.5" customHeight="1">
      <c r="A199" s="81">
        <v>189</v>
      </c>
      <c r="B199" s="82" t="s">
        <v>598</v>
      </c>
      <c r="C199" s="83" t="s">
        <v>496</v>
      </c>
      <c r="D199" s="81" t="s">
        <v>599</v>
      </c>
      <c r="E199" s="81" t="s">
        <v>42</v>
      </c>
      <c r="F199" s="81" t="s">
        <v>43</v>
      </c>
      <c r="G199" s="81" t="s">
        <v>556</v>
      </c>
      <c r="H199" s="81" t="s">
        <v>600</v>
      </c>
      <c r="I199" s="92">
        <v>5</v>
      </c>
      <c r="J199" s="92">
        <v>5</v>
      </c>
      <c r="K199" s="92"/>
      <c r="L199" s="81">
        <v>6</v>
      </c>
      <c r="M199" s="81"/>
      <c r="N199" s="98">
        <v>1</v>
      </c>
      <c r="O199" s="97">
        <v>600</v>
      </c>
      <c r="P199" s="97">
        <v>11</v>
      </c>
      <c r="Q199" s="85">
        <f t="shared" si="0"/>
        <v>6600</v>
      </c>
      <c r="R199" s="98"/>
      <c r="S199" s="98"/>
      <c r="T199" s="58">
        <f t="shared" si="7"/>
        <v>0</v>
      </c>
      <c r="U199" s="97"/>
      <c r="V199" s="85">
        <f t="shared" si="2"/>
        <v>2200</v>
      </c>
      <c r="W199" s="85">
        <f t="shared" si="3"/>
        <v>330</v>
      </c>
      <c r="X199" s="86">
        <f t="shared" si="4"/>
        <v>2530</v>
      </c>
      <c r="Y199" s="87">
        <v>5.88</v>
      </c>
      <c r="Z199" s="85">
        <f t="shared" si="5"/>
        <v>13596</v>
      </c>
      <c r="AA199" s="88">
        <f t="shared" si="6"/>
        <v>9245.2800000000007</v>
      </c>
      <c r="AB199" s="81" t="s">
        <v>46</v>
      </c>
      <c r="AC199" s="81" t="s">
        <v>46</v>
      </c>
      <c r="AD199" s="81" t="s">
        <v>46</v>
      </c>
      <c r="AE199" s="81"/>
      <c r="AF199" s="28"/>
      <c r="AG199" s="29"/>
      <c r="AH199" s="29"/>
    </row>
    <row r="200" spans="1:34" ht="22.5" customHeight="1">
      <c r="A200" s="81">
        <v>190</v>
      </c>
      <c r="B200" s="82" t="s">
        <v>601</v>
      </c>
      <c r="C200" s="83" t="s">
        <v>537</v>
      </c>
      <c r="D200" s="81" t="s">
        <v>602</v>
      </c>
      <c r="E200" s="81" t="s">
        <v>42</v>
      </c>
      <c r="F200" s="81" t="s">
        <v>43</v>
      </c>
      <c r="G200" s="81" t="s">
        <v>556</v>
      </c>
      <c r="H200" s="81" t="s">
        <v>603</v>
      </c>
      <c r="I200" s="92">
        <v>3</v>
      </c>
      <c r="J200" s="92">
        <v>3</v>
      </c>
      <c r="K200" s="92"/>
      <c r="L200" s="81">
        <v>4</v>
      </c>
      <c r="M200" s="81"/>
      <c r="N200" s="98">
        <v>4</v>
      </c>
      <c r="O200" s="97">
        <v>600</v>
      </c>
      <c r="P200" s="97">
        <v>10</v>
      </c>
      <c r="Q200" s="85">
        <f t="shared" si="0"/>
        <v>6000</v>
      </c>
      <c r="R200" s="98"/>
      <c r="S200" s="98"/>
      <c r="T200" s="58">
        <f t="shared" si="7"/>
        <v>0</v>
      </c>
      <c r="U200" s="97"/>
      <c r="V200" s="85">
        <f t="shared" si="2"/>
        <v>2000</v>
      </c>
      <c r="W200" s="85">
        <f t="shared" si="3"/>
        <v>300</v>
      </c>
      <c r="X200" s="86">
        <f t="shared" si="4"/>
        <v>2300</v>
      </c>
      <c r="Y200" s="87">
        <v>5.88</v>
      </c>
      <c r="Z200" s="85">
        <f t="shared" si="5"/>
        <v>12360</v>
      </c>
      <c r="AA200" s="88">
        <f t="shared" si="6"/>
        <v>8404.8000000000011</v>
      </c>
      <c r="AB200" s="81" t="s">
        <v>46</v>
      </c>
      <c r="AC200" s="81" t="s">
        <v>46</v>
      </c>
      <c r="AD200" s="81" t="s">
        <v>46</v>
      </c>
      <c r="AE200" s="81" t="s">
        <v>604</v>
      </c>
      <c r="AF200" s="28"/>
      <c r="AG200" s="29"/>
      <c r="AH200" s="29"/>
    </row>
    <row r="201" spans="1:34" ht="22.5" customHeight="1">
      <c r="A201" s="81">
        <v>191</v>
      </c>
      <c r="B201" s="82" t="s">
        <v>605</v>
      </c>
      <c r="C201" s="83" t="s">
        <v>537</v>
      </c>
      <c r="D201" s="81" t="s">
        <v>606</v>
      </c>
      <c r="E201" s="81" t="s">
        <v>42</v>
      </c>
      <c r="F201" s="81" t="s">
        <v>43</v>
      </c>
      <c r="G201" s="81" t="s">
        <v>556</v>
      </c>
      <c r="H201" s="81" t="s">
        <v>607</v>
      </c>
      <c r="I201" s="92">
        <v>3</v>
      </c>
      <c r="J201" s="92">
        <v>3</v>
      </c>
      <c r="K201" s="92"/>
      <c r="L201" s="81">
        <v>4</v>
      </c>
      <c r="M201" s="81"/>
      <c r="N201" s="98">
        <v>2</v>
      </c>
      <c r="O201" s="97">
        <v>500</v>
      </c>
      <c r="P201" s="97">
        <v>11</v>
      </c>
      <c r="Q201" s="85">
        <f t="shared" si="0"/>
        <v>5500</v>
      </c>
      <c r="R201" s="98"/>
      <c r="S201" s="98"/>
      <c r="T201" s="58">
        <f t="shared" si="7"/>
        <v>0</v>
      </c>
      <c r="U201" s="97"/>
      <c r="V201" s="85">
        <f t="shared" si="2"/>
        <v>1833.3333333333333</v>
      </c>
      <c r="W201" s="85">
        <f t="shared" si="3"/>
        <v>275</v>
      </c>
      <c r="X201" s="86">
        <f t="shared" si="4"/>
        <v>2108.333333333333</v>
      </c>
      <c r="Y201" s="87">
        <v>5.88</v>
      </c>
      <c r="Z201" s="85">
        <f t="shared" si="5"/>
        <v>11330</v>
      </c>
      <c r="AA201" s="88">
        <f t="shared" si="6"/>
        <v>7704.4000000000005</v>
      </c>
      <c r="AB201" s="81" t="s">
        <v>46</v>
      </c>
      <c r="AC201" s="81" t="s">
        <v>46</v>
      </c>
      <c r="AD201" s="81" t="s">
        <v>46</v>
      </c>
      <c r="AE201" s="81"/>
      <c r="AF201" s="28"/>
      <c r="AG201" s="29"/>
      <c r="AH201" s="29"/>
    </row>
    <row r="202" spans="1:34" ht="22.5" customHeight="1">
      <c r="A202" s="81">
        <v>192</v>
      </c>
      <c r="B202" s="82" t="s">
        <v>608</v>
      </c>
      <c r="C202" s="83" t="s">
        <v>537</v>
      </c>
      <c r="D202" s="81" t="s">
        <v>609</v>
      </c>
      <c r="E202" s="81" t="s">
        <v>42</v>
      </c>
      <c r="F202" s="81" t="s">
        <v>43</v>
      </c>
      <c r="G202" s="81" t="s">
        <v>556</v>
      </c>
      <c r="H202" s="81" t="s">
        <v>610</v>
      </c>
      <c r="I202" s="92">
        <v>3</v>
      </c>
      <c r="J202" s="92">
        <v>3</v>
      </c>
      <c r="K202" s="92"/>
      <c r="L202" s="81">
        <v>4</v>
      </c>
      <c r="M202" s="81"/>
      <c r="N202" s="98">
        <v>8</v>
      </c>
      <c r="O202" s="97">
        <v>600</v>
      </c>
      <c r="P202" s="97">
        <v>9</v>
      </c>
      <c r="Q202" s="85">
        <f t="shared" si="0"/>
        <v>5400</v>
      </c>
      <c r="R202" s="98"/>
      <c r="S202" s="98"/>
      <c r="T202" s="58">
        <f t="shared" si="7"/>
        <v>0</v>
      </c>
      <c r="U202" s="97"/>
      <c r="V202" s="85">
        <f t="shared" si="2"/>
        <v>1800</v>
      </c>
      <c r="W202" s="85">
        <f t="shared" si="3"/>
        <v>270</v>
      </c>
      <c r="X202" s="86">
        <f t="shared" si="4"/>
        <v>2070</v>
      </c>
      <c r="Y202" s="87">
        <v>5.88</v>
      </c>
      <c r="Z202" s="85">
        <f t="shared" si="5"/>
        <v>11124</v>
      </c>
      <c r="AA202" s="88">
        <f t="shared" si="6"/>
        <v>7564.3200000000006</v>
      </c>
      <c r="AB202" s="81" t="s">
        <v>46</v>
      </c>
      <c r="AC202" s="81" t="s">
        <v>46</v>
      </c>
      <c r="AD202" s="81" t="s">
        <v>46</v>
      </c>
      <c r="AE202" s="81"/>
      <c r="AF202" s="28"/>
      <c r="AG202" s="29"/>
      <c r="AH202" s="29"/>
    </row>
    <row r="203" spans="1:34" ht="22.5" customHeight="1">
      <c r="A203" s="81">
        <v>193</v>
      </c>
      <c r="B203" s="82" t="s">
        <v>611</v>
      </c>
      <c r="C203" s="83" t="s">
        <v>61</v>
      </c>
      <c r="D203" s="81" t="s">
        <v>612</v>
      </c>
      <c r="E203" s="81" t="s">
        <v>42</v>
      </c>
      <c r="F203" s="81" t="s">
        <v>43</v>
      </c>
      <c r="G203" s="81" t="s">
        <v>556</v>
      </c>
      <c r="H203" s="81" t="s">
        <v>613</v>
      </c>
      <c r="I203" s="92">
        <v>3</v>
      </c>
      <c r="J203" s="92">
        <v>3</v>
      </c>
      <c r="K203" s="92"/>
      <c r="L203" s="81">
        <v>4</v>
      </c>
      <c r="M203" s="81"/>
      <c r="N203" s="98">
        <v>2</v>
      </c>
      <c r="O203" s="97">
        <v>500</v>
      </c>
      <c r="P203" s="97">
        <v>9</v>
      </c>
      <c r="Q203" s="85">
        <f t="shared" si="0"/>
        <v>4500</v>
      </c>
      <c r="R203" s="98"/>
      <c r="S203" s="98"/>
      <c r="T203" s="58">
        <f t="shared" si="7"/>
        <v>0</v>
      </c>
      <c r="U203" s="97"/>
      <c r="V203" s="85">
        <f t="shared" si="2"/>
        <v>1500</v>
      </c>
      <c r="W203" s="85">
        <f t="shared" si="3"/>
        <v>225</v>
      </c>
      <c r="X203" s="86">
        <f t="shared" si="4"/>
        <v>1725</v>
      </c>
      <c r="Y203" s="87">
        <v>5.88</v>
      </c>
      <c r="Z203" s="85">
        <f t="shared" si="5"/>
        <v>9270</v>
      </c>
      <c r="AA203" s="88">
        <f t="shared" si="6"/>
        <v>6303.6</v>
      </c>
      <c r="AB203" s="81" t="s">
        <v>46</v>
      </c>
      <c r="AC203" s="81" t="s">
        <v>46</v>
      </c>
      <c r="AD203" s="81" t="s">
        <v>46</v>
      </c>
      <c r="AE203" s="81"/>
      <c r="AF203" s="28"/>
      <c r="AG203" s="29"/>
      <c r="AH203" s="29"/>
    </row>
    <row r="204" spans="1:34" ht="22.5" customHeight="1">
      <c r="A204" s="81">
        <v>194</v>
      </c>
      <c r="B204" s="82" t="s">
        <v>614</v>
      </c>
      <c r="C204" s="83" t="s">
        <v>61</v>
      </c>
      <c r="D204" s="81" t="s">
        <v>615</v>
      </c>
      <c r="E204" s="81" t="s">
        <v>42</v>
      </c>
      <c r="F204" s="81" t="s">
        <v>43</v>
      </c>
      <c r="G204" s="81" t="s">
        <v>556</v>
      </c>
      <c r="H204" s="81" t="s">
        <v>613</v>
      </c>
      <c r="I204" s="92">
        <v>3</v>
      </c>
      <c r="J204" s="92">
        <v>3</v>
      </c>
      <c r="K204" s="92"/>
      <c r="L204" s="81">
        <v>4</v>
      </c>
      <c r="M204" s="81"/>
      <c r="N204" s="98">
        <v>2</v>
      </c>
      <c r="O204" s="97">
        <v>500</v>
      </c>
      <c r="P204" s="97">
        <v>9</v>
      </c>
      <c r="Q204" s="85">
        <f t="shared" si="0"/>
        <v>4500</v>
      </c>
      <c r="R204" s="98"/>
      <c r="S204" s="98"/>
      <c r="T204" s="58">
        <f t="shared" si="7"/>
        <v>0</v>
      </c>
      <c r="U204" s="97"/>
      <c r="V204" s="85">
        <f t="shared" si="2"/>
        <v>1500</v>
      </c>
      <c r="W204" s="85">
        <f t="shared" si="3"/>
        <v>225</v>
      </c>
      <c r="X204" s="86">
        <f t="shared" si="4"/>
        <v>1725</v>
      </c>
      <c r="Y204" s="87">
        <v>5.88</v>
      </c>
      <c r="Z204" s="85">
        <f t="shared" si="5"/>
        <v>9270</v>
      </c>
      <c r="AA204" s="88">
        <f t="shared" si="6"/>
        <v>6303.6</v>
      </c>
      <c r="AB204" s="81" t="s">
        <v>46</v>
      </c>
      <c r="AC204" s="81" t="s">
        <v>46</v>
      </c>
      <c r="AD204" s="81" t="s">
        <v>46</v>
      </c>
      <c r="AE204" s="81"/>
      <c r="AF204" s="28"/>
      <c r="AG204" s="29"/>
      <c r="AH204" s="29"/>
    </row>
    <row r="205" spans="1:34" ht="22.5" customHeight="1">
      <c r="A205" s="81">
        <v>195</v>
      </c>
      <c r="B205" s="82" t="s">
        <v>616</v>
      </c>
      <c r="C205" s="83" t="s">
        <v>537</v>
      </c>
      <c r="D205" s="81" t="s">
        <v>617</v>
      </c>
      <c r="E205" s="81" t="s">
        <v>42</v>
      </c>
      <c r="F205" s="81" t="s">
        <v>43</v>
      </c>
      <c r="G205" s="81" t="s">
        <v>556</v>
      </c>
      <c r="H205" s="81" t="s">
        <v>618</v>
      </c>
      <c r="I205" s="200">
        <v>5</v>
      </c>
      <c r="J205" s="200">
        <v>4</v>
      </c>
      <c r="K205" s="200">
        <v>1</v>
      </c>
      <c r="L205" s="81">
        <v>4</v>
      </c>
      <c r="M205" s="81">
        <v>2</v>
      </c>
      <c r="N205" s="98">
        <v>2</v>
      </c>
      <c r="O205" s="97">
        <v>500</v>
      </c>
      <c r="P205" s="97">
        <v>8</v>
      </c>
      <c r="Q205" s="85">
        <f t="shared" si="0"/>
        <v>4000</v>
      </c>
      <c r="R205" s="98"/>
      <c r="S205" s="98"/>
      <c r="T205" s="58">
        <f t="shared" si="7"/>
        <v>0</v>
      </c>
      <c r="U205" s="97"/>
      <c r="V205" s="85">
        <f t="shared" si="2"/>
        <v>1333.3333333333333</v>
      </c>
      <c r="W205" s="85">
        <f t="shared" si="3"/>
        <v>199.99999999999997</v>
      </c>
      <c r="X205" s="86">
        <f t="shared" si="4"/>
        <v>1533.3333333333333</v>
      </c>
      <c r="Y205" s="87">
        <v>5.88</v>
      </c>
      <c r="Z205" s="85">
        <f t="shared" si="5"/>
        <v>8239.9999999999982</v>
      </c>
      <c r="AA205" s="88">
        <f t="shared" si="6"/>
        <v>5603.1999999999989</v>
      </c>
      <c r="AB205" s="81" t="s">
        <v>46</v>
      </c>
      <c r="AC205" s="81" t="s">
        <v>46</v>
      </c>
      <c r="AD205" s="81" t="s">
        <v>46</v>
      </c>
      <c r="AE205" s="81"/>
      <c r="AF205" s="28"/>
      <c r="AG205" s="29"/>
      <c r="AH205" s="29"/>
    </row>
    <row r="206" spans="1:34" ht="22.5" customHeight="1">
      <c r="A206" s="81">
        <v>196</v>
      </c>
      <c r="B206" s="82" t="s">
        <v>619</v>
      </c>
      <c r="C206" s="83" t="s">
        <v>505</v>
      </c>
      <c r="D206" s="81" t="s">
        <v>620</v>
      </c>
      <c r="E206" s="81" t="s">
        <v>66</v>
      </c>
      <c r="F206" s="81" t="s">
        <v>43</v>
      </c>
      <c r="G206" s="81" t="s">
        <v>621</v>
      </c>
      <c r="H206" s="81" t="s">
        <v>622</v>
      </c>
      <c r="I206" s="92">
        <v>3</v>
      </c>
      <c r="J206" s="92">
        <v>3</v>
      </c>
      <c r="K206" s="92"/>
      <c r="L206" s="81">
        <v>4</v>
      </c>
      <c r="M206" s="81"/>
      <c r="N206" s="98">
        <v>3</v>
      </c>
      <c r="O206" s="97">
        <v>1850</v>
      </c>
      <c r="P206" s="97">
        <v>27</v>
      </c>
      <c r="Q206" s="85">
        <f t="shared" si="0"/>
        <v>49950</v>
      </c>
      <c r="R206" s="98">
        <v>1850</v>
      </c>
      <c r="S206" s="98">
        <v>5</v>
      </c>
      <c r="T206" s="85">
        <f t="shared" si="7"/>
        <v>9250</v>
      </c>
      <c r="U206" s="97">
        <v>346</v>
      </c>
      <c r="V206" s="85">
        <f t="shared" si="2"/>
        <v>1730</v>
      </c>
      <c r="W206" s="85">
        <f t="shared" si="3"/>
        <v>1184.5</v>
      </c>
      <c r="X206" s="86">
        <f t="shared" si="4"/>
        <v>2914.5</v>
      </c>
      <c r="Y206" s="110">
        <v>6.84</v>
      </c>
      <c r="Z206" s="85">
        <f t="shared" si="5"/>
        <v>14202.199999999999</v>
      </c>
      <c r="AA206" s="88">
        <f t="shared" si="6"/>
        <v>9657.4959999999992</v>
      </c>
      <c r="AB206" s="81" t="s">
        <v>46</v>
      </c>
      <c r="AC206" s="81" t="s">
        <v>46</v>
      </c>
      <c r="AD206" s="81" t="s">
        <v>46</v>
      </c>
      <c r="AE206" s="81"/>
      <c r="AF206" s="28"/>
      <c r="AG206" s="29"/>
      <c r="AH206" s="29"/>
    </row>
    <row r="207" spans="1:34" ht="22.5" customHeight="1">
      <c r="A207" s="81">
        <v>197</v>
      </c>
      <c r="B207" s="82" t="s">
        <v>623</v>
      </c>
      <c r="C207" s="83" t="s">
        <v>505</v>
      </c>
      <c r="D207" s="81" t="s">
        <v>624</v>
      </c>
      <c r="E207" s="81" t="s">
        <v>66</v>
      </c>
      <c r="F207" s="81" t="s">
        <v>43</v>
      </c>
      <c r="G207" s="81" t="s">
        <v>621</v>
      </c>
      <c r="H207" s="81" t="s">
        <v>622</v>
      </c>
      <c r="I207" s="92">
        <v>3</v>
      </c>
      <c r="J207" s="92">
        <v>3</v>
      </c>
      <c r="K207" s="92"/>
      <c r="L207" s="81">
        <v>4</v>
      </c>
      <c r="M207" s="81"/>
      <c r="N207" s="98">
        <v>3</v>
      </c>
      <c r="O207" s="97">
        <v>1850</v>
      </c>
      <c r="P207" s="97">
        <v>27</v>
      </c>
      <c r="Q207" s="85">
        <f t="shared" si="0"/>
        <v>49950</v>
      </c>
      <c r="R207" s="98">
        <v>1850</v>
      </c>
      <c r="S207" s="98">
        <v>5</v>
      </c>
      <c r="T207" s="85">
        <f t="shared" si="7"/>
        <v>9250</v>
      </c>
      <c r="U207" s="97">
        <v>346</v>
      </c>
      <c r="V207" s="85">
        <f t="shared" si="2"/>
        <v>1730</v>
      </c>
      <c r="W207" s="85">
        <f t="shared" si="3"/>
        <v>1184.5</v>
      </c>
      <c r="X207" s="86">
        <f t="shared" si="4"/>
        <v>2914.5</v>
      </c>
      <c r="Y207" s="110">
        <v>6.84</v>
      </c>
      <c r="Z207" s="85">
        <f t="shared" si="5"/>
        <v>14202.199999999999</v>
      </c>
      <c r="AA207" s="88">
        <f t="shared" si="6"/>
        <v>9657.4959999999992</v>
      </c>
      <c r="AB207" s="81" t="s">
        <v>46</v>
      </c>
      <c r="AC207" s="81" t="s">
        <v>46</v>
      </c>
      <c r="AD207" s="81" t="s">
        <v>46</v>
      </c>
      <c r="AE207" s="81"/>
      <c r="AF207" s="28"/>
      <c r="AG207" s="29"/>
      <c r="AH207" s="29"/>
    </row>
    <row r="208" spans="1:34" ht="22.5" customHeight="1">
      <c r="A208" s="81">
        <v>198</v>
      </c>
      <c r="B208" s="82" t="s">
        <v>625</v>
      </c>
      <c r="C208" s="83" t="s">
        <v>496</v>
      </c>
      <c r="D208" s="81" t="s">
        <v>626</v>
      </c>
      <c r="E208" s="81" t="s">
        <v>66</v>
      </c>
      <c r="F208" s="81" t="s">
        <v>43</v>
      </c>
      <c r="G208" s="81" t="s">
        <v>621</v>
      </c>
      <c r="H208" s="81" t="s">
        <v>627</v>
      </c>
      <c r="I208" s="92">
        <v>3</v>
      </c>
      <c r="J208" s="92">
        <v>3</v>
      </c>
      <c r="K208" s="92"/>
      <c r="L208" s="81">
        <v>6</v>
      </c>
      <c r="M208" s="81"/>
      <c r="N208" s="98">
        <v>2</v>
      </c>
      <c r="O208" s="97">
        <v>1800</v>
      </c>
      <c r="P208" s="97">
        <v>26</v>
      </c>
      <c r="Q208" s="85">
        <f t="shared" si="0"/>
        <v>46800</v>
      </c>
      <c r="R208" s="97">
        <v>1800</v>
      </c>
      <c r="S208" s="98">
        <v>3</v>
      </c>
      <c r="T208" s="85">
        <f t="shared" si="7"/>
        <v>5400</v>
      </c>
      <c r="U208" s="97">
        <v>220</v>
      </c>
      <c r="V208" s="85">
        <f t="shared" si="2"/>
        <v>1100</v>
      </c>
      <c r="W208" s="85">
        <f t="shared" si="3"/>
        <v>705</v>
      </c>
      <c r="X208" s="86">
        <f t="shared" si="4"/>
        <v>1805</v>
      </c>
      <c r="Y208" s="110">
        <v>6.84</v>
      </c>
      <c r="Z208" s="85">
        <f t="shared" si="5"/>
        <v>8934</v>
      </c>
      <c r="AA208" s="88">
        <f t="shared" si="6"/>
        <v>6075.1200000000008</v>
      </c>
      <c r="AB208" s="81" t="s">
        <v>46</v>
      </c>
      <c r="AC208" s="81" t="s">
        <v>46</v>
      </c>
      <c r="AD208" s="81" t="s">
        <v>46</v>
      </c>
      <c r="AE208" s="81"/>
      <c r="AF208" s="28"/>
      <c r="AG208" s="29"/>
      <c r="AH208" s="29"/>
    </row>
    <row r="209" spans="1:34" ht="22.5" customHeight="1">
      <c r="A209" s="81">
        <v>199</v>
      </c>
      <c r="B209" s="82" t="s">
        <v>628</v>
      </c>
      <c r="C209" s="83" t="s">
        <v>496</v>
      </c>
      <c r="D209" s="81" t="s">
        <v>629</v>
      </c>
      <c r="E209" s="81" t="s">
        <v>66</v>
      </c>
      <c r="F209" s="81" t="s">
        <v>43</v>
      </c>
      <c r="G209" s="81" t="s">
        <v>621</v>
      </c>
      <c r="H209" s="81" t="s">
        <v>627</v>
      </c>
      <c r="I209" s="92">
        <v>3</v>
      </c>
      <c r="J209" s="92">
        <v>3</v>
      </c>
      <c r="K209" s="92"/>
      <c r="L209" s="81">
        <v>2</v>
      </c>
      <c r="M209" s="81"/>
      <c r="N209" s="98">
        <v>2</v>
      </c>
      <c r="O209" s="97">
        <v>1800</v>
      </c>
      <c r="P209" s="97">
        <v>26</v>
      </c>
      <c r="Q209" s="85">
        <f t="shared" si="0"/>
        <v>46800</v>
      </c>
      <c r="R209" s="97">
        <v>1800</v>
      </c>
      <c r="S209" s="98">
        <v>3</v>
      </c>
      <c r="T209" s="85">
        <f t="shared" si="7"/>
        <v>5400</v>
      </c>
      <c r="U209" s="97">
        <v>220</v>
      </c>
      <c r="V209" s="85">
        <f t="shared" si="2"/>
        <v>1100</v>
      </c>
      <c r="W209" s="85">
        <f t="shared" si="3"/>
        <v>705</v>
      </c>
      <c r="X209" s="86">
        <f t="shared" si="4"/>
        <v>1805</v>
      </c>
      <c r="Y209" s="110">
        <v>6.84</v>
      </c>
      <c r="Z209" s="85">
        <f t="shared" si="5"/>
        <v>8934</v>
      </c>
      <c r="AA209" s="88">
        <f t="shared" si="6"/>
        <v>6075.1200000000008</v>
      </c>
      <c r="AB209" s="81" t="s">
        <v>46</v>
      </c>
      <c r="AC209" s="81" t="s">
        <v>46</v>
      </c>
      <c r="AD209" s="81" t="s">
        <v>46</v>
      </c>
      <c r="AE209" s="81"/>
      <c r="AF209" s="28"/>
      <c r="AG209" s="29"/>
      <c r="AH209" s="29"/>
    </row>
    <row r="210" spans="1:34" ht="22.5" customHeight="1">
      <c r="A210" s="81">
        <v>200</v>
      </c>
      <c r="B210" s="82" t="s">
        <v>630</v>
      </c>
      <c r="C210" s="83" t="s">
        <v>496</v>
      </c>
      <c r="D210" s="81" t="s">
        <v>631</v>
      </c>
      <c r="E210" s="81" t="s">
        <v>66</v>
      </c>
      <c r="F210" s="81" t="s">
        <v>43</v>
      </c>
      <c r="G210" s="81" t="s">
        <v>621</v>
      </c>
      <c r="H210" s="81" t="s">
        <v>627</v>
      </c>
      <c r="I210" s="92">
        <v>5</v>
      </c>
      <c r="J210" s="92">
        <v>5</v>
      </c>
      <c r="K210" s="92"/>
      <c r="L210" s="81">
        <v>8</v>
      </c>
      <c r="M210" s="81"/>
      <c r="N210" s="98">
        <v>3</v>
      </c>
      <c r="O210" s="97">
        <v>1800</v>
      </c>
      <c r="P210" s="97">
        <v>26</v>
      </c>
      <c r="Q210" s="85">
        <f t="shared" si="0"/>
        <v>46800</v>
      </c>
      <c r="R210" s="97">
        <v>1800</v>
      </c>
      <c r="S210" s="98">
        <v>3</v>
      </c>
      <c r="T210" s="85">
        <f t="shared" si="7"/>
        <v>5400</v>
      </c>
      <c r="U210" s="97">
        <v>220</v>
      </c>
      <c r="V210" s="85">
        <f t="shared" si="2"/>
        <v>1100</v>
      </c>
      <c r="W210" s="85">
        <f t="shared" si="3"/>
        <v>705</v>
      </c>
      <c r="X210" s="86">
        <f t="shared" si="4"/>
        <v>1805</v>
      </c>
      <c r="Y210" s="110">
        <v>6.84</v>
      </c>
      <c r="Z210" s="85">
        <f t="shared" si="5"/>
        <v>8934</v>
      </c>
      <c r="AA210" s="88">
        <f t="shared" si="6"/>
        <v>6075.1200000000008</v>
      </c>
      <c r="AB210" s="81" t="s">
        <v>46</v>
      </c>
      <c r="AC210" s="81" t="s">
        <v>46</v>
      </c>
      <c r="AD210" s="81" t="s">
        <v>46</v>
      </c>
      <c r="AE210" s="81"/>
      <c r="AF210" s="28"/>
      <c r="AG210" s="29"/>
      <c r="AH210" s="29"/>
    </row>
    <row r="211" spans="1:34" ht="22.5" customHeight="1">
      <c r="A211" s="81">
        <v>201</v>
      </c>
      <c r="B211" s="82" t="s">
        <v>632</v>
      </c>
      <c r="C211" s="83" t="s">
        <v>496</v>
      </c>
      <c r="D211" s="81" t="s">
        <v>633</v>
      </c>
      <c r="E211" s="81" t="s">
        <v>66</v>
      </c>
      <c r="F211" s="81" t="s">
        <v>43</v>
      </c>
      <c r="G211" s="81" t="s">
        <v>621</v>
      </c>
      <c r="H211" s="81" t="s">
        <v>627</v>
      </c>
      <c r="I211" s="92">
        <v>5</v>
      </c>
      <c r="J211" s="92">
        <v>5</v>
      </c>
      <c r="K211" s="92"/>
      <c r="L211" s="81">
        <v>4</v>
      </c>
      <c r="M211" s="81"/>
      <c r="N211" s="98">
        <v>3</v>
      </c>
      <c r="O211" s="97">
        <v>1800</v>
      </c>
      <c r="P211" s="97">
        <v>26</v>
      </c>
      <c r="Q211" s="85">
        <f t="shared" si="0"/>
        <v>46800</v>
      </c>
      <c r="R211" s="97">
        <v>1800</v>
      </c>
      <c r="S211" s="98">
        <v>3</v>
      </c>
      <c r="T211" s="85">
        <f t="shared" si="7"/>
        <v>5400</v>
      </c>
      <c r="U211" s="97">
        <v>220</v>
      </c>
      <c r="V211" s="85">
        <f t="shared" si="2"/>
        <v>1100</v>
      </c>
      <c r="W211" s="85">
        <f t="shared" si="3"/>
        <v>705</v>
      </c>
      <c r="X211" s="86">
        <f t="shared" si="4"/>
        <v>1805</v>
      </c>
      <c r="Y211" s="110">
        <v>6.84</v>
      </c>
      <c r="Z211" s="85">
        <f t="shared" si="5"/>
        <v>8934</v>
      </c>
      <c r="AA211" s="88">
        <f t="shared" si="6"/>
        <v>6075.1200000000008</v>
      </c>
      <c r="AB211" s="81" t="s">
        <v>46</v>
      </c>
      <c r="AC211" s="81" t="s">
        <v>46</v>
      </c>
      <c r="AD211" s="81" t="s">
        <v>46</v>
      </c>
      <c r="AE211" s="81"/>
      <c r="AF211" s="28"/>
      <c r="AG211" s="29"/>
      <c r="AH211" s="29"/>
    </row>
    <row r="212" spans="1:34" ht="22.5" customHeight="1">
      <c r="A212" s="81">
        <v>202</v>
      </c>
      <c r="B212" s="82" t="s">
        <v>634</v>
      </c>
      <c r="C212" s="83" t="s">
        <v>505</v>
      </c>
      <c r="D212" s="81" t="s">
        <v>635</v>
      </c>
      <c r="E212" s="81" t="s">
        <v>66</v>
      </c>
      <c r="F212" s="81" t="s">
        <v>43</v>
      </c>
      <c r="G212" s="81" t="s">
        <v>621</v>
      </c>
      <c r="H212" s="81" t="s">
        <v>622</v>
      </c>
      <c r="I212" s="92">
        <v>5</v>
      </c>
      <c r="J212" s="92">
        <v>5</v>
      </c>
      <c r="K212" s="92"/>
      <c r="L212" s="81">
        <v>6</v>
      </c>
      <c r="M212" s="81"/>
      <c r="N212" s="98">
        <v>4</v>
      </c>
      <c r="O212" s="97">
        <v>1800</v>
      </c>
      <c r="P212" s="97">
        <v>24</v>
      </c>
      <c r="Q212" s="85">
        <f t="shared" si="0"/>
        <v>43200</v>
      </c>
      <c r="R212" s="97">
        <v>1800</v>
      </c>
      <c r="S212" s="98">
        <v>3</v>
      </c>
      <c r="T212" s="85">
        <f t="shared" si="7"/>
        <v>5400</v>
      </c>
      <c r="U212" s="97">
        <v>305</v>
      </c>
      <c r="V212" s="85">
        <f t="shared" si="2"/>
        <v>1525</v>
      </c>
      <c r="W212" s="85">
        <f t="shared" si="3"/>
        <v>768.75</v>
      </c>
      <c r="X212" s="86">
        <f t="shared" si="4"/>
        <v>2293.75</v>
      </c>
      <c r="Y212" s="110">
        <v>6.84</v>
      </c>
      <c r="Z212" s="85">
        <f t="shared" si="5"/>
        <v>11968.5</v>
      </c>
      <c r="AA212" s="88">
        <f t="shared" si="6"/>
        <v>8138.5800000000008</v>
      </c>
      <c r="AB212" s="81" t="s">
        <v>46</v>
      </c>
      <c r="AC212" s="81" t="s">
        <v>46</v>
      </c>
      <c r="AD212" s="81" t="s">
        <v>46</v>
      </c>
      <c r="AE212" s="81"/>
      <c r="AF212" s="28"/>
      <c r="AG212" s="29"/>
      <c r="AH212" s="29"/>
    </row>
    <row r="213" spans="1:34" ht="22.5" customHeight="1">
      <c r="A213" s="81">
        <v>203</v>
      </c>
      <c r="B213" s="82" t="s">
        <v>636</v>
      </c>
      <c r="C213" s="83" t="s">
        <v>505</v>
      </c>
      <c r="D213" s="81" t="s">
        <v>637</v>
      </c>
      <c r="E213" s="81" t="s">
        <v>66</v>
      </c>
      <c r="F213" s="81" t="s">
        <v>43</v>
      </c>
      <c r="G213" s="81" t="s">
        <v>621</v>
      </c>
      <c r="H213" s="81" t="s">
        <v>622</v>
      </c>
      <c r="I213" s="92">
        <v>5</v>
      </c>
      <c r="J213" s="92">
        <v>5</v>
      </c>
      <c r="K213" s="92"/>
      <c r="L213" s="81">
        <v>6</v>
      </c>
      <c r="M213" s="81"/>
      <c r="N213" s="98">
        <v>4</v>
      </c>
      <c r="O213" s="97">
        <v>1800</v>
      </c>
      <c r="P213" s="97">
        <v>24</v>
      </c>
      <c r="Q213" s="85">
        <f t="shared" si="0"/>
        <v>43200</v>
      </c>
      <c r="R213" s="97">
        <v>1800</v>
      </c>
      <c r="S213" s="98">
        <v>3</v>
      </c>
      <c r="T213" s="85">
        <f t="shared" si="7"/>
        <v>5400</v>
      </c>
      <c r="U213" s="97">
        <v>305</v>
      </c>
      <c r="V213" s="85">
        <f t="shared" si="2"/>
        <v>1525</v>
      </c>
      <c r="W213" s="85">
        <f t="shared" si="3"/>
        <v>768.75</v>
      </c>
      <c r="X213" s="86">
        <f t="shared" si="4"/>
        <v>2293.75</v>
      </c>
      <c r="Y213" s="110">
        <v>6.84</v>
      </c>
      <c r="Z213" s="85">
        <f t="shared" si="5"/>
        <v>11968.5</v>
      </c>
      <c r="AA213" s="88">
        <f t="shared" si="6"/>
        <v>8138.5800000000008</v>
      </c>
      <c r="AB213" s="81" t="s">
        <v>46</v>
      </c>
      <c r="AC213" s="81" t="s">
        <v>46</v>
      </c>
      <c r="AD213" s="81" t="s">
        <v>46</v>
      </c>
      <c r="AE213" s="81"/>
      <c r="AF213" s="28"/>
      <c r="AG213" s="29"/>
      <c r="AH213" s="29"/>
    </row>
    <row r="214" spans="1:34" ht="22.5" customHeight="1">
      <c r="A214" s="81">
        <v>204</v>
      </c>
      <c r="B214" s="82" t="s">
        <v>638</v>
      </c>
      <c r="C214" s="83" t="s">
        <v>505</v>
      </c>
      <c r="D214" s="81" t="s">
        <v>639</v>
      </c>
      <c r="E214" s="81" t="s">
        <v>66</v>
      </c>
      <c r="F214" s="81" t="s">
        <v>43</v>
      </c>
      <c r="G214" s="81" t="s">
        <v>621</v>
      </c>
      <c r="H214" s="81" t="s">
        <v>622</v>
      </c>
      <c r="I214" s="92">
        <v>5</v>
      </c>
      <c r="J214" s="92">
        <v>5</v>
      </c>
      <c r="K214" s="92"/>
      <c r="L214" s="81">
        <v>6</v>
      </c>
      <c r="M214" s="81"/>
      <c r="N214" s="98">
        <v>4</v>
      </c>
      <c r="O214" s="97">
        <v>1800</v>
      </c>
      <c r="P214" s="97">
        <v>24</v>
      </c>
      <c r="Q214" s="85">
        <f t="shared" si="0"/>
        <v>43200</v>
      </c>
      <c r="R214" s="97">
        <v>1800</v>
      </c>
      <c r="S214" s="98">
        <v>3</v>
      </c>
      <c r="T214" s="85">
        <f t="shared" si="7"/>
        <v>5400</v>
      </c>
      <c r="U214" s="97">
        <v>335</v>
      </c>
      <c r="V214" s="85">
        <f t="shared" si="2"/>
        <v>1675</v>
      </c>
      <c r="W214" s="85">
        <f t="shared" si="3"/>
        <v>791.25</v>
      </c>
      <c r="X214" s="86">
        <f t="shared" si="4"/>
        <v>2466.25</v>
      </c>
      <c r="Y214" s="110">
        <v>6.84</v>
      </c>
      <c r="Z214" s="85">
        <f t="shared" si="5"/>
        <v>13039.5</v>
      </c>
      <c r="AA214" s="88">
        <f t="shared" si="6"/>
        <v>8866.86</v>
      </c>
      <c r="AB214" s="81" t="s">
        <v>46</v>
      </c>
      <c r="AC214" s="81" t="s">
        <v>46</v>
      </c>
      <c r="AD214" s="81" t="s">
        <v>46</v>
      </c>
      <c r="AE214" s="81"/>
      <c r="AF214" s="28"/>
      <c r="AG214" s="29"/>
      <c r="AH214" s="29"/>
    </row>
    <row r="215" spans="1:34" ht="22.5" customHeight="1">
      <c r="A215" s="81">
        <v>205</v>
      </c>
      <c r="B215" s="82" t="s">
        <v>640</v>
      </c>
      <c r="C215" s="83" t="s">
        <v>505</v>
      </c>
      <c r="D215" s="81" t="s">
        <v>641</v>
      </c>
      <c r="E215" s="81" t="s">
        <v>66</v>
      </c>
      <c r="F215" s="81" t="s">
        <v>43</v>
      </c>
      <c r="G215" s="81" t="s">
        <v>621</v>
      </c>
      <c r="H215" s="81" t="s">
        <v>622</v>
      </c>
      <c r="I215" s="200">
        <v>5</v>
      </c>
      <c r="J215" s="200">
        <v>3</v>
      </c>
      <c r="K215" s="200">
        <v>2</v>
      </c>
      <c r="L215" s="81">
        <v>6</v>
      </c>
      <c r="M215" s="81"/>
      <c r="N215" s="98">
        <v>4</v>
      </c>
      <c r="O215" s="97">
        <v>1800</v>
      </c>
      <c r="P215" s="97">
        <v>24</v>
      </c>
      <c r="Q215" s="85">
        <f t="shared" si="0"/>
        <v>43200</v>
      </c>
      <c r="R215" s="97">
        <v>1800</v>
      </c>
      <c r="S215" s="98">
        <v>3</v>
      </c>
      <c r="T215" s="85">
        <f t="shared" si="7"/>
        <v>5400</v>
      </c>
      <c r="U215" s="97">
        <v>297</v>
      </c>
      <c r="V215" s="85">
        <f t="shared" si="2"/>
        <v>1485</v>
      </c>
      <c r="W215" s="85">
        <f t="shared" si="3"/>
        <v>762.75</v>
      </c>
      <c r="X215" s="86">
        <f t="shared" si="4"/>
        <v>2247.75</v>
      </c>
      <c r="Y215" s="110">
        <v>6.84</v>
      </c>
      <c r="Z215" s="85">
        <f t="shared" si="5"/>
        <v>11682.9</v>
      </c>
      <c r="AA215" s="88">
        <f t="shared" si="6"/>
        <v>7944.3720000000003</v>
      </c>
      <c r="AB215" s="81" t="s">
        <v>46</v>
      </c>
      <c r="AC215" s="81" t="s">
        <v>46</v>
      </c>
      <c r="AD215" s="81" t="s">
        <v>46</v>
      </c>
      <c r="AE215" s="81"/>
      <c r="AF215" s="28"/>
      <c r="AG215" s="29"/>
      <c r="AH215" s="29"/>
    </row>
    <row r="216" spans="1:34" ht="22.5" customHeight="1">
      <c r="A216" s="81">
        <v>206</v>
      </c>
      <c r="B216" s="82" t="s">
        <v>642</v>
      </c>
      <c r="C216" s="83" t="s">
        <v>332</v>
      </c>
      <c r="D216" s="27" t="s">
        <v>643</v>
      </c>
      <c r="E216" s="81" t="s">
        <v>66</v>
      </c>
      <c r="F216" s="81" t="s">
        <v>43</v>
      </c>
      <c r="G216" s="81" t="s">
        <v>621</v>
      </c>
      <c r="H216" s="81" t="s">
        <v>644</v>
      </c>
      <c r="I216" s="92">
        <v>5</v>
      </c>
      <c r="J216" s="92">
        <v>5</v>
      </c>
      <c r="K216" s="92"/>
      <c r="L216" s="81">
        <v>8</v>
      </c>
      <c r="M216" s="81"/>
      <c r="N216" s="98">
        <v>4</v>
      </c>
      <c r="O216" s="97">
        <v>1800</v>
      </c>
      <c r="P216" s="97">
        <v>24</v>
      </c>
      <c r="Q216" s="85">
        <f t="shared" si="0"/>
        <v>43200</v>
      </c>
      <c r="R216" s="97">
        <v>1800</v>
      </c>
      <c r="S216" s="98">
        <v>3</v>
      </c>
      <c r="T216" s="85">
        <f t="shared" si="7"/>
        <v>5400</v>
      </c>
      <c r="U216" s="97">
        <v>196</v>
      </c>
      <c r="V216" s="85">
        <f t="shared" si="2"/>
        <v>980</v>
      </c>
      <c r="W216" s="85">
        <f t="shared" si="3"/>
        <v>687</v>
      </c>
      <c r="X216" s="86">
        <f t="shared" si="4"/>
        <v>1667</v>
      </c>
      <c r="Y216" s="110">
        <v>6.84</v>
      </c>
      <c r="Z216" s="85">
        <f t="shared" si="5"/>
        <v>8077.2</v>
      </c>
      <c r="AA216" s="88">
        <f t="shared" si="6"/>
        <v>5492.4960000000001</v>
      </c>
      <c r="AB216" s="81" t="s">
        <v>46</v>
      </c>
      <c r="AC216" s="81" t="s">
        <v>46</v>
      </c>
      <c r="AD216" s="81" t="s">
        <v>46</v>
      </c>
      <c r="AE216" s="81"/>
      <c r="AF216" s="28"/>
      <c r="AG216" s="29"/>
      <c r="AH216" s="29"/>
    </row>
    <row r="217" spans="1:34" ht="22.5" customHeight="1">
      <c r="A217" s="81">
        <v>207</v>
      </c>
      <c r="B217" s="82" t="s">
        <v>645</v>
      </c>
      <c r="C217" s="83" t="s">
        <v>332</v>
      </c>
      <c r="D217" s="27" t="s">
        <v>646</v>
      </c>
      <c r="E217" s="81" t="s">
        <v>66</v>
      </c>
      <c r="F217" s="81" t="s">
        <v>43</v>
      </c>
      <c r="G217" s="81" t="s">
        <v>621</v>
      </c>
      <c r="H217" s="81" t="s">
        <v>644</v>
      </c>
      <c r="I217" s="92">
        <v>7</v>
      </c>
      <c r="J217" s="92">
        <v>7</v>
      </c>
      <c r="K217" s="92"/>
      <c r="L217" s="81">
        <v>6</v>
      </c>
      <c r="M217" s="81"/>
      <c r="N217" s="98">
        <v>4</v>
      </c>
      <c r="O217" s="97">
        <v>1800</v>
      </c>
      <c r="P217" s="97">
        <v>24</v>
      </c>
      <c r="Q217" s="85">
        <f t="shared" si="0"/>
        <v>43200</v>
      </c>
      <c r="R217" s="97">
        <v>1800</v>
      </c>
      <c r="S217" s="98">
        <v>3</v>
      </c>
      <c r="T217" s="85">
        <f t="shared" si="7"/>
        <v>5400</v>
      </c>
      <c r="U217" s="97">
        <v>196</v>
      </c>
      <c r="V217" s="85">
        <f t="shared" si="2"/>
        <v>980</v>
      </c>
      <c r="W217" s="85">
        <f t="shared" si="3"/>
        <v>687</v>
      </c>
      <c r="X217" s="86">
        <f t="shared" si="4"/>
        <v>1667</v>
      </c>
      <c r="Y217" s="110">
        <v>6.84</v>
      </c>
      <c r="Z217" s="85">
        <f t="shared" si="5"/>
        <v>8077.2</v>
      </c>
      <c r="AA217" s="88">
        <f t="shared" si="6"/>
        <v>5492.4960000000001</v>
      </c>
      <c r="AB217" s="81" t="s">
        <v>46</v>
      </c>
      <c r="AC217" s="81" t="s">
        <v>46</v>
      </c>
      <c r="AD217" s="81" t="s">
        <v>46</v>
      </c>
      <c r="AE217" s="81"/>
      <c r="AF217" s="28"/>
      <c r="AG217" s="29"/>
      <c r="AH217" s="29"/>
    </row>
    <row r="218" spans="1:34" ht="22.5" customHeight="1">
      <c r="A218" s="81">
        <v>208</v>
      </c>
      <c r="B218" s="82" t="s">
        <v>647</v>
      </c>
      <c r="C218" s="83" t="s">
        <v>505</v>
      </c>
      <c r="D218" s="81" t="s">
        <v>648</v>
      </c>
      <c r="E218" s="81" t="s">
        <v>42</v>
      </c>
      <c r="F218" s="81" t="s">
        <v>43</v>
      </c>
      <c r="G218" s="81" t="s">
        <v>621</v>
      </c>
      <c r="H218" s="81" t="s">
        <v>649</v>
      </c>
      <c r="I218" s="92">
        <v>2</v>
      </c>
      <c r="J218" s="92">
        <v>2</v>
      </c>
      <c r="K218" s="92"/>
      <c r="L218" s="81">
        <v>2</v>
      </c>
      <c r="M218" s="81"/>
      <c r="N218" s="98">
        <v>2</v>
      </c>
      <c r="O218" s="97">
        <v>850</v>
      </c>
      <c r="P218" s="97">
        <v>10</v>
      </c>
      <c r="Q218" s="85">
        <f t="shared" si="0"/>
        <v>8500</v>
      </c>
      <c r="R218" s="98"/>
      <c r="S218" s="98"/>
      <c r="T218" s="58">
        <f t="shared" si="7"/>
        <v>0</v>
      </c>
      <c r="U218" s="97"/>
      <c r="V218" s="85">
        <f t="shared" si="2"/>
        <v>2833.3333333333335</v>
      </c>
      <c r="W218" s="85">
        <f t="shared" si="3"/>
        <v>425</v>
      </c>
      <c r="X218" s="86">
        <f t="shared" si="4"/>
        <v>3258.3333333333335</v>
      </c>
      <c r="Y218" s="87">
        <v>5.88</v>
      </c>
      <c r="Z218" s="85">
        <f t="shared" si="5"/>
        <v>17510</v>
      </c>
      <c r="AA218" s="88">
        <f t="shared" si="6"/>
        <v>11906.800000000001</v>
      </c>
      <c r="AB218" s="81" t="s">
        <v>46</v>
      </c>
      <c r="AC218" s="81" t="s">
        <v>46</v>
      </c>
      <c r="AD218" s="81" t="s">
        <v>46</v>
      </c>
      <c r="AE218" s="81"/>
      <c r="AF218" s="28"/>
      <c r="AG218" s="29"/>
      <c r="AH218" s="29"/>
    </row>
    <row r="219" spans="1:34" ht="22.5" customHeight="1">
      <c r="A219" s="81">
        <v>209</v>
      </c>
      <c r="B219" s="82" t="s">
        <v>650</v>
      </c>
      <c r="C219" s="83" t="s">
        <v>189</v>
      </c>
      <c r="D219" s="95" t="s">
        <v>651</v>
      </c>
      <c r="E219" s="81" t="s">
        <v>66</v>
      </c>
      <c r="F219" s="81" t="s">
        <v>43</v>
      </c>
      <c r="G219" s="81" t="s">
        <v>621</v>
      </c>
      <c r="H219" s="81" t="s">
        <v>652</v>
      </c>
      <c r="I219" s="200">
        <v>3</v>
      </c>
      <c r="J219" s="200">
        <v>2</v>
      </c>
      <c r="K219" s="200">
        <v>1</v>
      </c>
      <c r="L219" s="81">
        <v>4</v>
      </c>
      <c r="M219" s="81"/>
      <c r="N219" s="98">
        <v>3</v>
      </c>
      <c r="O219" s="97">
        <v>1100</v>
      </c>
      <c r="P219" s="97">
        <v>18</v>
      </c>
      <c r="Q219" s="85">
        <f t="shared" si="0"/>
        <v>19800</v>
      </c>
      <c r="R219" s="97">
        <v>1100</v>
      </c>
      <c r="S219" s="98">
        <v>5</v>
      </c>
      <c r="T219" s="85">
        <f t="shared" si="7"/>
        <v>5500</v>
      </c>
      <c r="U219" s="97">
        <v>228</v>
      </c>
      <c r="V219" s="85">
        <f t="shared" si="2"/>
        <v>1140</v>
      </c>
      <c r="W219" s="85">
        <f t="shared" si="3"/>
        <v>721</v>
      </c>
      <c r="X219" s="86">
        <f t="shared" si="4"/>
        <v>1861</v>
      </c>
      <c r="Y219" s="110">
        <v>6.84</v>
      </c>
      <c r="Z219" s="85">
        <f t="shared" si="5"/>
        <v>9239.5999999999985</v>
      </c>
      <c r="AA219" s="88">
        <f t="shared" si="6"/>
        <v>6282.9279999999999</v>
      </c>
      <c r="AB219" s="81" t="s">
        <v>46</v>
      </c>
      <c r="AC219" s="81" t="s">
        <v>46</v>
      </c>
      <c r="AD219" s="81" t="s">
        <v>46</v>
      </c>
      <c r="AE219" s="81"/>
      <c r="AF219" s="28"/>
      <c r="AG219" s="29"/>
      <c r="AH219" s="29"/>
    </row>
    <row r="220" spans="1:34" ht="22.5" customHeight="1">
      <c r="A220" s="81">
        <v>210</v>
      </c>
      <c r="B220" s="82" t="s">
        <v>653</v>
      </c>
      <c r="C220" s="83" t="s">
        <v>189</v>
      </c>
      <c r="D220" s="95" t="s">
        <v>654</v>
      </c>
      <c r="E220" s="81" t="s">
        <v>66</v>
      </c>
      <c r="F220" s="81" t="s">
        <v>43</v>
      </c>
      <c r="G220" s="81" t="s">
        <v>621</v>
      </c>
      <c r="H220" s="81" t="s">
        <v>652</v>
      </c>
      <c r="I220" s="92">
        <v>3</v>
      </c>
      <c r="J220" s="92">
        <v>3</v>
      </c>
      <c r="K220" s="92"/>
      <c r="L220" s="81">
        <v>4</v>
      </c>
      <c r="M220" s="81"/>
      <c r="N220" s="98">
        <v>3</v>
      </c>
      <c r="O220" s="97">
        <v>1100</v>
      </c>
      <c r="P220" s="97">
        <v>18</v>
      </c>
      <c r="Q220" s="85">
        <f t="shared" si="0"/>
        <v>19800</v>
      </c>
      <c r="R220" s="97">
        <v>1100</v>
      </c>
      <c r="S220" s="98">
        <v>5</v>
      </c>
      <c r="T220" s="85">
        <f t="shared" si="7"/>
        <v>5500</v>
      </c>
      <c r="U220" s="97">
        <v>228</v>
      </c>
      <c r="V220" s="85">
        <f t="shared" si="2"/>
        <v>1140</v>
      </c>
      <c r="W220" s="85">
        <f t="shared" si="3"/>
        <v>721</v>
      </c>
      <c r="X220" s="86">
        <f t="shared" si="4"/>
        <v>1861</v>
      </c>
      <c r="Y220" s="110">
        <v>6.84</v>
      </c>
      <c r="Z220" s="85">
        <f t="shared" si="5"/>
        <v>9239.5999999999985</v>
      </c>
      <c r="AA220" s="88">
        <f t="shared" si="6"/>
        <v>6282.9279999999999</v>
      </c>
      <c r="AB220" s="81" t="s">
        <v>46</v>
      </c>
      <c r="AC220" s="81" t="s">
        <v>46</v>
      </c>
      <c r="AD220" s="81" t="s">
        <v>46</v>
      </c>
      <c r="AE220" s="81"/>
      <c r="AF220" s="28"/>
      <c r="AG220" s="29"/>
      <c r="AH220" s="29"/>
    </row>
    <row r="221" spans="1:34" ht="22.5" customHeight="1">
      <c r="A221" s="81">
        <v>211</v>
      </c>
      <c r="B221" s="82" t="s">
        <v>655</v>
      </c>
      <c r="C221" s="83" t="s">
        <v>51</v>
      </c>
      <c r="D221" s="81" t="s">
        <v>656</v>
      </c>
      <c r="E221" s="81" t="s">
        <v>66</v>
      </c>
      <c r="F221" s="81" t="s">
        <v>43</v>
      </c>
      <c r="G221" s="81" t="s">
        <v>53</v>
      </c>
      <c r="H221" s="81" t="s">
        <v>657</v>
      </c>
      <c r="I221" s="92">
        <v>3</v>
      </c>
      <c r="J221" s="92">
        <v>3</v>
      </c>
      <c r="K221" s="92"/>
      <c r="L221" s="81">
        <v>8</v>
      </c>
      <c r="M221" s="81"/>
      <c r="N221" s="98">
        <v>8</v>
      </c>
      <c r="O221" s="97">
        <v>1794</v>
      </c>
      <c r="P221" s="97">
        <v>26</v>
      </c>
      <c r="Q221" s="85">
        <f t="shared" si="0"/>
        <v>46644</v>
      </c>
      <c r="R221" s="97">
        <v>1794</v>
      </c>
      <c r="S221" s="98">
        <v>1</v>
      </c>
      <c r="T221" s="85">
        <f t="shared" si="7"/>
        <v>1794</v>
      </c>
      <c r="U221" s="97">
        <v>594</v>
      </c>
      <c r="V221" s="85">
        <f t="shared" si="2"/>
        <v>2970</v>
      </c>
      <c r="W221" s="85">
        <f t="shared" si="3"/>
        <v>624.9</v>
      </c>
      <c r="X221" s="86">
        <f t="shared" si="4"/>
        <v>3594.9</v>
      </c>
      <c r="Y221" s="110">
        <v>6.84</v>
      </c>
      <c r="Z221" s="85">
        <f t="shared" si="5"/>
        <v>21564.6</v>
      </c>
      <c r="AA221" s="88">
        <f t="shared" si="6"/>
        <v>14663.928</v>
      </c>
      <c r="AB221" s="81" t="s">
        <v>46</v>
      </c>
      <c r="AC221" s="81" t="s">
        <v>46</v>
      </c>
      <c r="AD221" s="81" t="s">
        <v>46</v>
      </c>
      <c r="AE221" s="81" t="s">
        <v>658</v>
      </c>
      <c r="AF221" s="28"/>
      <c r="AG221" s="29"/>
      <c r="AH221" s="29"/>
    </row>
    <row r="222" spans="1:34" ht="22.5" customHeight="1">
      <c r="A222" s="81">
        <v>212</v>
      </c>
      <c r="B222" s="82" t="s">
        <v>659</v>
      </c>
      <c r="C222" s="83" t="s">
        <v>51</v>
      </c>
      <c r="D222" s="81" t="s">
        <v>660</v>
      </c>
      <c r="E222" s="81" t="s">
        <v>66</v>
      </c>
      <c r="F222" s="81" t="s">
        <v>43</v>
      </c>
      <c r="G222" s="81" t="s">
        <v>53</v>
      </c>
      <c r="H222" s="81" t="s">
        <v>657</v>
      </c>
      <c r="I222" s="92">
        <v>3</v>
      </c>
      <c r="J222" s="92">
        <v>3</v>
      </c>
      <c r="K222" s="92"/>
      <c r="L222" s="81">
        <v>8</v>
      </c>
      <c r="M222" s="81"/>
      <c r="N222" s="98">
        <v>8</v>
      </c>
      <c r="O222" s="97">
        <v>1794</v>
      </c>
      <c r="P222" s="97">
        <v>34</v>
      </c>
      <c r="Q222" s="85">
        <f t="shared" si="0"/>
        <v>60996</v>
      </c>
      <c r="R222" s="97">
        <v>1794</v>
      </c>
      <c r="S222" s="98">
        <v>1</v>
      </c>
      <c r="T222" s="85">
        <f t="shared" si="7"/>
        <v>1794</v>
      </c>
      <c r="U222" s="97">
        <v>540</v>
      </c>
      <c r="V222" s="85">
        <f t="shared" si="2"/>
        <v>2700</v>
      </c>
      <c r="W222" s="85">
        <f t="shared" si="3"/>
        <v>584.4</v>
      </c>
      <c r="X222" s="86">
        <f t="shared" si="4"/>
        <v>3284.4</v>
      </c>
      <c r="Y222" s="110">
        <v>6.84</v>
      </c>
      <c r="Z222" s="85">
        <f t="shared" si="5"/>
        <v>19636.8</v>
      </c>
      <c r="AA222" s="88">
        <f t="shared" si="6"/>
        <v>13353.024000000001</v>
      </c>
      <c r="AB222" s="81" t="s">
        <v>46</v>
      </c>
      <c r="AC222" s="81" t="s">
        <v>46</v>
      </c>
      <c r="AD222" s="81" t="s">
        <v>46</v>
      </c>
      <c r="AE222" s="81" t="s">
        <v>658</v>
      </c>
      <c r="AF222" s="28"/>
      <c r="AG222" s="29"/>
      <c r="AH222" s="29"/>
    </row>
    <row r="223" spans="1:34" ht="22.5" customHeight="1">
      <c r="A223" s="81">
        <v>213</v>
      </c>
      <c r="B223" s="82" t="s">
        <v>661</v>
      </c>
      <c r="C223" s="83" t="s">
        <v>51</v>
      </c>
      <c r="D223" s="81" t="s">
        <v>662</v>
      </c>
      <c r="E223" s="81" t="s">
        <v>66</v>
      </c>
      <c r="F223" s="81" t="s">
        <v>43</v>
      </c>
      <c r="G223" s="81" t="s">
        <v>53</v>
      </c>
      <c r="H223" s="81" t="s">
        <v>657</v>
      </c>
      <c r="I223" s="92">
        <v>3</v>
      </c>
      <c r="J223" s="92">
        <v>3</v>
      </c>
      <c r="K223" s="92"/>
      <c r="L223" s="81">
        <v>8</v>
      </c>
      <c r="M223" s="81"/>
      <c r="N223" s="98">
        <v>8</v>
      </c>
      <c r="O223" s="97">
        <v>1794</v>
      </c>
      <c r="P223" s="97">
        <v>30</v>
      </c>
      <c r="Q223" s="85">
        <f t="shared" si="0"/>
        <v>53820</v>
      </c>
      <c r="R223" s="97">
        <v>1794</v>
      </c>
      <c r="S223" s="98">
        <v>1</v>
      </c>
      <c r="T223" s="85">
        <f t="shared" si="7"/>
        <v>1794</v>
      </c>
      <c r="U223" s="97">
        <v>540</v>
      </c>
      <c r="V223" s="85">
        <f t="shared" si="2"/>
        <v>2700</v>
      </c>
      <c r="W223" s="85">
        <f t="shared" si="3"/>
        <v>584.4</v>
      </c>
      <c r="X223" s="86">
        <f t="shared" si="4"/>
        <v>3284.4</v>
      </c>
      <c r="Y223" s="110">
        <v>6.84</v>
      </c>
      <c r="Z223" s="85">
        <f t="shared" si="5"/>
        <v>19636.8</v>
      </c>
      <c r="AA223" s="88">
        <f t="shared" si="6"/>
        <v>13353.024000000001</v>
      </c>
      <c r="AB223" s="81" t="s">
        <v>46</v>
      </c>
      <c r="AC223" s="81" t="s">
        <v>46</v>
      </c>
      <c r="AD223" s="81" t="s">
        <v>46</v>
      </c>
      <c r="AE223" s="81" t="s">
        <v>658</v>
      </c>
      <c r="AF223" s="28"/>
      <c r="AG223" s="29"/>
      <c r="AH223" s="29"/>
    </row>
    <row r="224" spans="1:34" ht="22.5" customHeight="1">
      <c r="A224" s="81">
        <v>214</v>
      </c>
      <c r="B224" s="82" t="s">
        <v>663</v>
      </c>
      <c r="C224" s="83" t="s">
        <v>51</v>
      </c>
      <c r="D224" s="81" t="s">
        <v>664</v>
      </c>
      <c r="E224" s="81" t="s">
        <v>66</v>
      </c>
      <c r="F224" s="81" t="s">
        <v>43</v>
      </c>
      <c r="G224" s="81" t="s">
        <v>53</v>
      </c>
      <c r="H224" s="81" t="s">
        <v>657</v>
      </c>
      <c r="I224" s="92">
        <v>3</v>
      </c>
      <c r="J224" s="92">
        <v>3</v>
      </c>
      <c r="K224" s="92"/>
      <c r="L224" s="81">
        <v>8</v>
      </c>
      <c r="M224" s="81"/>
      <c r="N224" s="98">
        <v>8</v>
      </c>
      <c r="O224" s="97">
        <v>1794</v>
      </c>
      <c r="P224" s="97">
        <v>19</v>
      </c>
      <c r="Q224" s="85">
        <f t="shared" si="0"/>
        <v>34086</v>
      </c>
      <c r="R224" s="97">
        <v>1794</v>
      </c>
      <c r="S224" s="98">
        <v>1</v>
      </c>
      <c r="T224" s="85">
        <f t="shared" si="7"/>
        <v>1794</v>
      </c>
      <c r="U224" s="97">
        <v>522</v>
      </c>
      <c r="V224" s="85">
        <f t="shared" si="2"/>
        <v>2610</v>
      </c>
      <c r="W224" s="85">
        <f t="shared" si="3"/>
        <v>570.9</v>
      </c>
      <c r="X224" s="86">
        <f t="shared" si="4"/>
        <v>3180.9</v>
      </c>
      <c r="Y224" s="110">
        <v>6.84</v>
      </c>
      <c r="Z224" s="85">
        <f t="shared" si="5"/>
        <v>18994.199999999997</v>
      </c>
      <c r="AA224" s="88">
        <f t="shared" si="6"/>
        <v>12916.055999999999</v>
      </c>
      <c r="AB224" s="81" t="s">
        <v>46</v>
      </c>
      <c r="AC224" s="81" t="s">
        <v>46</v>
      </c>
      <c r="AD224" s="81" t="s">
        <v>46</v>
      </c>
      <c r="AE224" s="81" t="s">
        <v>658</v>
      </c>
      <c r="AF224" s="28"/>
      <c r="AG224" s="29"/>
      <c r="AH224" s="29"/>
    </row>
    <row r="225" spans="1:34" ht="22.5" customHeight="1">
      <c r="A225" s="81">
        <v>215</v>
      </c>
      <c r="B225" s="82" t="s">
        <v>665</v>
      </c>
      <c r="C225" s="83" t="s">
        <v>51</v>
      </c>
      <c r="D225" s="81" t="s">
        <v>666</v>
      </c>
      <c r="E225" s="81" t="s">
        <v>66</v>
      </c>
      <c r="F225" s="81" t="s">
        <v>43</v>
      </c>
      <c r="G225" s="81" t="s">
        <v>53</v>
      </c>
      <c r="H225" s="81" t="s">
        <v>657</v>
      </c>
      <c r="I225" s="92">
        <v>3</v>
      </c>
      <c r="J225" s="92">
        <v>3</v>
      </c>
      <c r="K225" s="92"/>
      <c r="L225" s="81">
        <v>8</v>
      </c>
      <c r="M225" s="81"/>
      <c r="N225" s="98">
        <v>8</v>
      </c>
      <c r="O225" s="97">
        <v>1794</v>
      </c>
      <c r="P225" s="97">
        <v>34</v>
      </c>
      <c r="Q225" s="85">
        <f t="shared" si="0"/>
        <v>60996</v>
      </c>
      <c r="R225" s="97">
        <v>1794</v>
      </c>
      <c r="S225" s="98">
        <v>1</v>
      </c>
      <c r="T225" s="85">
        <f t="shared" si="7"/>
        <v>1794</v>
      </c>
      <c r="U225" s="97">
        <v>496</v>
      </c>
      <c r="V225" s="85">
        <f t="shared" si="2"/>
        <v>2480</v>
      </c>
      <c r="W225" s="85">
        <f t="shared" si="3"/>
        <v>551.4</v>
      </c>
      <c r="X225" s="86">
        <f t="shared" si="4"/>
        <v>3031.4</v>
      </c>
      <c r="Y225" s="110">
        <v>6.84</v>
      </c>
      <c r="Z225" s="85">
        <f t="shared" si="5"/>
        <v>18066</v>
      </c>
      <c r="AA225" s="88">
        <f t="shared" si="6"/>
        <v>12284.880000000001</v>
      </c>
      <c r="AB225" s="81" t="s">
        <v>46</v>
      </c>
      <c r="AC225" s="81" t="s">
        <v>46</v>
      </c>
      <c r="AD225" s="81" t="s">
        <v>46</v>
      </c>
      <c r="AE225" s="81" t="s">
        <v>658</v>
      </c>
      <c r="AF225" s="28"/>
      <c r="AG225" s="29"/>
      <c r="AH225" s="29"/>
    </row>
    <row r="226" spans="1:34" ht="22.5" customHeight="1">
      <c r="A226" s="81">
        <v>216</v>
      </c>
      <c r="B226" s="82" t="s">
        <v>667</v>
      </c>
      <c r="C226" s="83" t="s">
        <v>51</v>
      </c>
      <c r="D226" s="81" t="s">
        <v>668</v>
      </c>
      <c r="E226" s="81" t="s">
        <v>66</v>
      </c>
      <c r="F226" s="81" t="s">
        <v>43</v>
      </c>
      <c r="G226" s="81" t="s">
        <v>53</v>
      </c>
      <c r="H226" s="81" t="s">
        <v>657</v>
      </c>
      <c r="I226" s="92">
        <v>3</v>
      </c>
      <c r="J226" s="92">
        <v>3</v>
      </c>
      <c r="K226" s="92"/>
      <c r="L226" s="81">
        <v>8</v>
      </c>
      <c r="M226" s="81"/>
      <c r="N226" s="98">
        <v>8</v>
      </c>
      <c r="O226" s="97">
        <v>1794</v>
      </c>
      <c r="P226" s="97">
        <v>34</v>
      </c>
      <c r="Q226" s="85">
        <f t="shared" si="0"/>
        <v>60996</v>
      </c>
      <c r="R226" s="97">
        <v>1794</v>
      </c>
      <c r="S226" s="98">
        <v>1</v>
      </c>
      <c r="T226" s="85">
        <f t="shared" si="7"/>
        <v>1794</v>
      </c>
      <c r="U226" s="97">
        <v>486</v>
      </c>
      <c r="V226" s="85">
        <f t="shared" si="2"/>
        <v>2430</v>
      </c>
      <c r="W226" s="85">
        <f t="shared" si="3"/>
        <v>543.9</v>
      </c>
      <c r="X226" s="86">
        <f t="shared" si="4"/>
        <v>2973.9</v>
      </c>
      <c r="Y226" s="110">
        <v>6.84</v>
      </c>
      <c r="Z226" s="85">
        <f t="shared" si="5"/>
        <v>17709</v>
      </c>
      <c r="AA226" s="88">
        <f t="shared" si="6"/>
        <v>12042.12</v>
      </c>
      <c r="AB226" s="81" t="s">
        <v>46</v>
      </c>
      <c r="AC226" s="81" t="s">
        <v>46</v>
      </c>
      <c r="AD226" s="81" t="s">
        <v>46</v>
      </c>
      <c r="AE226" s="81" t="s">
        <v>658</v>
      </c>
      <c r="AF226" s="28"/>
      <c r="AG226" s="29"/>
      <c r="AH226" s="29"/>
    </row>
    <row r="227" spans="1:34" ht="22.5" customHeight="1">
      <c r="A227" s="81">
        <v>217</v>
      </c>
      <c r="B227" s="82" t="s">
        <v>669</v>
      </c>
      <c r="C227" s="83" t="s">
        <v>189</v>
      </c>
      <c r="D227" s="81" t="s">
        <v>670</v>
      </c>
      <c r="E227" s="81" t="s">
        <v>66</v>
      </c>
      <c r="F227" s="81" t="s">
        <v>43</v>
      </c>
      <c r="G227" s="81" t="s">
        <v>621</v>
      </c>
      <c r="H227" s="81" t="s">
        <v>671</v>
      </c>
      <c r="I227" s="92">
        <v>3</v>
      </c>
      <c r="J227" s="92">
        <v>3</v>
      </c>
      <c r="K227" s="92"/>
      <c r="L227" s="81">
        <v>4</v>
      </c>
      <c r="M227" s="81"/>
      <c r="N227" s="98">
        <v>5</v>
      </c>
      <c r="O227" s="97">
        <v>1500</v>
      </c>
      <c r="P227" s="97">
        <v>21</v>
      </c>
      <c r="Q227" s="85">
        <f t="shared" si="0"/>
        <v>31500</v>
      </c>
      <c r="R227" s="97">
        <v>1500</v>
      </c>
      <c r="S227" s="98">
        <v>1</v>
      </c>
      <c r="T227" s="85">
        <f t="shared" si="7"/>
        <v>1500</v>
      </c>
      <c r="U227" s="97">
        <v>260</v>
      </c>
      <c r="V227" s="85">
        <f t="shared" si="2"/>
        <v>1300</v>
      </c>
      <c r="W227" s="85">
        <f t="shared" si="3"/>
        <v>345</v>
      </c>
      <c r="X227" s="86">
        <f t="shared" si="4"/>
        <v>1645</v>
      </c>
      <c r="Y227" s="110">
        <v>6.84</v>
      </c>
      <c r="Z227" s="85">
        <f t="shared" si="5"/>
        <v>9582</v>
      </c>
      <c r="AA227" s="88">
        <f t="shared" si="6"/>
        <v>6515.76</v>
      </c>
      <c r="AB227" s="81" t="s">
        <v>46</v>
      </c>
      <c r="AC227" s="81" t="s">
        <v>46</v>
      </c>
      <c r="AD227" s="81" t="s">
        <v>46</v>
      </c>
      <c r="AE227" s="81"/>
      <c r="AF227" s="28"/>
      <c r="AG227" s="29"/>
      <c r="AH227" s="29"/>
    </row>
    <row r="228" spans="1:34" ht="22.5" customHeight="1">
      <c r="A228" s="81">
        <v>218</v>
      </c>
      <c r="B228" s="82" t="s">
        <v>672</v>
      </c>
      <c r="C228" s="83" t="s">
        <v>505</v>
      </c>
      <c r="D228" s="81" t="s">
        <v>673</v>
      </c>
      <c r="E228" s="81" t="s">
        <v>66</v>
      </c>
      <c r="F228" s="81" t="s">
        <v>43</v>
      </c>
      <c r="G228" s="81" t="s">
        <v>621</v>
      </c>
      <c r="H228" s="81" t="s">
        <v>674</v>
      </c>
      <c r="I228" s="92">
        <v>1</v>
      </c>
      <c r="J228" s="92">
        <v>1</v>
      </c>
      <c r="K228" s="92"/>
      <c r="L228" s="81">
        <v>2</v>
      </c>
      <c r="M228" s="81"/>
      <c r="N228" s="98">
        <v>3</v>
      </c>
      <c r="O228" s="97">
        <v>1000</v>
      </c>
      <c r="P228" s="97">
        <v>14</v>
      </c>
      <c r="Q228" s="85">
        <f t="shared" si="0"/>
        <v>14000</v>
      </c>
      <c r="R228" s="97">
        <v>1000</v>
      </c>
      <c r="S228" s="98">
        <v>1</v>
      </c>
      <c r="T228" s="85">
        <f t="shared" si="7"/>
        <v>1000</v>
      </c>
      <c r="U228" s="97">
        <v>229</v>
      </c>
      <c r="V228" s="85">
        <f t="shared" si="2"/>
        <v>1145</v>
      </c>
      <c r="W228" s="85">
        <f t="shared" si="3"/>
        <v>271.75</v>
      </c>
      <c r="X228" s="86">
        <f t="shared" si="4"/>
        <v>1416.75</v>
      </c>
      <c r="Y228" s="110">
        <v>6.84</v>
      </c>
      <c r="Z228" s="85">
        <f t="shared" si="5"/>
        <v>8375.2999999999993</v>
      </c>
      <c r="AA228" s="88">
        <f t="shared" si="6"/>
        <v>5695.2039999999997</v>
      </c>
      <c r="AB228" s="81" t="s">
        <v>46</v>
      </c>
      <c r="AC228" s="81" t="s">
        <v>46</v>
      </c>
      <c r="AD228" s="81" t="s">
        <v>46</v>
      </c>
      <c r="AE228" s="81"/>
      <c r="AF228" s="28"/>
      <c r="AG228" s="29"/>
      <c r="AH228" s="29"/>
    </row>
    <row r="229" spans="1:34" ht="22.5" customHeight="1">
      <c r="A229" s="81">
        <v>219</v>
      </c>
      <c r="B229" s="82" t="s">
        <v>677</v>
      </c>
      <c r="C229" s="83" t="s">
        <v>189</v>
      </c>
      <c r="D229" s="81" t="s">
        <v>678</v>
      </c>
      <c r="E229" s="81" t="s">
        <v>66</v>
      </c>
      <c r="F229" s="81" t="s">
        <v>43</v>
      </c>
      <c r="G229" s="81" t="s">
        <v>621</v>
      </c>
      <c r="H229" s="81" t="s">
        <v>652</v>
      </c>
      <c r="I229" s="200">
        <v>5</v>
      </c>
      <c r="J229" s="200">
        <v>4</v>
      </c>
      <c r="K229" s="200">
        <v>1</v>
      </c>
      <c r="L229" s="81">
        <v>6</v>
      </c>
      <c r="M229" s="81"/>
      <c r="N229" s="98">
        <v>3</v>
      </c>
      <c r="O229" s="97">
        <v>1100</v>
      </c>
      <c r="P229" s="97">
        <v>18</v>
      </c>
      <c r="Q229" s="85">
        <f t="shared" si="0"/>
        <v>19800</v>
      </c>
      <c r="R229" s="98"/>
      <c r="S229" s="98"/>
      <c r="T229" s="85">
        <f t="shared" si="7"/>
        <v>0</v>
      </c>
      <c r="U229" s="97">
        <v>228</v>
      </c>
      <c r="V229" s="85">
        <f t="shared" si="2"/>
        <v>1140</v>
      </c>
      <c r="W229" s="85">
        <f t="shared" si="3"/>
        <v>171</v>
      </c>
      <c r="X229" s="86">
        <f t="shared" si="4"/>
        <v>1311</v>
      </c>
      <c r="Y229" s="110">
        <v>6.84</v>
      </c>
      <c r="Z229" s="85">
        <f t="shared" si="5"/>
        <v>8139.5999999999995</v>
      </c>
      <c r="AA229" s="88">
        <f t="shared" si="6"/>
        <v>5534.9279999999999</v>
      </c>
      <c r="AB229" s="81" t="s">
        <v>46</v>
      </c>
      <c r="AC229" s="81" t="s">
        <v>46</v>
      </c>
      <c r="AD229" s="81" t="s">
        <v>46</v>
      </c>
      <c r="AE229" s="81"/>
      <c r="AF229" s="28"/>
      <c r="AG229" s="29"/>
      <c r="AH229" s="29"/>
    </row>
    <row r="230" spans="1:34" ht="22.5" customHeight="1">
      <c r="A230" s="81">
        <v>220</v>
      </c>
      <c r="B230" s="82" t="s">
        <v>679</v>
      </c>
      <c r="C230" s="83" t="s">
        <v>189</v>
      </c>
      <c r="D230" s="81" t="s">
        <v>680</v>
      </c>
      <c r="E230" s="81" t="s">
        <v>66</v>
      </c>
      <c r="F230" s="81" t="s">
        <v>43</v>
      </c>
      <c r="G230" s="81" t="s">
        <v>621</v>
      </c>
      <c r="H230" s="81" t="s">
        <v>652</v>
      </c>
      <c r="I230" s="92">
        <v>3</v>
      </c>
      <c r="J230" s="92">
        <v>3</v>
      </c>
      <c r="K230" s="92"/>
      <c r="L230" s="81">
        <v>4</v>
      </c>
      <c r="M230" s="81"/>
      <c r="N230" s="98">
        <v>2</v>
      </c>
      <c r="O230" s="97">
        <v>1200</v>
      </c>
      <c r="P230" s="97">
        <v>14</v>
      </c>
      <c r="Q230" s="85">
        <f t="shared" si="0"/>
        <v>16800</v>
      </c>
      <c r="R230" s="98"/>
      <c r="S230" s="98"/>
      <c r="T230" s="85">
        <f t="shared" si="7"/>
        <v>0</v>
      </c>
      <c r="U230" s="97">
        <v>200</v>
      </c>
      <c r="V230" s="85">
        <f t="shared" si="2"/>
        <v>1000</v>
      </c>
      <c r="W230" s="85">
        <f t="shared" si="3"/>
        <v>150</v>
      </c>
      <c r="X230" s="86">
        <f t="shared" si="4"/>
        <v>1150</v>
      </c>
      <c r="Y230" s="110">
        <v>6.84</v>
      </c>
      <c r="Z230" s="85">
        <f t="shared" si="5"/>
        <v>7140</v>
      </c>
      <c r="AA230" s="88">
        <f t="shared" si="6"/>
        <v>4855.2000000000007</v>
      </c>
      <c r="AB230" s="81" t="s">
        <v>46</v>
      </c>
      <c r="AC230" s="81" t="s">
        <v>46</v>
      </c>
      <c r="AD230" s="81" t="s">
        <v>46</v>
      </c>
      <c r="AE230" s="81"/>
      <c r="AF230" s="28"/>
      <c r="AG230" s="29"/>
      <c r="AH230" s="29"/>
    </row>
    <row r="231" spans="1:34" ht="22.5" customHeight="1">
      <c r="A231" s="81">
        <v>221</v>
      </c>
      <c r="B231" s="82" t="s">
        <v>681</v>
      </c>
      <c r="C231" s="83" t="s">
        <v>189</v>
      </c>
      <c r="D231" s="81" t="s">
        <v>682</v>
      </c>
      <c r="E231" s="81" t="s">
        <v>66</v>
      </c>
      <c r="F231" s="81" t="s">
        <v>43</v>
      </c>
      <c r="G231" s="81" t="s">
        <v>621</v>
      </c>
      <c r="H231" s="81" t="s">
        <v>652</v>
      </c>
      <c r="I231" s="92">
        <v>3</v>
      </c>
      <c r="J231" s="92">
        <v>3</v>
      </c>
      <c r="K231" s="92"/>
      <c r="L231" s="81">
        <v>4</v>
      </c>
      <c r="M231" s="81"/>
      <c r="N231" s="98">
        <v>2</v>
      </c>
      <c r="O231" s="97">
        <v>1200</v>
      </c>
      <c r="P231" s="97">
        <v>14</v>
      </c>
      <c r="Q231" s="85">
        <f t="shared" si="0"/>
        <v>16800</v>
      </c>
      <c r="R231" s="98"/>
      <c r="S231" s="98"/>
      <c r="T231" s="85">
        <f t="shared" si="7"/>
        <v>0</v>
      </c>
      <c r="U231" s="97">
        <v>200</v>
      </c>
      <c r="V231" s="85">
        <f t="shared" si="2"/>
        <v>1000</v>
      </c>
      <c r="W231" s="85">
        <f t="shared" si="3"/>
        <v>150</v>
      </c>
      <c r="X231" s="86">
        <f t="shared" si="4"/>
        <v>1150</v>
      </c>
      <c r="Y231" s="110">
        <v>6.84</v>
      </c>
      <c r="Z231" s="85">
        <f t="shared" si="5"/>
        <v>7140</v>
      </c>
      <c r="AA231" s="88">
        <f t="shared" si="6"/>
        <v>4855.2000000000007</v>
      </c>
      <c r="AB231" s="81" t="s">
        <v>46</v>
      </c>
      <c r="AC231" s="81" t="s">
        <v>46</v>
      </c>
      <c r="AD231" s="81" t="s">
        <v>46</v>
      </c>
      <c r="AE231" s="81"/>
      <c r="AF231" s="28"/>
      <c r="AG231" s="29"/>
      <c r="AH231" s="29"/>
    </row>
    <row r="232" spans="1:34" ht="22.5" customHeight="1">
      <c r="A232" s="81">
        <v>222</v>
      </c>
      <c r="B232" s="82" t="s">
        <v>683</v>
      </c>
      <c r="C232" s="83" t="s">
        <v>189</v>
      </c>
      <c r="D232" s="81" t="s">
        <v>684</v>
      </c>
      <c r="E232" s="81" t="s">
        <v>66</v>
      </c>
      <c r="F232" s="81" t="s">
        <v>43</v>
      </c>
      <c r="G232" s="81" t="s">
        <v>621</v>
      </c>
      <c r="H232" s="81" t="s">
        <v>652</v>
      </c>
      <c r="I232" s="92">
        <v>3</v>
      </c>
      <c r="J232" s="92">
        <v>3</v>
      </c>
      <c r="K232" s="92"/>
      <c r="L232" s="81">
        <v>4</v>
      </c>
      <c r="M232" s="81"/>
      <c r="N232" s="98">
        <v>2</v>
      </c>
      <c r="O232" s="97">
        <v>1200</v>
      </c>
      <c r="P232" s="97">
        <v>14</v>
      </c>
      <c r="Q232" s="85">
        <f t="shared" si="0"/>
        <v>16800</v>
      </c>
      <c r="R232" s="98"/>
      <c r="S232" s="98"/>
      <c r="T232" s="85">
        <f t="shared" si="7"/>
        <v>0</v>
      </c>
      <c r="U232" s="97">
        <v>200</v>
      </c>
      <c r="V232" s="85">
        <f t="shared" si="2"/>
        <v>1000</v>
      </c>
      <c r="W232" s="85">
        <f t="shared" si="3"/>
        <v>150</v>
      </c>
      <c r="X232" s="86">
        <f t="shared" si="4"/>
        <v>1150</v>
      </c>
      <c r="Y232" s="110">
        <v>6.84</v>
      </c>
      <c r="Z232" s="85">
        <f t="shared" si="5"/>
        <v>7140</v>
      </c>
      <c r="AA232" s="88">
        <f t="shared" si="6"/>
        <v>4855.2000000000007</v>
      </c>
      <c r="AB232" s="81" t="s">
        <v>46</v>
      </c>
      <c r="AC232" s="81" t="s">
        <v>46</v>
      </c>
      <c r="AD232" s="81" t="s">
        <v>46</v>
      </c>
      <c r="AE232" s="81"/>
      <c r="AF232" s="28"/>
      <c r="AG232" s="29"/>
      <c r="AH232" s="29"/>
    </row>
    <row r="233" spans="1:34" ht="22.5" customHeight="1">
      <c r="A233" s="81">
        <v>223</v>
      </c>
      <c r="B233" s="82" t="s">
        <v>685</v>
      </c>
      <c r="C233" s="83" t="s">
        <v>189</v>
      </c>
      <c r="D233" s="81" t="s">
        <v>686</v>
      </c>
      <c r="E233" s="81" t="s">
        <v>66</v>
      </c>
      <c r="F233" s="81" t="s">
        <v>43</v>
      </c>
      <c r="G233" s="81" t="s">
        <v>621</v>
      </c>
      <c r="H233" s="81" t="s">
        <v>652</v>
      </c>
      <c r="I233" s="92">
        <v>3</v>
      </c>
      <c r="J233" s="92">
        <v>3</v>
      </c>
      <c r="K233" s="92"/>
      <c r="L233" s="81">
        <v>4</v>
      </c>
      <c r="M233" s="81"/>
      <c r="N233" s="98">
        <v>2</v>
      </c>
      <c r="O233" s="97">
        <v>900</v>
      </c>
      <c r="P233" s="97">
        <v>17</v>
      </c>
      <c r="Q233" s="85">
        <f t="shared" si="0"/>
        <v>15300</v>
      </c>
      <c r="R233" s="98"/>
      <c r="S233" s="98"/>
      <c r="T233" s="85">
        <f t="shared" si="7"/>
        <v>0</v>
      </c>
      <c r="U233" s="97">
        <v>194</v>
      </c>
      <c r="V233" s="85">
        <f t="shared" si="2"/>
        <v>970</v>
      </c>
      <c r="W233" s="85">
        <f t="shared" si="3"/>
        <v>145.5</v>
      </c>
      <c r="X233" s="86">
        <f t="shared" si="4"/>
        <v>1115.5</v>
      </c>
      <c r="Y233" s="110">
        <v>6.84</v>
      </c>
      <c r="Z233" s="85">
        <f t="shared" si="5"/>
        <v>6925.8</v>
      </c>
      <c r="AA233" s="88">
        <f t="shared" si="6"/>
        <v>4709.5440000000008</v>
      </c>
      <c r="AB233" s="81" t="s">
        <v>46</v>
      </c>
      <c r="AC233" s="81" t="s">
        <v>46</v>
      </c>
      <c r="AD233" s="81" t="s">
        <v>46</v>
      </c>
      <c r="AE233" s="81"/>
      <c r="AF233" s="28"/>
      <c r="AG233" s="29"/>
      <c r="AH233" s="29"/>
    </row>
    <row r="234" spans="1:34" ht="22.5" customHeight="1">
      <c r="A234" s="81">
        <v>224</v>
      </c>
      <c r="B234" s="82" t="s">
        <v>687</v>
      </c>
      <c r="C234" s="83" t="s">
        <v>189</v>
      </c>
      <c r="D234" s="95" t="s">
        <v>688</v>
      </c>
      <c r="E234" s="81" t="s">
        <v>66</v>
      </c>
      <c r="F234" s="81" t="s">
        <v>43</v>
      </c>
      <c r="G234" s="81" t="s">
        <v>621</v>
      </c>
      <c r="H234" s="81" t="s">
        <v>652</v>
      </c>
      <c r="I234" s="92">
        <v>3</v>
      </c>
      <c r="J234" s="92">
        <v>3</v>
      </c>
      <c r="K234" s="92"/>
      <c r="L234" s="81">
        <v>4</v>
      </c>
      <c r="M234" s="81"/>
      <c r="N234" s="98">
        <v>2</v>
      </c>
      <c r="O234" s="97">
        <v>900</v>
      </c>
      <c r="P234" s="97">
        <v>17</v>
      </c>
      <c r="Q234" s="85">
        <f t="shared" si="0"/>
        <v>15300</v>
      </c>
      <c r="R234" s="98"/>
      <c r="S234" s="98"/>
      <c r="T234" s="85">
        <f t="shared" si="7"/>
        <v>0</v>
      </c>
      <c r="U234" s="97">
        <v>194</v>
      </c>
      <c r="V234" s="85">
        <f t="shared" si="2"/>
        <v>970</v>
      </c>
      <c r="W234" s="85">
        <f t="shared" si="3"/>
        <v>145.5</v>
      </c>
      <c r="X234" s="86">
        <f t="shared" si="4"/>
        <v>1115.5</v>
      </c>
      <c r="Y234" s="110">
        <v>6.84</v>
      </c>
      <c r="Z234" s="85">
        <f t="shared" si="5"/>
        <v>6925.8</v>
      </c>
      <c r="AA234" s="88">
        <f t="shared" si="6"/>
        <v>4709.5440000000008</v>
      </c>
      <c r="AB234" s="81" t="s">
        <v>46</v>
      </c>
      <c r="AC234" s="81" t="s">
        <v>46</v>
      </c>
      <c r="AD234" s="81" t="s">
        <v>46</v>
      </c>
      <c r="AE234" s="81"/>
      <c r="AF234" s="28"/>
      <c r="AG234" s="29"/>
      <c r="AH234" s="29"/>
    </row>
    <row r="235" spans="1:34" ht="22.5" customHeight="1">
      <c r="A235" s="81">
        <v>225</v>
      </c>
      <c r="B235" s="82" t="s">
        <v>689</v>
      </c>
      <c r="C235" s="83" t="s">
        <v>332</v>
      </c>
      <c r="D235" s="81" t="s">
        <v>690</v>
      </c>
      <c r="E235" s="81" t="s">
        <v>66</v>
      </c>
      <c r="F235" s="81" t="s">
        <v>43</v>
      </c>
      <c r="G235" s="81" t="s">
        <v>621</v>
      </c>
      <c r="H235" s="81" t="s">
        <v>691</v>
      </c>
      <c r="I235" s="92">
        <v>2</v>
      </c>
      <c r="J235" s="92">
        <v>2</v>
      </c>
      <c r="K235" s="92"/>
      <c r="L235" s="81">
        <v>2</v>
      </c>
      <c r="M235" s="81"/>
      <c r="N235" s="98">
        <v>2</v>
      </c>
      <c r="O235" s="97">
        <v>800</v>
      </c>
      <c r="P235" s="97">
        <v>12</v>
      </c>
      <c r="Q235" s="85">
        <f t="shared" si="0"/>
        <v>9600</v>
      </c>
      <c r="R235" s="98"/>
      <c r="S235" s="98"/>
      <c r="T235" s="85">
        <f t="shared" si="7"/>
        <v>0</v>
      </c>
      <c r="U235" s="97">
        <v>171</v>
      </c>
      <c r="V235" s="85">
        <f t="shared" si="2"/>
        <v>855</v>
      </c>
      <c r="W235" s="85">
        <f t="shared" si="3"/>
        <v>128.25</v>
      </c>
      <c r="X235" s="86">
        <f t="shared" si="4"/>
        <v>983.25</v>
      </c>
      <c r="Y235" s="110">
        <v>6.84</v>
      </c>
      <c r="Z235" s="85">
        <f t="shared" si="5"/>
        <v>6104.7</v>
      </c>
      <c r="AA235" s="88">
        <f t="shared" si="6"/>
        <v>4151.1959999999999</v>
      </c>
      <c r="AB235" s="81" t="s">
        <v>46</v>
      </c>
      <c r="AC235" s="81" t="s">
        <v>46</v>
      </c>
      <c r="AD235" s="81" t="s">
        <v>46</v>
      </c>
      <c r="AE235" s="81"/>
      <c r="AF235" s="28"/>
      <c r="AG235" s="29"/>
      <c r="AH235" s="29"/>
    </row>
    <row r="236" spans="1:34" ht="22.5" customHeight="1">
      <c r="A236" s="81">
        <v>226</v>
      </c>
      <c r="B236" s="82" t="s">
        <v>692</v>
      </c>
      <c r="C236" s="83" t="s">
        <v>332</v>
      </c>
      <c r="D236" s="81" t="s">
        <v>693</v>
      </c>
      <c r="E236" s="81" t="s">
        <v>66</v>
      </c>
      <c r="F236" s="81" t="s">
        <v>43</v>
      </c>
      <c r="G236" s="81" t="s">
        <v>621</v>
      </c>
      <c r="H236" s="81" t="s">
        <v>691</v>
      </c>
      <c r="I236" s="92">
        <v>3</v>
      </c>
      <c r="J236" s="92">
        <v>3</v>
      </c>
      <c r="K236" s="92"/>
      <c r="L236" s="81">
        <v>4</v>
      </c>
      <c r="M236" s="81"/>
      <c r="N236" s="98">
        <v>2</v>
      </c>
      <c r="O236" s="97">
        <v>800</v>
      </c>
      <c r="P236" s="97">
        <v>12</v>
      </c>
      <c r="Q236" s="85">
        <f t="shared" si="0"/>
        <v>9600</v>
      </c>
      <c r="R236" s="98"/>
      <c r="S236" s="98"/>
      <c r="T236" s="85">
        <f t="shared" si="7"/>
        <v>0</v>
      </c>
      <c r="U236" s="97">
        <v>160</v>
      </c>
      <c r="V236" s="85">
        <f t="shared" si="2"/>
        <v>800</v>
      </c>
      <c r="W236" s="85">
        <f t="shared" si="3"/>
        <v>120</v>
      </c>
      <c r="X236" s="86">
        <f t="shared" si="4"/>
        <v>920</v>
      </c>
      <c r="Y236" s="110">
        <v>6.84</v>
      </c>
      <c r="Z236" s="85">
        <f t="shared" si="5"/>
        <v>5712</v>
      </c>
      <c r="AA236" s="88">
        <f t="shared" si="6"/>
        <v>3884.1600000000003</v>
      </c>
      <c r="AB236" s="81" t="s">
        <v>46</v>
      </c>
      <c r="AC236" s="81" t="s">
        <v>46</v>
      </c>
      <c r="AD236" s="81" t="s">
        <v>46</v>
      </c>
      <c r="AE236" s="81"/>
      <c r="AF236" s="28"/>
      <c r="AG236" s="29"/>
      <c r="AH236" s="29"/>
    </row>
    <row r="237" spans="1:34" ht="22.5" customHeight="1">
      <c r="A237" s="81">
        <v>227</v>
      </c>
      <c r="B237" s="82" t="s">
        <v>694</v>
      </c>
      <c r="C237" s="83" t="s">
        <v>332</v>
      </c>
      <c r="D237" s="81" t="s">
        <v>695</v>
      </c>
      <c r="E237" s="81" t="s">
        <v>66</v>
      </c>
      <c r="F237" s="81" t="s">
        <v>43</v>
      </c>
      <c r="G237" s="81" t="s">
        <v>621</v>
      </c>
      <c r="H237" s="81" t="s">
        <v>691</v>
      </c>
      <c r="I237" s="92">
        <v>3</v>
      </c>
      <c r="J237" s="92">
        <v>3</v>
      </c>
      <c r="K237" s="92"/>
      <c r="L237" s="81">
        <v>4</v>
      </c>
      <c r="M237" s="81"/>
      <c r="N237" s="98">
        <v>2</v>
      </c>
      <c r="O237" s="97">
        <v>800</v>
      </c>
      <c r="P237" s="97">
        <v>12</v>
      </c>
      <c r="Q237" s="85">
        <f t="shared" si="0"/>
        <v>9600</v>
      </c>
      <c r="R237" s="98"/>
      <c r="S237" s="98"/>
      <c r="T237" s="85">
        <f t="shared" si="7"/>
        <v>0</v>
      </c>
      <c r="U237" s="97">
        <v>160</v>
      </c>
      <c r="V237" s="85">
        <f t="shared" si="2"/>
        <v>800</v>
      </c>
      <c r="W237" s="85">
        <f t="shared" si="3"/>
        <v>120</v>
      </c>
      <c r="X237" s="86">
        <f t="shared" si="4"/>
        <v>920</v>
      </c>
      <c r="Y237" s="110">
        <v>6.84</v>
      </c>
      <c r="Z237" s="85">
        <f t="shared" si="5"/>
        <v>5712</v>
      </c>
      <c r="AA237" s="88">
        <f t="shared" si="6"/>
        <v>3884.1600000000003</v>
      </c>
      <c r="AB237" s="81" t="s">
        <v>46</v>
      </c>
      <c r="AC237" s="81" t="s">
        <v>46</v>
      </c>
      <c r="AD237" s="81" t="s">
        <v>46</v>
      </c>
      <c r="AE237" s="81"/>
      <c r="AF237" s="28"/>
      <c r="AG237" s="29"/>
      <c r="AH237" s="29"/>
    </row>
    <row r="238" spans="1:34" ht="22.5" customHeight="1">
      <c r="A238" s="81">
        <v>228</v>
      </c>
      <c r="B238" s="82" t="s">
        <v>696</v>
      </c>
      <c r="C238" s="83" t="s">
        <v>189</v>
      </c>
      <c r="D238" s="81" t="s">
        <v>697</v>
      </c>
      <c r="E238" s="81" t="s">
        <v>66</v>
      </c>
      <c r="F238" s="81" t="s">
        <v>43</v>
      </c>
      <c r="G238" s="81" t="s">
        <v>621</v>
      </c>
      <c r="H238" s="81" t="s">
        <v>652</v>
      </c>
      <c r="I238" s="92">
        <v>3</v>
      </c>
      <c r="J238" s="92">
        <v>3</v>
      </c>
      <c r="K238" s="92"/>
      <c r="L238" s="81">
        <v>4</v>
      </c>
      <c r="M238" s="81"/>
      <c r="N238" s="98">
        <v>2</v>
      </c>
      <c r="O238" s="97">
        <v>800</v>
      </c>
      <c r="P238" s="97">
        <v>12</v>
      </c>
      <c r="Q238" s="85">
        <f t="shared" si="0"/>
        <v>9600</v>
      </c>
      <c r="R238" s="98"/>
      <c r="S238" s="98"/>
      <c r="T238" s="85">
        <f t="shared" si="7"/>
        <v>0</v>
      </c>
      <c r="U238" s="97">
        <v>160</v>
      </c>
      <c r="V238" s="85">
        <f t="shared" si="2"/>
        <v>800</v>
      </c>
      <c r="W238" s="85">
        <f t="shared" si="3"/>
        <v>120</v>
      </c>
      <c r="X238" s="86">
        <f t="shared" si="4"/>
        <v>920</v>
      </c>
      <c r="Y238" s="110">
        <v>6.84</v>
      </c>
      <c r="Z238" s="85">
        <f t="shared" si="5"/>
        <v>5712</v>
      </c>
      <c r="AA238" s="88">
        <f t="shared" si="6"/>
        <v>3884.1600000000003</v>
      </c>
      <c r="AB238" s="81" t="s">
        <v>46</v>
      </c>
      <c r="AC238" s="81" t="s">
        <v>46</v>
      </c>
      <c r="AD238" s="81" t="s">
        <v>46</v>
      </c>
      <c r="AE238" s="81"/>
      <c r="AF238" s="28"/>
      <c r="AG238" s="29"/>
      <c r="AH238" s="29"/>
    </row>
    <row r="239" spans="1:34" ht="22.5" customHeight="1">
      <c r="A239" s="81">
        <v>229</v>
      </c>
      <c r="B239" s="82" t="s">
        <v>698</v>
      </c>
      <c r="C239" s="83" t="s">
        <v>396</v>
      </c>
      <c r="D239" s="81" t="s">
        <v>699</v>
      </c>
      <c r="E239" s="81" t="s">
        <v>66</v>
      </c>
      <c r="F239" s="81" t="s">
        <v>43</v>
      </c>
      <c r="G239" s="81" t="s">
        <v>621</v>
      </c>
      <c r="H239" s="81" t="s">
        <v>691</v>
      </c>
      <c r="I239" s="92">
        <v>3</v>
      </c>
      <c r="J239" s="92">
        <v>3</v>
      </c>
      <c r="K239" s="92"/>
      <c r="L239" s="81">
        <v>4</v>
      </c>
      <c r="M239" s="81"/>
      <c r="N239" s="98">
        <v>2</v>
      </c>
      <c r="O239" s="97">
        <v>800</v>
      </c>
      <c r="P239" s="97">
        <v>12</v>
      </c>
      <c r="Q239" s="85">
        <f t="shared" si="0"/>
        <v>9600</v>
      </c>
      <c r="R239" s="98"/>
      <c r="S239" s="98"/>
      <c r="T239" s="85">
        <f t="shared" si="7"/>
        <v>0</v>
      </c>
      <c r="U239" s="97">
        <v>154</v>
      </c>
      <c r="V239" s="85">
        <f t="shared" si="2"/>
        <v>770</v>
      </c>
      <c r="W239" s="85">
        <f t="shared" si="3"/>
        <v>115.5</v>
      </c>
      <c r="X239" s="86">
        <f t="shared" si="4"/>
        <v>885.5</v>
      </c>
      <c r="Y239" s="110">
        <v>6.84</v>
      </c>
      <c r="Z239" s="85">
        <f t="shared" si="5"/>
        <v>5497.8</v>
      </c>
      <c r="AA239" s="88">
        <f t="shared" si="6"/>
        <v>3738.5040000000004</v>
      </c>
      <c r="AB239" s="81" t="s">
        <v>46</v>
      </c>
      <c r="AC239" s="81" t="s">
        <v>46</v>
      </c>
      <c r="AD239" s="81" t="s">
        <v>46</v>
      </c>
      <c r="AE239" s="81"/>
      <c r="AF239" s="28"/>
      <c r="AG239" s="29"/>
      <c r="AH239" s="29"/>
    </row>
    <row r="240" spans="1:34" ht="22.5" customHeight="1">
      <c r="A240" s="81">
        <v>230</v>
      </c>
      <c r="B240" s="82" t="s">
        <v>700</v>
      </c>
      <c r="C240" s="83" t="s">
        <v>332</v>
      </c>
      <c r="D240" s="81" t="s">
        <v>701</v>
      </c>
      <c r="E240" s="81" t="s">
        <v>66</v>
      </c>
      <c r="F240" s="81" t="s">
        <v>43</v>
      </c>
      <c r="G240" s="81" t="s">
        <v>621</v>
      </c>
      <c r="H240" s="81" t="s">
        <v>691</v>
      </c>
      <c r="I240" s="92">
        <v>3</v>
      </c>
      <c r="J240" s="92">
        <v>3</v>
      </c>
      <c r="K240" s="92"/>
      <c r="L240" s="81">
        <v>4</v>
      </c>
      <c r="M240" s="81"/>
      <c r="N240" s="98">
        <v>2</v>
      </c>
      <c r="O240" s="97">
        <v>800</v>
      </c>
      <c r="P240" s="97">
        <v>12</v>
      </c>
      <c r="Q240" s="85">
        <f t="shared" si="0"/>
        <v>9600</v>
      </c>
      <c r="R240" s="98"/>
      <c r="S240" s="98"/>
      <c r="T240" s="85">
        <f t="shared" si="7"/>
        <v>0</v>
      </c>
      <c r="U240" s="97">
        <v>154</v>
      </c>
      <c r="V240" s="85">
        <f t="shared" si="2"/>
        <v>770</v>
      </c>
      <c r="W240" s="85">
        <f t="shared" si="3"/>
        <v>115.5</v>
      </c>
      <c r="X240" s="86">
        <f t="shared" si="4"/>
        <v>885.5</v>
      </c>
      <c r="Y240" s="110">
        <v>6.84</v>
      </c>
      <c r="Z240" s="85">
        <f t="shared" si="5"/>
        <v>5497.8</v>
      </c>
      <c r="AA240" s="88">
        <f t="shared" si="6"/>
        <v>3738.5040000000004</v>
      </c>
      <c r="AB240" s="81" t="s">
        <v>46</v>
      </c>
      <c r="AC240" s="81" t="s">
        <v>46</v>
      </c>
      <c r="AD240" s="81" t="s">
        <v>46</v>
      </c>
      <c r="AE240" s="81"/>
      <c r="AF240" s="28"/>
      <c r="AG240" s="29"/>
      <c r="AH240" s="29"/>
    </row>
    <row r="241" spans="1:34" ht="22.5" customHeight="1">
      <c r="A241" s="81">
        <v>231</v>
      </c>
      <c r="B241" s="82" t="s">
        <v>702</v>
      </c>
      <c r="C241" s="83" t="s">
        <v>51</v>
      </c>
      <c r="D241" s="81" t="s">
        <v>703</v>
      </c>
      <c r="E241" s="81" t="s">
        <v>66</v>
      </c>
      <c r="F241" s="81" t="s">
        <v>43</v>
      </c>
      <c r="G241" s="81" t="s">
        <v>621</v>
      </c>
      <c r="H241" s="81" t="s">
        <v>704</v>
      </c>
      <c r="I241" s="92">
        <v>5</v>
      </c>
      <c r="J241" s="92">
        <v>5</v>
      </c>
      <c r="K241" s="92"/>
      <c r="L241" s="81">
        <v>6</v>
      </c>
      <c r="M241" s="81"/>
      <c r="N241" s="98">
        <v>2</v>
      </c>
      <c r="O241" s="97">
        <v>1000</v>
      </c>
      <c r="P241" s="97">
        <v>15</v>
      </c>
      <c r="Q241" s="85">
        <f t="shared" si="0"/>
        <v>15000</v>
      </c>
      <c r="R241" s="98"/>
      <c r="S241" s="98"/>
      <c r="T241" s="85">
        <f t="shared" si="7"/>
        <v>0</v>
      </c>
      <c r="U241" s="97">
        <v>150</v>
      </c>
      <c r="V241" s="85">
        <f t="shared" si="2"/>
        <v>750</v>
      </c>
      <c r="W241" s="85">
        <f t="shared" si="3"/>
        <v>112.5</v>
      </c>
      <c r="X241" s="86">
        <f t="shared" si="4"/>
        <v>862.5</v>
      </c>
      <c r="Y241" s="110">
        <v>6.84</v>
      </c>
      <c r="Z241" s="85">
        <f t="shared" si="5"/>
        <v>5355</v>
      </c>
      <c r="AA241" s="88">
        <f t="shared" si="6"/>
        <v>3641.4</v>
      </c>
      <c r="AB241" s="81" t="s">
        <v>46</v>
      </c>
      <c r="AC241" s="81" t="s">
        <v>46</v>
      </c>
      <c r="AD241" s="81" t="s">
        <v>46</v>
      </c>
      <c r="AE241" s="81"/>
      <c r="AF241" s="28"/>
      <c r="AG241" s="29"/>
      <c r="AH241" s="29"/>
    </row>
    <row r="242" spans="1:34" ht="22.5" customHeight="1">
      <c r="A242" s="81">
        <v>232</v>
      </c>
      <c r="B242" s="82" t="s">
        <v>705</v>
      </c>
      <c r="C242" s="83" t="s">
        <v>51</v>
      </c>
      <c r="D242" s="81" t="s">
        <v>706</v>
      </c>
      <c r="E242" s="81" t="s">
        <v>66</v>
      </c>
      <c r="F242" s="81" t="s">
        <v>43</v>
      </c>
      <c r="G242" s="81" t="s">
        <v>621</v>
      </c>
      <c r="H242" s="81" t="s">
        <v>704</v>
      </c>
      <c r="I242" s="92">
        <v>5</v>
      </c>
      <c r="J242" s="92">
        <v>5</v>
      </c>
      <c r="K242" s="92"/>
      <c r="L242" s="81">
        <v>6</v>
      </c>
      <c r="M242" s="81"/>
      <c r="N242" s="98">
        <v>2</v>
      </c>
      <c r="O242" s="97">
        <v>1000</v>
      </c>
      <c r="P242" s="97">
        <v>15</v>
      </c>
      <c r="Q242" s="85">
        <f t="shared" ref="Q242:Q481" si="8">O242*P242</f>
        <v>15000</v>
      </c>
      <c r="R242" s="98"/>
      <c r="S242" s="98"/>
      <c r="T242" s="85">
        <f t="shared" si="7"/>
        <v>0</v>
      </c>
      <c r="U242" s="97">
        <v>150</v>
      </c>
      <c r="V242" s="85">
        <f t="shared" ref="V242:V481" si="9">IF(Y242=5.88,Q242/3+U242*5,U242*5)</f>
        <v>750</v>
      </c>
      <c r="W242" s="85">
        <f t="shared" ref="W242:W481" si="10">T242/10+V242*15%</f>
        <v>112.5</v>
      </c>
      <c r="X242" s="86">
        <f t="shared" ref="X242:X481" si="11">V242+W242</f>
        <v>862.5</v>
      </c>
      <c r="Y242" s="110">
        <v>6.84</v>
      </c>
      <c r="Z242" s="85">
        <f t="shared" ref="Z242:Z481" si="12">V242*Y242+W242*2</f>
        <v>5355</v>
      </c>
      <c r="AA242" s="88">
        <f t="shared" ref="AA242:AA481" si="13">Z242*68%</f>
        <v>3641.4</v>
      </c>
      <c r="AB242" s="81" t="s">
        <v>46</v>
      </c>
      <c r="AC242" s="81" t="s">
        <v>46</v>
      </c>
      <c r="AD242" s="81" t="s">
        <v>46</v>
      </c>
      <c r="AE242" s="81"/>
      <c r="AF242" s="28"/>
      <c r="AG242" s="29"/>
      <c r="AH242" s="29"/>
    </row>
    <row r="243" spans="1:34" ht="22.5" customHeight="1">
      <c r="A243" s="81">
        <v>233</v>
      </c>
      <c r="B243" s="82" t="s">
        <v>707</v>
      </c>
      <c r="C243" s="83" t="s">
        <v>189</v>
      </c>
      <c r="D243" s="81" t="s">
        <v>708</v>
      </c>
      <c r="E243" s="81" t="s">
        <v>66</v>
      </c>
      <c r="F243" s="81" t="s">
        <v>43</v>
      </c>
      <c r="G243" s="81" t="s">
        <v>621</v>
      </c>
      <c r="H243" s="81" t="s">
        <v>652</v>
      </c>
      <c r="I243" s="92">
        <v>3</v>
      </c>
      <c r="J243" s="92">
        <v>3</v>
      </c>
      <c r="K243" s="92"/>
      <c r="L243" s="81">
        <v>4</v>
      </c>
      <c r="M243" s="81"/>
      <c r="N243" s="98">
        <v>2</v>
      </c>
      <c r="O243" s="97">
        <v>800</v>
      </c>
      <c r="P243" s="97">
        <v>12</v>
      </c>
      <c r="Q243" s="85">
        <f t="shared" si="8"/>
        <v>9600</v>
      </c>
      <c r="R243" s="98"/>
      <c r="S243" s="98"/>
      <c r="T243" s="85">
        <f t="shared" si="7"/>
        <v>0</v>
      </c>
      <c r="U243" s="97">
        <v>137</v>
      </c>
      <c r="V243" s="85">
        <f t="shared" si="9"/>
        <v>685</v>
      </c>
      <c r="W243" s="85">
        <f t="shared" si="10"/>
        <v>102.75</v>
      </c>
      <c r="X243" s="86">
        <f t="shared" si="11"/>
        <v>787.75</v>
      </c>
      <c r="Y243" s="110">
        <v>6.84</v>
      </c>
      <c r="Z243" s="85">
        <f t="shared" si="12"/>
        <v>4890.8999999999996</v>
      </c>
      <c r="AA243" s="88">
        <f t="shared" si="13"/>
        <v>3325.8119999999999</v>
      </c>
      <c r="AB243" s="81" t="s">
        <v>46</v>
      </c>
      <c r="AC243" s="81" t="s">
        <v>46</v>
      </c>
      <c r="AD243" s="81" t="s">
        <v>46</v>
      </c>
      <c r="AE243" s="81"/>
      <c r="AF243" s="28"/>
      <c r="AG243" s="29"/>
      <c r="AH243" s="29"/>
    </row>
    <row r="244" spans="1:34" ht="22.5" customHeight="1">
      <c r="A244" s="81">
        <v>234</v>
      </c>
      <c r="B244" s="82" t="s">
        <v>709</v>
      </c>
      <c r="C244" s="83" t="s">
        <v>189</v>
      </c>
      <c r="D244" s="81" t="s">
        <v>710</v>
      </c>
      <c r="E244" s="81" t="s">
        <v>66</v>
      </c>
      <c r="F244" s="81" t="s">
        <v>43</v>
      </c>
      <c r="G244" s="81" t="s">
        <v>621</v>
      </c>
      <c r="H244" s="81" t="s">
        <v>652</v>
      </c>
      <c r="I244" s="92">
        <v>3</v>
      </c>
      <c r="J244" s="92">
        <v>3</v>
      </c>
      <c r="K244" s="92"/>
      <c r="L244" s="81">
        <v>4</v>
      </c>
      <c r="M244" s="81"/>
      <c r="N244" s="98">
        <v>2</v>
      </c>
      <c r="O244" s="97">
        <v>800</v>
      </c>
      <c r="P244" s="97">
        <v>12</v>
      </c>
      <c r="Q244" s="85">
        <f t="shared" si="8"/>
        <v>9600</v>
      </c>
      <c r="R244" s="98"/>
      <c r="S244" s="98"/>
      <c r="T244" s="85">
        <f t="shared" si="7"/>
        <v>0</v>
      </c>
      <c r="U244" s="97">
        <v>137</v>
      </c>
      <c r="V244" s="85">
        <f t="shared" si="9"/>
        <v>685</v>
      </c>
      <c r="W244" s="85">
        <f t="shared" si="10"/>
        <v>102.75</v>
      </c>
      <c r="X244" s="86">
        <f t="shared" si="11"/>
        <v>787.75</v>
      </c>
      <c r="Y244" s="110">
        <v>6.84</v>
      </c>
      <c r="Z244" s="85">
        <f t="shared" si="12"/>
        <v>4890.8999999999996</v>
      </c>
      <c r="AA244" s="88">
        <f t="shared" si="13"/>
        <v>3325.8119999999999</v>
      </c>
      <c r="AB244" s="81" t="s">
        <v>46</v>
      </c>
      <c r="AC244" s="81" t="s">
        <v>46</v>
      </c>
      <c r="AD244" s="81" t="s">
        <v>46</v>
      </c>
      <c r="AE244" s="81"/>
      <c r="AF244" s="28"/>
      <c r="AG244" s="29"/>
      <c r="AH244" s="29"/>
    </row>
    <row r="245" spans="1:34" ht="22.5" customHeight="1">
      <c r="A245" s="81">
        <v>235</v>
      </c>
      <c r="B245" s="82" t="s">
        <v>711</v>
      </c>
      <c r="C245" s="83" t="s">
        <v>189</v>
      </c>
      <c r="D245" s="81" t="s">
        <v>712</v>
      </c>
      <c r="E245" s="81" t="s">
        <v>66</v>
      </c>
      <c r="F245" s="81" t="s">
        <v>43</v>
      </c>
      <c r="G245" s="81" t="s">
        <v>621</v>
      </c>
      <c r="H245" s="81" t="s">
        <v>652</v>
      </c>
      <c r="I245" s="92">
        <v>3</v>
      </c>
      <c r="J245" s="92">
        <v>3</v>
      </c>
      <c r="K245" s="92"/>
      <c r="L245" s="81">
        <v>4</v>
      </c>
      <c r="M245" s="81"/>
      <c r="N245" s="98">
        <v>2</v>
      </c>
      <c r="O245" s="97">
        <v>800</v>
      </c>
      <c r="P245" s="97">
        <v>12</v>
      </c>
      <c r="Q245" s="85">
        <f t="shared" si="8"/>
        <v>9600</v>
      </c>
      <c r="R245" s="98"/>
      <c r="S245" s="98"/>
      <c r="T245" s="85">
        <f t="shared" si="7"/>
        <v>0</v>
      </c>
      <c r="U245" s="97">
        <v>137</v>
      </c>
      <c r="V245" s="85">
        <f t="shared" si="9"/>
        <v>685</v>
      </c>
      <c r="W245" s="85">
        <f t="shared" si="10"/>
        <v>102.75</v>
      </c>
      <c r="X245" s="86">
        <f t="shared" si="11"/>
        <v>787.75</v>
      </c>
      <c r="Y245" s="110">
        <v>6.84</v>
      </c>
      <c r="Z245" s="85">
        <f t="shared" si="12"/>
        <v>4890.8999999999996</v>
      </c>
      <c r="AA245" s="88">
        <f t="shared" si="13"/>
        <v>3325.8119999999999</v>
      </c>
      <c r="AB245" s="81" t="s">
        <v>46</v>
      </c>
      <c r="AC245" s="81" t="s">
        <v>46</v>
      </c>
      <c r="AD245" s="81" t="s">
        <v>46</v>
      </c>
      <c r="AE245" s="81"/>
      <c r="AF245" s="28"/>
      <c r="AG245" s="29"/>
      <c r="AH245" s="29"/>
    </row>
    <row r="246" spans="1:34" ht="22.5" customHeight="1">
      <c r="A246" s="81">
        <v>236</v>
      </c>
      <c r="B246" s="82" t="s">
        <v>713</v>
      </c>
      <c r="C246" s="83" t="s">
        <v>189</v>
      </c>
      <c r="D246" s="81" t="s">
        <v>714</v>
      </c>
      <c r="E246" s="81" t="s">
        <v>66</v>
      </c>
      <c r="F246" s="81" t="s">
        <v>43</v>
      </c>
      <c r="G246" s="81" t="s">
        <v>621</v>
      </c>
      <c r="H246" s="81" t="s">
        <v>652</v>
      </c>
      <c r="I246" s="92">
        <v>3</v>
      </c>
      <c r="J246" s="92">
        <v>3</v>
      </c>
      <c r="K246" s="92"/>
      <c r="L246" s="81">
        <v>4</v>
      </c>
      <c r="M246" s="81"/>
      <c r="N246" s="98">
        <v>2</v>
      </c>
      <c r="O246" s="97">
        <v>800</v>
      </c>
      <c r="P246" s="97">
        <v>12</v>
      </c>
      <c r="Q246" s="85">
        <f t="shared" si="8"/>
        <v>9600</v>
      </c>
      <c r="R246" s="98"/>
      <c r="S246" s="98"/>
      <c r="T246" s="85">
        <f t="shared" si="7"/>
        <v>0</v>
      </c>
      <c r="U246" s="97">
        <v>137</v>
      </c>
      <c r="V246" s="85">
        <f t="shared" si="9"/>
        <v>685</v>
      </c>
      <c r="W246" s="85">
        <f t="shared" si="10"/>
        <v>102.75</v>
      </c>
      <c r="X246" s="86">
        <f t="shared" si="11"/>
        <v>787.75</v>
      </c>
      <c r="Y246" s="110">
        <v>6.84</v>
      </c>
      <c r="Z246" s="85">
        <f t="shared" si="12"/>
        <v>4890.8999999999996</v>
      </c>
      <c r="AA246" s="88">
        <f t="shared" si="13"/>
        <v>3325.8119999999999</v>
      </c>
      <c r="AB246" s="81" t="s">
        <v>46</v>
      </c>
      <c r="AC246" s="81" t="s">
        <v>46</v>
      </c>
      <c r="AD246" s="81" t="s">
        <v>46</v>
      </c>
      <c r="AE246" s="81"/>
      <c r="AF246" s="28"/>
      <c r="AG246" s="29"/>
      <c r="AH246" s="29"/>
    </row>
    <row r="247" spans="1:34" ht="22.5" customHeight="1">
      <c r="A247" s="81">
        <v>237</v>
      </c>
      <c r="B247" s="82" t="s">
        <v>715</v>
      </c>
      <c r="C247" s="83" t="s">
        <v>189</v>
      </c>
      <c r="D247" s="81" t="s">
        <v>716</v>
      </c>
      <c r="E247" s="81" t="s">
        <v>66</v>
      </c>
      <c r="F247" s="81" t="s">
        <v>43</v>
      </c>
      <c r="G247" s="81" t="s">
        <v>621</v>
      </c>
      <c r="H247" s="81" t="s">
        <v>652</v>
      </c>
      <c r="I247" s="92">
        <v>3</v>
      </c>
      <c r="J247" s="92">
        <v>3</v>
      </c>
      <c r="K247" s="92"/>
      <c r="L247" s="81">
        <v>4</v>
      </c>
      <c r="M247" s="81"/>
      <c r="N247" s="98">
        <v>2</v>
      </c>
      <c r="O247" s="97">
        <v>800</v>
      </c>
      <c r="P247" s="97">
        <v>12</v>
      </c>
      <c r="Q247" s="85">
        <f t="shared" si="8"/>
        <v>9600</v>
      </c>
      <c r="R247" s="98"/>
      <c r="S247" s="98"/>
      <c r="T247" s="85">
        <f t="shared" si="7"/>
        <v>0</v>
      </c>
      <c r="U247" s="97">
        <v>137</v>
      </c>
      <c r="V247" s="85">
        <f t="shared" si="9"/>
        <v>685</v>
      </c>
      <c r="W247" s="85">
        <f t="shared" si="10"/>
        <v>102.75</v>
      </c>
      <c r="X247" s="86">
        <f t="shared" si="11"/>
        <v>787.75</v>
      </c>
      <c r="Y247" s="110">
        <v>6.84</v>
      </c>
      <c r="Z247" s="85">
        <f t="shared" si="12"/>
        <v>4890.8999999999996</v>
      </c>
      <c r="AA247" s="88">
        <f t="shared" si="13"/>
        <v>3325.8119999999999</v>
      </c>
      <c r="AB247" s="81" t="s">
        <v>46</v>
      </c>
      <c r="AC247" s="81" t="s">
        <v>46</v>
      </c>
      <c r="AD247" s="81" t="s">
        <v>46</v>
      </c>
      <c r="AE247" s="81"/>
      <c r="AF247" s="28"/>
      <c r="AG247" s="29"/>
      <c r="AH247" s="29"/>
    </row>
    <row r="248" spans="1:34" ht="22.5" customHeight="1">
      <c r="A248" s="81">
        <v>238</v>
      </c>
      <c r="B248" s="82" t="s">
        <v>717</v>
      </c>
      <c r="C248" s="83" t="s">
        <v>189</v>
      </c>
      <c r="D248" s="81" t="s">
        <v>718</v>
      </c>
      <c r="E248" s="81" t="s">
        <v>66</v>
      </c>
      <c r="F248" s="81" t="s">
        <v>43</v>
      </c>
      <c r="G248" s="81" t="s">
        <v>621</v>
      </c>
      <c r="H248" s="81" t="s">
        <v>652</v>
      </c>
      <c r="I248" s="92">
        <v>3</v>
      </c>
      <c r="J248" s="92">
        <v>3</v>
      </c>
      <c r="K248" s="92"/>
      <c r="L248" s="81">
        <v>4</v>
      </c>
      <c r="M248" s="81"/>
      <c r="N248" s="98">
        <v>2</v>
      </c>
      <c r="O248" s="97">
        <v>800</v>
      </c>
      <c r="P248" s="97">
        <v>12</v>
      </c>
      <c r="Q248" s="85">
        <f t="shared" si="8"/>
        <v>9600</v>
      </c>
      <c r="R248" s="98"/>
      <c r="S248" s="98"/>
      <c r="T248" s="85">
        <f t="shared" si="7"/>
        <v>0</v>
      </c>
      <c r="U248" s="97">
        <v>137</v>
      </c>
      <c r="V248" s="85">
        <f t="shared" si="9"/>
        <v>685</v>
      </c>
      <c r="W248" s="85">
        <f t="shared" si="10"/>
        <v>102.75</v>
      </c>
      <c r="X248" s="86">
        <f t="shared" si="11"/>
        <v>787.75</v>
      </c>
      <c r="Y248" s="110">
        <v>6.84</v>
      </c>
      <c r="Z248" s="85">
        <f t="shared" si="12"/>
        <v>4890.8999999999996</v>
      </c>
      <c r="AA248" s="88">
        <f t="shared" si="13"/>
        <v>3325.8119999999999</v>
      </c>
      <c r="AB248" s="81" t="s">
        <v>46</v>
      </c>
      <c r="AC248" s="81" t="s">
        <v>46</v>
      </c>
      <c r="AD248" s="81" t="s">
        <v>46</v>
      </c>
      <c r="AE248" s="81"/>
      <c r="AF248" s="28"/>
      <c r="AG248" s="29"/>
      <c r="AH248" s="29"/>
    </row>
    <row r="249" spans="1:34" ht="22.5" customHeight="1">
      <c r="A249" s="81">
        <v>239</v>
      </c>
      <c r="B249" s="82" t="s">
        <v>719</v>
      </c>
      <c r="C249" s="83" t="s">
        <v>189</v>
      </c>
      <c r="D249" s="81" t="s">
        <v>720</v>
      </c>
      <c r="E249" s="81" t="s">
        <v>66</v>
      </c>
      <c r="F249" s="81" t="s">
        <v>43</v>
      </c>
      <c r="G249" s="81" t="s">
        <v>621</v>
      </c>
      <c r="H249" s="81" t="s">
        <v>652</v>
      </c>
      <c r="I249" s="92">
        <v>3</v>
      </c>
      <c r="J249" s="92">
        <v>3</v>
      </c>
      <c r="K249" s="92"/>
      <c r="L249" s="81">
        <v>4</v>
      </c>
      <c r="M249" s="81"/>
      <c r="N249" s="98">
        <v>2</v>
      </c>
      <c r="O249" s="97">
        <v>800</v>
      </c>
      <c r="P249" s="97">
        <v>12</v>
      </c>
      <c r="Q249" s="85">
        <f t="shared" si="8"/>
        <v>9600</v>
      </c>
      <c r="R249" s="98"/>
      <c r="S249" s="98"/>
      <c r="T249" s="85">
        <f t="shared" si="7"/>
        <v>0</v>
      </c>
      <c r="U249" s="97">
        <v>137</v>
      </c>
      <c r="V249" s="85">
        <f t="shared" si="9"/>
        <v>685</v>
      </c>
      <c r="W249" s="85">
        <f t="shared" si="10"/>
        <v>102.75</v>
      </c>
      <c r="X249" s="86">
        <f t="shared" si="11"/>
        <v>787.75</v>
      </c>
      <c r="Y249" s="110">
        <v>6.84</v>
      </c>
      <c r="Z249" s="85">
        <f t="shared" si="12"/>
        <v>4890.8999999999996</v>
      </c>
      <c r="AA249" s="88">
        <f t="shared" si="13"/>
        <v>3325.8119999999999</v>
      </c>
      <c r="AB249" s="81" t="s">
        <v>46</v>
      </c>
      <c r="AC249" s="81" t="s">
        <v>46</v>
      </c>
      <c r="AD249" s="81" t="s">
        <v>46</v>
      </c>
      <c r="AE249" s="81"/>
      <c r="AF249" s="28"/>
      <c r="AG249" s="29"/>
      <c r="AH249" s="29"/>
    </row>
    <row r="250" spans="1:34" ht="22.5" customHeight="1">
      <c r="A250" s="81">
        <v>240</v>
      </c>
      <c r="B250" s="82" t="s">
        <v>721</v>
      </c>
      <c r="C250" s="83" t="s">
        <v>189</v>
      </c>
      <c r="D250" s="81" t="s">
        <v>722</v>
      </c>
      <c r="E250" s="81" t="s">
        <v>66</v>
      </c>
      <c r="F250" s="81" t="s">
        <v>43</v>
      </c>
      <c r="G250" s="81" t="s">
        <v>621</v>
      </c>
      <c r="H250" s="81" t="s">
        <v>652</v>
      </c>
      <c r="I250" s="92">
        <v>3</v>
      </c>
      <c r="J250" s="92">
        <v>3</v>
      </c>
      <c r="K250" s="92"/>
      <c r="L250" s="81">
        <v>4</v>
      </c>
      <c r="M250" s="81"/>
      <c r="N250" s="98">
        <v>2</v>
      </c>
      <c r="O250" s="97">
        <v>800</v>
      </c>
      <c r="P250" s="97">
        <v>12</v>
      </c>
      <c r="Q250" s="85">
        <f t="shared" si="8"/>
        <v>9600</v>
      </c>
      <c r="R250" s="98"/>
      <c r="S250" s="98"/>
      <c r="T250" s="85">
        <f t="shared" si="7"/>
        <v>0</v>
      </c>
      <c r="U250" s="97">
        <v>137</v>
      </c>
      <c r="V250" s="85">
        <f t="shared" si="9"/>
        <v>685</v>
      </c>
      <c r="W250" s="85">
        <f t="shared" si="10"/>
        <v>102.75</v>
      </c>
      <c r="X250" s="86">
        <f t="shared" si="11"/>
        <v>787.75</v>
      </c>
      <c r="Y250" s="110">
        <v>6.84</v>
      </c>
      <c r="Z250" s="85">
        <f t="shared" si="12"/>
        <v>4890.8999999999996</v>
      </c>
      <c r="AA250" s="88">
        <f t="shared" si="13"/>
        <v>3325.8119999999999</v>
      </c>
      <c r="AB250" s="81" t="s">
        <v>46</v>
      </c>
      <c r="AC250" s="81" t="s">
        <v>46</v>
      </c>
      <c r="AD250" s="81" t="s">
        <v>46</v>
      </c>
      <c r="AE250" s="81"/>
      <c r="AF250" s="28"/>
      <c r="AG250" s="29"/>
      <c r="AH250" s="29"/>
    </row>
    <row r="251" spans="1:34" ht="22.5" customHeight="1">
      <c r="A251" s="81">
        <v>241</v>
      </c>
      <c r="B251" s="82" t="s">
        <v>723</v>
      </c>
      <c r="C251" s="83" t="s">
        <v>332</v>
      </c>
      <c r="D251" s="95" t="s">
        <v>724</v>
      </c>
      <c r="E251" s="81" t="s">
        <v>66</v>
      </c>
      <c r="F251" s="81" t="s">
        <v>43</v>
      </c>
      <c r="G251" s="81" t="s">
        <v>621</v>
      </c>
      <c r="H251" s="81" t="s">
        <v>691</v>
      </c>
      <c r="I251" s="92">
        <v>2</v>
      </c>
      <c r="J251" s="92">
        <v>2</v>
      </c>
      <c r="K251" s="92"/>
      <c r="L251" s="81">
        <v>2</v>
      </c>
      <c r="M251" s="81"/>
      <c r="N251" s="98">
        <v>2</v>
      </c>
      <c r="O251" s="97">
        <v>900</v>
      </c>
      <c r="P251" s="97">
        <v>9</v>
      </c>
      <c r="Q251" s="85">
        <f t="shared" si="8"/>
        <v>8100</v>
      </c>
      <c r="R251" s="98"/>
      <c r="S251" s="98"/>
      <c r="T251" s="85">
        <f t="shared" si="7"/>
        <v>0</v>
      </c>
      <c r="U251" s="97">
        <v>129</v>
      </c>
      <c r="V251" s="85">
        <f t="shared" si="9"/>
        <v>645</v>
      </c>
      <c r="W251" s="85">
        <f t="shared" si="10"/>
        <v>96.75</v>
      </c>
      <c r="X251" s="86">
        <f t="shared" si="11"/>
        <v>741.75</v>
      </c>
      <c r="Y251" s="110">
        <v>6.84</v>
      </c>
      <c r="Z251" s="85">
        <f t="shared" si="12"/>
        <v>4605.3</v>
      </c>
      <c r="AA251" s="88">
        <f t="shared" si="13"/>
        <v>3131.6040000000003</v>
      </c>
      <c r="AB251" s="81" t="s">
        <v>46</v>
      </c>
      <c r="AC251" s="81" t="s">
        <v>46</v>
      </c>
      <c r="AD251" s="81" t="s">
        <v>46</v>
      </c>
      <c r="AE251" s="81"/>
      <c r="AF251" s="28"/>
      <c r="AG251" s="29"/>
      <c r="AH251" s="29"/>
    </row>
    <row r="252" spans="1:34" ht="22.5" customHeight="1">
      <c r="A252" s="81">
        <v>242</v>
      </c>
      <c r="B252" s="82" t="s">
        <v>725</v>
      </c>
      <c r="C252" s="83" t="s">
        <v>189</v>
      </c>
      <c r="D252" s="81" t="s">
        <v>726</v>
      </c>
      <c r="E252" s="81" t="s">
        <v>66</v>
      </c>
      <c r="F252" s="81" t="s">
        <v>43</v>
      </c>
      <c r="G252" s="81" t="s">
        <v>621</v>
      </c>
      <c r="H252" s="81" t="s">
        <v>727</v>
      </c>
      <c r="I252" s="92">
        <v>3</v>
      </c>
      <c r="J252" s="92">
        <v>3</v>
      </c>
      <c r="K252" s="92"/>
      <c r="L252" s="81">
        <v>4</v>
      </c>
      <c r="M252" s="81"/>
      <c r="N252" s="98">
        <v>2</v>
      </c>
      <c r="O252" s="97">
        <v>800</v>
      </c>
      <c r="P252" s="97">
        <v>11</v>
      </c>
      <c r="Q252" s="85">
        <f t="shared" si="8"/>
        <v>8800</v>
      </c>
      <c r="R252" s="98"/>
      <c r="S252" s="98"/>
      <c r="T252" s="85">
        <f t="shared" si="7"/>
        <v>0</v>
      </c>
      <c r="U252" s="97">
        <v>126</v>
      </c>
      <c r="V252" s="85">
        <f t="shared" si="9"/>
        <v>630</v>
      </c>
      <c r="W252" s="85">
        <f t="shared" si="10"/>
        <v>94.5</v>
      </c>
      <c r="X252" s="86">
        <f t="shared" si="11"/>
        <v>724.5</v>
      </c>
      <c r="Y252" s="110">
        <v>6.84</v>
      </c>
      <c r="Z252" s="85">
        <f t="shared" si="12"/>
        <v>4498.2</v>
      </c>
      <c r="AA252" s="88">
        <f t="shared" si="13"/>
        <v>3058.7760000000003</v>
      </c>
      <c r="AB252" s="81" t="s">
        <v>46</v>
      </c>
      <c r="AC252" s="81" t="s">
        <v>46</v>
      </c>
      <c r="AD252" s="81" t="s">
        <v>46</v>
      </c>
      <c r="AE252" s="81"/>
      <c r="AF252" s="28"/>
      <c r="AG252" s="29"/>
      <c r="AH252" s="29"/>
    </row>
    <row r="253" spans="1:34" ht="22.5" customHeight="1">
      <c r="A253" s="81">
        <v>243</v>
      </c>
      <c r="B253" s="82" t="s">
        <v>728</v>
      </c>
      <c r="C253" s="83" t="s">
        <v>189</v>
      </c>
      <c r="D253" s="81" t="s">
        <v>729</v>
      </c>
      <c r="E253" s="81" t="s">
        <v>66</v>
      </c>
      <c r="F253" s="81" t="s">
        <v>43</v>
      </c>
      <c r="G253" s="81" t="s">
        <v>621</v>
      </c>
      <c r="H253" s="81" t="s">
        <v>727</v>
      </c>
      <c r="I253" s="92">
        <v>3</v>
      </c>
      <c r="J253" s="92">
        <v>3</v>
      </c>
      <c r="K253" s="92"/>
      <c r="L253" s="81">
        <v>4</v>
      </c>
      <c r="M253" s="81"/>
      <c r="N253" s="98">
        <v>2</v>
      </c>
      <c r="O253" s="97">
        <v>800</v>
      </c>
      <c r="P253" s="97">
        <v>11</v>
      </c>
      <c r="Q253" s="85">
        <f t="shared" si="8"/>
        <v>8800</v>
      </c>
      <c r="R253" s="98"/>
      <c r="S253" s="98"/>
      <c r="T253" s="85">
        <f t="shared" si="7"/>
        <v>0</v>
      </c>
      <c r="U253" s="97">
        <v>126</v>
      </c>
      <c r="V253" s="85">
        <f t="shared" si="9"/>
        <v>630</v>
      </c>
      <c r="W253" s="85">
        <f t="shared" si="10"/>
        <v>94.5</v>
      </c>
      <c r="X253" s="86">
        <f t="shared" si="11"/>
        <v>724.5</v>
      </c>
      <c r="Y253" s="110">
        <v>6.84</v>
      </c>
      <c r="Z253" s="85">
        <f t="shared" si="12"/>
        <v>4498.2</v>
      </c>
      <c r="AA253" s="88">
        <f t="shared" si="13"/>
        <v>3058.7760000000003</v>
      </c>
      <c r="AB253" s="81" t="s">
        <v>46</v>
      </c>
      <c r="AC253" s="81" t="s">
        <v>46</v>
      </c>
      <c r="AD253" s="81" t="s">
        <v>46</v>
      </c>
      <c r="AE253" s="81"/>
      <c r="AF253" s="28"/>
      <c r="AG253" s="29"/>
      <c r="AH253" s="29"/>
    </row>
    <row r="254" spans="1:34" ht="22.5" customHeight="1">
      <c r="A254" s="81">
        <v>244</v>
      </c>
      <c r="B254" s="82" t="s">
        <v>730</v>
      </c>
      <c r="C254" s="83" t="s">
        <v>189</v>
      </c>
      <c r="D254" s="81" t="s">
        <v>731</v>
      </c>
      <c r="E254" s="81" t="s">
        <v>66</v>
      </c>
      <c r="F254" s="81" t="s">
        <v>43</v>
      </c>
      <c r="G254" s="81" t="s">
        <v>621</v>
      </c>
      <c r="H254" s="81" t="s">
        <v>727</v>
      </c>
      <c r="I254" s="200">
        <v>3</v>
      </c>
      <c r="J254" s="200">
        <v>1</v>
      </c>
      <c r="K254" s="200">
        <v>2</v>
      </c>
      <c r="L254" s="81">
        <v>4</v>
      </c>
      <c r="M254" s="81"/>
      <c r="N254" s="98">
        <v>2</v>
      </c>
      <c r="O254" s="97">
        <v>800</v>
      </c>
      <c r="P254" s="97">
        <v>11</v>
      </c>
      <c r="Q254" s="85">
        <f t="shared" si="8"/>
        <v>8800</v>
      </c>
      <c r="R254" s="98"/>
      <c r="S254" s="98"/>
      <c r="T254" s="85">
        <f t="shared" si="7"/>
        <v>0</v>
      </c>
      <c r="U254" s="97">
        <v>126</v>
      </c>
      <c r="V254" s="85">
        <f t="shared" si="9"/>
        <v>630</v>
      </c>
      <c r="W254" s="85">
        <f t="shared" si="10"/>
        <v>94.5</v>
      </c>
      <c r="X254" s="86">
        <f t="shared" si="11"/>
        <v>724.5</v>
      </c>
      <c r="Y254" s="110">
        <v>6.84</v>
      </c>
      <c r="Z254" s="85">
        <f t="shared" si="12"/>
        <v>4498.2</v>
      </c>
      <c r="AA254" s="88">
        <f t="shared" si="13"/>
        <v>3058.7760000000003</v>
      </c>
      <c r="AB254" s="81" t="s">
        <v>46</v>
      </c>
      <c r="AC254" s="81" t="s">
        <v>46</v>
      </c>
      <c r="AD254" s="81" t="s">
        <v>46</v>
      </c>
      <c r="AE254" s="81"/>
      <c r="AF254" s="28"/>
      <c r="AG254" s="29"/>
      <c r="AH254" s="29"/>
    </row>
    <row r="255" spans="1:34" ht="22.5" customHeight="1">
      <c r="A255" s="81">
        <v>245</v>
      </c>
      <c r="B255" s="82" t="s">
        <v>732</v>
      </c>
      <c r="C255" s="83" t="s">
        <v>496</v>
      </c>
      <c r="D255" s="81" t="s">
        <v>733</v>
      </c>
      <c r="E255" s="81" t="s">
        <v>66</v>
      </c>
      <c r="F255" s="81" t="s">
        <v>43</v>
      </c>
      <c r="G255" s="81" t="s">
        <v>621</v>
      </c>
      <c r="H255" s="81" t="s">
        <v>727</v>
      </c>
      <c r="I255" s="92">
        <v>3</v>
      </c>
      <c r="J255" s="92">
        <v>3</v>
      </c>
      <c r="K255" s="92"/>
      <c r="L255" s="81">
        <v>4</v>
      </c>
      <c r="M255" s="81"/>
      <c r="N255" s="98">
        <v>2</v>
      </c>
      <c r="O255" s="97">
        <v>800</v>
      </c>
      <c r="P255" s="97">
        <v>11</v>
      </c>
      <c r="Q255" s="85">
        <f t="shared" si="8"/>
        <v>8800</v>
      </c>
      <c r="R255" s="98"/>
      <c r="S255" s="98"/>
      <c r="T255" s="85">
        <f t="shared" si="7"/>
        <v>0</v>
      </c>
      <c r="U255" s="97">
        <v>126</v>
      </c>
      <c r="V255" s="85">
        <f t="shared" si="9"/>
        <v>630</v>
      </c>
      <c r="W255" s="85">
        <f t="shared" si="10"/>
        <v>94.5</v>
      </c>
      <c r="X255" s="86">
        <f t="shared" si="11"/>
        <v>724.5</v>
      </c>
      <c r="Y255" s="110">
        <v>6.84</v>
      </c>
      <c r="Z255" s="85">
        <f t="shared" si="12"/>
        <v>4498.2</v>
      </c>
      <c r="AA255" s="88">
        <f t="shared" si="13"/>
        <v>3058.7760000000003</v>
      </c>
      <c r="AB255" s="81" t="s">
        <v>46</v>
      </c>
      <c r="AC255" s="81" t="s">
        <v>46</v>
      </c>
      <c r="AD255" s="81" t="s">
        <v>46</v>
      </c>
      <c r="AE255" s="81"/>
      <c r="AF255" s="28"/>
      <c r="AG255" s="29"/>
      <c r="AH255" s="29"/>
    </row>
    <row r="256" spans="1:34" ht="22.5" customHeight="1">
      <c r="A256" s="81">
        <v>246</v>
      </c>
      <c r="B256" s="82" t="s">
        <v>734</v>
      </c>
      <c r="C256" s="83" t="s">
        <v>496</v>
      </c>
      <c r="D256" s="81" t="s">
        <v>735</v>
      </c>
      <c r="E256" s="81" t="s">
        <v>66</v>
      </c>
      <c r="F256" s="81" t="s">
        <v>43</v>
      </c>
      <c r="G256" s="81" t="s">
        <v>621</v>
      </c>
      <c r="H256" s="81" t="s">
        <v>727</v>
      </c>
      <c r="I256" s="92">
        <v>3</v>
      </c>
      <c r="J256" s="92">
        <v>3</v>
      </c>
      <c r="K256" s="92"/>
      <c r="L256" s="81">
        <v>4</v>
      </c>
      <c r="M256" s="81"/>
      <c r="N256" s="98">
        <v>2</v>
      </c>
      <c r="O256" s="97">
        <v>800</v>
      </c>
      <c r="P256" s="97">
        <v>11</v>
      </c>
      <c r="Q256" s="85">
        <f t="shared" si="8"/>
        <v>8800</v>
      </c>
      <c r="R256" s="98"/>
      <c r="S256" s="98"/>
      <c r="T256" s="85">
        <f t="shared" si="7"/>
        <v>0</v>
      </c>
      <c r="U256" s="97">
        <v>126</v>
      </c>
      <c r="V256" s="85">
        <f t="shared" si="9"/>
        <v>630</v>
      </c>
      <c r="W256" s="85">
        <f t="shared" si="10"/>
        <v>94.5</v>
      </c>
      <c r="X256" s="86">
        <f t="shared" si="11"/>
        <v>724.5</v>
      </c>
      <c r="Y256" s="110">
        <v>6.84</v>
      </c>
      <c r="Z256" s="85">
        <f t="shared" si="12"/>
        <v>4498.2</v>
      </c>
      <c r="AA256" s="88">
        <f t="shared" si="13"/>
        <v>3058.7760000000003</v>
      </c>
      <c r="AB256" s="81" t="s">
        <v>46</v>
      </c>
      <c r="AC256" s="81" t="s">
        <v>46</v>
      </c>
      <c r="AD256" s="81" t="s">
        <v>46</v>
      </c>
      <c r="AE256" s="81"/>
      <c r="AF256" s="28"/>
      <c r="AG256" s="29"/>
      <c r="AH256" s="29"/>
    </row>
    <row r="257" spans="1:34" ht="22.5" customHeight="1">
      <c r="A257" s="81">
        <v>247</v>
      </c>
      <c r="B257" s="82" t="s">
        <v>736</v>
      </c>
      <c r="C257" s="83" t="s">
        <v>189</v>
      </c>
      <c r="D257" s="81" t="s">
        <v>737</v>
      </c>
      <c r="E257" s="81" t="s">
        <v>66</v>
      </c>
      <c r="F257" s="81" t="s">
        <v>43</v>
      </c>
      <c r="G257" s="81" t="s">
        <v>621</v>
      </c>
      <c r="H257" s="81" t="s">
        <v>727</v>
      </c>
      <c r="I257" s="92">
        <v>3</v>
      </c>
      <c r="J257" s="92">
        <v>3</v>
      </c>
      <c r="K257" s="92"/>
      <c r="L257" s="81">
        <v>4</v>
      </c>
      <c r="M257" s="81"/>
      <c r="N257" s="98">
        <v>2</v>
      </c>
      <c r="O257" s="97">
        <v>800</v>
      </c>
      <c r="P257" s="97">
        <v>11</v>
      </c>
      <c r="Q257" s="85">
        <f t="shared" si="8"/>
        <v>8800</v>
      </c>
      <c r="R257" s="98"/>
      <c r="S257" s="98"/>
      <c r="T257" s="85">
        <f t="shared" si="7"/>
        <v>0</v>
      </c>
      <c r="U257" s="97">
        <v>126</v>
      </c>
      <c r="V257" s="85">
        <f t="shared" si="9"/>
        <v>630</v>
      </c>
      <c r="W257" s="85">
        <f t="shared" si="10"/>
        <v>94.5</v>
      </c>
      <c r="X257" s="86">
        <f t="shared" si="11"/>
        <v>724.5</v>
      </c>
      <c r="Y257" s="110">
        <v>6.84</v>
      </c>
      <c r="Z257" s="85">
        <f t="shared" si="12"/>
        <v>4498.2</v>
      </c>
      <c r="AA257" s="88">
        <f t="shared" si="13"/>
        <v>3058.7760000000003</v>
      </c>
      <c r="AB257" s="81" t="s">
        <v>46</v>
      </c>
      <c r="AC257" s="81" t="s">
        <v>46</v>
      </c>
      <c r="AD257" s="81" t="s">
        <v>46</v>
      </c>
      <c r="AE257" s="81"/>
      <c r="AF257" s="28"/>
      <c r="AG257" s="29"/>
      <c r="AH257" s="29"/>
    </row>
    <row r="258" spans="1:34" ht="22.5" customHeight="1">
      <c r="A258" s="81">
        <v>248</v>
      </c>
      <c r="B258" s="82" t="s">
        <v>738</v>
      </c>
      <c r="C258" s="83" t="s">
        <v>496</v>
      </c>
      <c r="D258" s="81" t="s">
        <v>739</v>
      </c>
      <c r="E258" s="81" t="s">
        <v>66</v>
      </c>
      <c r="F258" s="81" t="s">
        <v>43</v>
      </c>
      <c r="G258" s="81" t="s">
        <v>621</v>
      </c>
      <c r="H258" s="81" t="s">
        <v>727</v>
      </c>
      <c r="I258" s="92">
        <v>3</v>
      </c>
      <c r="J258" s="92">
        <v>3</v>
      </c>
      <c r="K258" s="92"/>
      <c r="L258" s="81">
        <v>4</v>
      </c>
      <c r="M258" s="81"/>
      <c r="N258" s="98">
        <v>2</v>
      </c>
      <c r="O258" s="97">
        <v>800</v>
      </c>
      <c r="P258" s="97">
        <v>11</v>
      </c>
      <c r="Q258" s="85">
        <f t="shared" si="8"/>
        <v>8800</v>
      </c>
      <c r="R258" s="98"/>
      <c r="S258" s="98"/>
      <c r="T258" s="85">
        <f t="shared" si="7"/>
        <v>0</v>
      </c>
      <c r="U258" s="97">
        <v>114</v>
      </c>
      <c r="V258" s="85">
        <f t="shared" si="9"/>
        <v>570</v>
      </c>
      <c r="W258" s="85">
        <f t="shared" si="10"/>
        <v>85.5</v>
      </c>
      <c r="X258" s="86">
        <f t="shared" si="11"/>
        <v>655.5</v>
      </c>
      <c r="Y258" s="110">
        <v>6.84</v>
      </c>
      <c r="Z258" s="85">
        <f t="shared" si="12"/>
        <v>4069.7999999999997</v>
      </c>
      <c r="AA258" s="88">
        <f t="shared" si="13"/>
        <v>2767.4639999999999</v>
      </c>
      <c r="AB258" s="81" t="s">
        <v>46</v>
      </c>
      <c r="AC258" s="81" t="s">
        <v>46</v>
      </c>
      <c r="AD258" s="81" t="s">
        <v>46</v>
      </c>
      <c r="AE258" s="81"/>
      <c r="AF258" s="28"/>
      <c r="AG258" s="29"/>
      <c r="AH258" s="29"/>
    </row>
    <row r="259" spans="1:34" ht="22.5" customHeight="1">
      <c r="A259" s="81">
        <v>249</v>
      </c>
      <c r="B259" s="82" t="s">
        <v>740</v>
      </c>
      <c r="C259" s="83" t="s">
        <v>496</v>
      </c>
      <c r="D259" s="81" t="s">
        <v>741</v>
      </c>
      <c r="E259" s="81" t="s">
        <v>66</v>
      </c>
      <c r="F259" s="81" t="s">
        <v>43</v>
      </c>
      <c r="G259" s="81" t="s">
        <v>621</v>
      </c>
      <c r="H259" s="81" t="s">
        <v>727</v>
      </c>
      <c r="I259" s="92">
        <v>3</v>
      </c>
      <c r="J259" s="92">
        <v>3</v>
      </c>
      <c r="K259" s="92"/>
      <c r="L259" s="81">
        <v>4</v>
      </c>
      <c r="M259" s="81"/>
      <c r="N259" s="98">
        <v>2</v>
      </c>
      <c r="O259" s="97">
        <v>800</v>
      </c>
      <c r="P259" s="97">
        <v>11</v>
      </c>
      <c r="Q259" s="85">
        <f t="shared" si="8"/>
        <v>8800</v>
      </c>
      <c r="R259" s="98"/>
      <c r="S259" s="98"/>
      <c r="T259" s="85">
        <f t="shared" si="7"/>
        <v>0</v>
      </c>
      <c r="U259" s="97">
        <v>114</v>
      </c>
      <c r="V259" s="85">
        <f t="shared" si="9"/>
        <v>570</v>
      </c>
      <c r="W259" s="85">
        <f t="shared" si="10"/>
        <v>85.5</v>
      </c>
      <c r="X259" s="86">
        <f t="shared" si="11"/>
        <v>655.5</v>
      </c>
      <c r="Y259" s="110">
        <v>6.84</v>
      </c>
      <c r="Z259" s="85">
        <f t="shared" si="12"/>
        <v>4069.7999999999997</v>
      </c>
      <c r="AA259" s="88">
        <f t="shared" si="13"/>
        <v>2767.4639999999999</v>
      </c>
      <c r="AB259" s="81" t="s">
        <v>46</v>
      </c>
      <c r="AC259" s="81" t="s">
        <v>46</v>
      </c>
      <c r="AD259" s="81" t="s">
        <v>46</v>
      </c>
      <c r="AE259" s="81"/>
      <c r="AF259" s="28"/>
      <c r="AG259" s="29"/>
      <c r="AH259" s="29"/>
    </row>
    <row r="260" spans="1:34" ht="22.5" customHeight="1">
      <c r="A260" s="81">
        <v>250</v>
      </c>
      <c r="B260" s="82" t="s">
        <v>742</v>
      </c>
      <c r="C260" s="83" t="s">
        <v>496</v>
      </c>
      <c r="D260" s="81" t="s">
        <v>743</v>
      </c>
      <c r="E260" s="81" t="s">
        <v>66</v>
      </c>
      <c r="F260" s="81" t="s">
        <v>43</v>
      </c>
      <c r="G260" s="81" t="s">
        <v>621</v>
      </c>
      <c r="H260" s="81" t="s">
        <v>727</v>
      </c>
      <c r="I260" s="92">
        <v>3</v>
      </c>
      <c r="J260" s="92">
        <v>3</v>
      </c>
      <c r="K260" s="92"/>
      <c r="L260" s="81">
        <v>4</v>
      </c>
      <c r="M260" s="81"/>
      <c r="N260" s="98">
        <v>2</v>
      </c>
      <c r="O260" s="97">
        <v>800</v>
      </c>
      <c r="P260" s="97">
        <v>11</v>
      </c>
      <c r="Q260" s="85">
        <f t="shared" si="8"/>
        <v>8800</v>
      </c>
      <c r="R260" s="98"/>
      <c r="S260" s="98"/>
      <c r="T260" s="85">
        <f t="shared" si="7"/>
        <v>0</v>
      </c>
      <c r="U260" s="97">
        <v>114</v>
      </c>
      <c r="V260" s="85">
        <f t="shared" si="9"/>
        <v>570</v>
      </c>
      <c r="W260" s="85">
        <f t="shared" si="10"/>
        <v>85.5</v>
      </c>
      <c r="X260" s="86">
        <f t="shared" si="11"/>
        <v>655.5</v>
      </c>
      <c r="Y260" s="110">
        <v>6.84</v>
      </c>
      <c r="Z260" s="85">
        <f t="shared" si="12"/>
        <v>4069.7999999999997</v>
      </c>
      <c r="AA260" s="88">
        <f t="shared" si="13"/>
        <v>2767.4639999999999</v>
      </c>
      <c r="AB260" s="81" t="s">
        <v>46</v>
      </c>
      <c r="AC260" s="81" t="s">
        <v>46</v>
      </c>
      <c r="AD260" s="81" t="s">
        <v>46</v>
      </c>
      <c r="AE260" s="81"/>
      <c r="AF260" s="28"/>
      <c r="AG260" s="29"/>
      <c r="AH260" s="29"/>
    </row>
    <row r="261" spans="1:34" ht="22.5" customHeight="1">
      <c r="A261" s="81">
        <v>251</v>
      </c>
      <c r="B261" s="82" t="s">
        <v>744</v>
      </c>
      <c r="C261" s="83" t="s">
        <v>189</v>
      </c>
      <c r="D261" s="81" t="s">
        <v>745</v>
      </c>
      <c r="E261" s="81" t="s">
        <v>66</v>
      </c>
      <c r="F261" s="81" t="s">
        <v>43</v>
      </c>
      <c r="G261" s="81" t="s">
        <v>621</v>
      </c>
      <c r="H261" s="81" t="s">
        <v>727</v>
      </c>
      <c r="I261" s="92">
        <v>3</v>
      </c>
      <c r="J261" s="92">
        <v>3</v>
      </c>
      <c r="K261" s="92"/>
      <c r="L261" s="81">
        <v>4</v>
      </c>
      <c r="M261" s="81"/>
      <c r="N261" s="98">
        <v>2</v>
      </c>
      <c r="O261" s="97">
        <v>800</v>
      </c>
      <c r="P261" s="97">
        <v>11</v>
      </c>
      <c r="Q261" s="85">
        <f t="shared" si="8"/>
        <v>8800</v>
      </c>
      <c r="R261" s="98"/>
      <c r="S261" s="98"/>
      <c r="T261" s="85">
        <f t="shared" si="7"/>
        <v>0</v>
      </c>
      <c r="U261" s="97">
        <v>110</v>
      </c>
      <c r="V261" s="85">
        <f t="shared" si="9"/>
        <v>550</v>
      </c>
      <c r="W261" s="85">
        <f t="shared" si="10"/>
        <v>82.5</v>
      </c>
      <c r="X261" s="86">
        <f t="shared" si="11"/>
        <v>632.5</v>
      </c>
      <c r="Y261" s="110">
        <v>6.84</v>
      </c>
      <c r="Z261" s="85">
        <f t="shared" si="12"/>
        <v>3927</v>
      </c>
      <c r="AA261" s="88">
        <f t="shared" si="13"/>
        <v>2670.36</v>
      </c>
      <c r="AB261" s="81" t="s">
        <v>46</v>
      </c>
      <c r="AC261" s="81" t="s">
        <v>46</v>
      </c>
      <c r="AD261" s="81" t="s">
        <v>46</v>
      </c>
      <c r="AE261" s="81"/>
      <c r="AF261" s="28"/>
      <c r="AG261" s="29"/>
      <c r="AH261" s="29"/>
    </row>
    <row r="262" spans="1:34" ht="22.5" customHeight="1">
      <c r="A262" s="81">
        <v>252</v>
      </c>
      <c r="B262" s="82" t="s">
        <v>746</v>
      </c>
      <c r="C262" s="83" t="s">
        <v>496</v>
      </c>
      <c r="D262" s="81" t="s">
        <v>747</v>
      </c>
      <c r="E262" s="81" t="s">
        <v>66</v>
      </c>
      <c r="F262" s="81" t="s">
        <v>43</v>
      </c>
      <c r="G262" s="81" t="s">
        <v>621</v>
      </c>
      <c r="H262" s="81" t="s">
        <v>727</v>
      </c>
      <c r="I262" s="92">
        <v>3</v>
      </c>
      <c r="J262" s="92">
        <v>3</v>
      </c>
      <c r="K262" s="92"/>
      <c r="L262" s="81">
        <v>4</v>
      </c>
      <c r="M262" s="81"/>
      <c r="N262" s="98">
        <v>2</v>
      </c>
      <c r="O262" s="97">
        <v>800</v>
      </c>
      <c r="P262" s="97">
        <v>10</v>
      </c>
      <c r="Q262" s="85">
        <f t="shared" si="8"/>
        <v>8000</v>
      </c>
      <c r="R262" s="98"/>
      <c r="S262" s="98"/>
      <c r="T262" s="85">
        <f t="shared" si="7"/>
        <v>0</v>
      </c>
      <c r="U262" s="97">
        <v>100</v>
      </c>
      <c r="V262" s="85">
        <f t="shared" si="9"/>
        <v>500</v>
      </c>
      <c r="W262" s="85">
        <f t="shared" si="10"/>
        <v>75</v>
      </c>
      <c r="X262" s="86">
        <f t="shared" si="11"/>
        <v>575</v>
      </c>
      <c r="Y262" s="110">
        <v>6.84</v>
      </c>
      <c r="Z262" s="85">
        <f t="shared" si="12"/>
        <v>3570</v>
      </c>
      <c r="AA262" s="88">
        <f t="shared" si="13"/>
        <v>2427.6000000000004</v>
      </c>
      <c r="AB262" s="81" t="s">
        <v>46</v>
      </c>
      <c r="AC262" s="81" t="s">
        <v>46</v>
      </c>
      <c r="AD262" s="81" t="s">
        <v>46</v>
      </c>
      <c r="AE262" s="81"/>
      <c r="AF262" s="28"/>
      <c r="AG262" s="29"/>
      <c r="AH262" s="29"/>
    </row>
    <row r="263" spans="1:34" ht="22.5" customHeight="1">
      <c r="A263" s="81">
        <v>253</v>
      </c>
      <c r="B263" s="82" t="s">
        <v>748</v>
      </c>
      <c r="C263" s="83" t="s">
        <v>537</v>
      </c>
      <c r="D263" s="81" t="s">
        <v>749</v>
      </c>
      <c r="E263" s="81" t="s">
        <v>66</v>
      </c>
      <c r="F263" s="81" t="s">
        <v>43</v>
      </c>
      <c r="G263" s="81" t="s">
        <v>750</v>
      </c>
      <c r="H263" s="81" t="s">
        <v>751</v>
      </c>
      <c r="I263" s="199">
        <v>9</v>
      </c>
      <c r="J263" s="199">
        <v>7</v>
      </c>
      <c r="K263" s="199">
        <v>2</v>
      </c>
      <c r="L263" s="81">
        <v>10</v>
      </c>
      <c r="M263" s="81"/>
      <c r="N263" s="98">
        <v>3</v>
      </c>
      <c r="O263" s="97">
        <v>2000</v>
      </c>
      <c r="P263" s="97">
        <v>30</v>
      </c>
      <c r="Q263" s="85">
        <f t="shared" si="8"/>
        <v>60000</v>
      </c>
      <c r="R263" s="97">
        <v>2000</v>
      </c>
      <c r="S263" s="98">
        <v>5</v>
      </c>
      <c r="T263" s="85">
        <f t="shared" si="7"/>
        <v>10000</v>
      </c>
      <c r="U263" s="97">
        <v>200</v>
      </c>
      <c r="V263" s="85">
        <f t="shared" si="9"/>
        <v>1000</v>
      </c>
      <c r="W263" s="85">
        <f t="shared" si="10"/>
        <v>1150</v>
      </c>
      <c r="X263" s="86">
        <f t="shared" si="11"/>
        <v>2150</v>
      </c>
      <c r="Y263" s="110">
        <v>6.84</v>
      </c>
      <c r="Z263" s="85">
        <f t="shared" si="12"/>
        <v>9140</v>
      </c>
      <c r="AA263" s="88">
        <f t="shared" si="13"/>
        <v>6215.2000000000007</v>
      </c>
      <c r="AB263" s="81" t="s">
        <v>46</v>
      </c>
      <c r="AC263" s="81" t="s">
        <v>46</v>
      </c>
      <c r="AD263" s="81" t="s">
        <v>46</v>
      </c>
      <c r="AE263" s="81"/>
      <c r="AF263" s="28"/>
      <c r="AG263" s="29"/>
      <c r="AH263" s="29"/>
    </row>
    <row r="264" spans="1:34" ht="22.5" customHeight="1">
      <c r="A264" s="81">
        <v>254</v>
      </c>
      <c r="B264" s="82" t="s">
        <v>752</v>
      </c>
      <c r="C264" s="83" t="s">
        <v>537</v>
      </c>
      <c r="D264" s="81" t="s">
        <v>753</v>
      </c>
      <c r="E264" s="81" t="s">
        <v>66</v>
      </c>
      <c r="F264" s="81" t="s">
        <v>43</v>
      </c>
      <c r="G264" s="81" t="s">
        <v>750</v>
      </c>
      <c r="H264" s="81" t="s">
        <v>751</v>
      </c>
      <c r="I264" s="92">
        <v>1</v>
      </c>
      <c r="J264" s="92">
        <v>1</v>
      </c>
      <c r="K264" s="92"/>
      <c r="L264" s="81">
        <v>2</v>
      </c>
      <c r="M264" s="81"/>
      <c r="N264" s="98">
        <v>3</v>
      </c>
      <c r="O264" s="97">
        <v>2000</v>
      </c>
      <c r="P264" s="97">
        <v>30</v>
      </c>
      <c r="Q264" s="85">
        <f t="shared" si="8"/>
        <v>60000</v>
      </c>
      <c r="R264" s="97">
        <v>2000</v>
      </c>
      <c r="S264" s="98">
        <v>5</v>
      </c>
      <c r="T264" s="85">
        <f t="shared" si="7"/>
        <v>10000</v>
      </c>
      <c r="U264" s="97">
        <v>200</v>
      </c>
      <c r="V264" s="85">
        <f t="shared" si="9"/>
        <v>1000</v>
      </c>
      <c r="W264" s="85">
        <f t="shared" si="10"/>
        <v>1150</v>
      </c>
      <c r="X264" s="86">
        <f t="shared" si="11"/>
        <v>2150</v>
      </c>
      <c r="Y264" s="110">
        <v>6.84</v>
      </c>
      <c r="Z264" s="85">
        <f t="shared" si="12"/>
        <v>9140</v>
      </c>
      <c r="AA264" s="88">
        <f t="shared" si="13"/>
        <v>6215.2000000000007</v>
      </c>
      <c r="AB264" s="81" t="s">
        <v>46</v>
      </c>
      <c r="AC264" s="81" t="s">
        <v>46</v>
      </c>
      <c r="AD264" s="81" t="s">
        <v>46</v>
      </c>
      <c r="AE264" s="81"/>
      <c r="AF264" s="28"/>
      <c r="AG264" s="29"/>
      <c r="AH264" s="29"/>
    </row>
    <row r="265" spans="1:34" ht="22.5" customHeight="1">
      <c r="A265" s="81">
        <v>255</v>
      </c>
      <c r="B265" s="82" t="s">
        <v>754</v>
      </c>
      <c r="C265" s="83" t="s">
        <v>537</v>
      </c>
      <c r="D265" s="81" t="s">
        <v>755</v>
      </c>
      <c r="E265" s="81" t="s">
        <v>66</v>
      </c>
      <c r="F265" s="81" t="s">
        <v>43</v>
      </c>
      <c r="G265" s="81" t="s">
        <v>750</v>
      </c>
      <c r="H265" s="81" t="s">
        <v>751</v>
      </c>
      <c r="I265" s="92">
        <v>9</v>
      </c>
      <c r="J265" s="92">
        <v>9</v>
      </c>
      <c r="K265" s="92"/>
      <c r="L265" s="81">
        <v>10</v>
      </c>
      <c r="M265" s="81"/>
      <c r="N265" s="98">
        <v>3</v>
      </c>
      <c r="O265" s="97">
        <v>2000</v>
      </c>
      <c r="P265" s="97">
        <v>30</v>
      </c>
      <c r="Q265" s="85">
        <f t="shared" si="8"/>
        <v>60000</v>
      </c>
      <c r="R265" s="97">
        <v>2000</v>
      </c>
      <c r="S265" s="98">
        <v>5</v>
      </c>
      <c r="T265" s="85">
        <f t="shared" si="7"/>
        <v>10000</v>
      </c>
      <c r="U265" s="97">
        <v>200</v>
      </c>
      <c r="V265" s="85">
        <f t="shared" si="9"/>
        <v>1000</v>
      </c>
      <c r="W265" s="85">
        <f t="shared" si="10"/>
        <v>1150</v>
      </c>
      <c r="X265" s="86">
        <f t="shared" si="11"/>
        <v>2150</v>
      </c>
      <c r="Y265" s="110">
        <v>6.84</v>
      </c>
      <c r="Z265" s="85">
        <f t="shared" si="12"/>
        <v>9140</v>
      </c>
      <c r="AA265" s="88">
        <f t="shared" si="13"/>
        <v>6215.2000000000007</v>
      </c>
      <c r="AB265" s="81" t="s">
        <v>46</v>
      </c>
      <c r="AC265" s="81" t="s">
        <v>46</v>
      </c>
      <c r="AD265" s="81" t="s">
        <v>46</v>
      </c>
      <c r="AE265" s="81"/>
      <c r="AF265" s="28"/>
      <c r="AG265" s="29"/>
      <c r="AH265" s="29"/>
    </row>
    <row r="266" spans="1:34" ht="22.5" customHeight="1">
      <c r="A266" s="81">
        <v>256</v>
      </c>
      <c r="B266" s="82" t="s">
        <v>756</v>
      </c>
      <c r="C266" s="83" t="s">
        <v>537</v>
      </c>
      <c r="D266" s="81" t="s">
        <v>757</v>
      </c>
      <c r="E266" s="81" t="s">
        <v>66</v>
      </c>
      <c r="F266" s="81" t="s">
        <v>43</v>
      </c>
      <c r="G266" s="81" t="s">
        <v>750</v>
      </c>
      <c r="H266" s="81" t="s">
        <v>751</v>
      </c>
      <c r="I266" s="92">
        <v>1</v>
      </c>
      <c r="J266" s="92">
        <v>1</v>
      </c>
      <c r="K266" s="92"/>
      <c r="L266" s="81">
        <v>2</v>
      </c>
      <c r="M266" s="81"/>
      <c r="N266" s="98">
        <v>3</v>
      </c>
      <c r="O266" s="97">
        <v>2000</v>
      </c>
      <c r="P266" s="97">
        <v>30</v>
      </c>
      <c r="Q266" s="85">
        <f t="shared" si="8"/>
        <v>60000</v>
      </c>
      <c r="R266" s="97">
        <v>2000</v>
      </c>
      <c r="S266" s="98">
        <v>5</v>
      </c>
      <c r="T266" s="85">
        <f t="shared" si="7"/>
        <v>10000</v>
      </c>
      <c r="U266" s="97">
        <v>200</v>
      </c>
      <c r="V266" s="85">
        <f t="shared" si="9"/>
        <v>1000</v>
      </c>
      <c r="W266" s="85">
        <f t="shared" si="10"/>
        <v>1150</v>
      </c>
      <c r="X266" s="86">
        <f t="shared" si="11"/>
        <v>2150</v>
      </c>
      <c r="Y266" s="110">
        <v>6.84</v>
      </c>
      <c r="Z266" s="85">
        <f t="shared" si="12"/>
        <v>9140</v>
      </c>
      <c r="AA266" s="88">
        <f t="shared" si="13"/>
        <v>6215.2000000000007</v>
      </c>
      <c r="AB266" s="81" t="s">
        <v>46</v>
      </c>
      <c r="AC266" s="81" t="s">
        <v>46</v>
      </c>
      <c r="AD266" s="81" t="s">
        <v>46</v>
      </c>
      <c r="AE266" s="81"/>
      <c r="AF266" s="28"/>
      <c r="AG266" s="29"/>
      <c r="AH266" s="29"/>
    </row>
    <row r="267" spans="1:34" ht="22.5" customHeight="1">
      <c r="A267" s="81">
        <v>257</v>
      </c>
      <c r="B267" s="82" t="s">
        <v>758</v>
      </c>
      <c r="C267" s="83" t="s">
        <v>759</v>
      </c>
      <c r="D267" s="81" t="s">
        <v>760</v>
      </c>
      <c r="E267" s="81" t="s">
        <v>42</v>
      </c>
      <c r="F267" s="81" t="s">
        <v>43</v>
      </c>
      <c r="G267" s="81" t="s">
        <v>750</v>
      </c>
      <c r="H267" s="81" t="s">
        <v>761</v>
      </c>
      <c r="I267" s="92">
        <v>2</v>
      </c>
      <c r="J267" s="92">
        <v>2</v>
      </c>
      <c r="K267" s="92"/>
      <c r="L267" s="81">
        <v>2</v>
      </c>
      <c r="M267" s="81"/>
      <c r="N267" s="98">
        <v>1</v>
      </c>
      <c r="O267" s="97">
        <v>1000</v>
      </c>
      <c r="P267" s="97">
        <v>15</v>
      </c>
      <c r="Q267" s="85">
        <f t="shared" si="8"/>
        <v>15000</v>
      </c>
      <c r="R267" s="98"/>
      <c r="S267" s="98"/>
      <c r="T267" s="58">
        <f t="shared" si="7"/>
        <v>0</v>
      </c>
      <c r="U267" s="97"/>
      <c r="V267" s="85">
        <f t="shared" si="9"/>
        <v>5000</v>
      </c>
      <c r="W267" s="85">
        <f t="shared" si="10"/>
        <v>750</v>
      </c>
      <c r="X267" s="86">
        <f t="shared" si="11"/>
        <v>5750</v>
      </c>
      <c r="Y267" s="87">
        <v>5.88</v>
      </c>
      <c r="Z267" s="85">
        <f t="shared" si="12"/>
        <v>30900</v>
      </c>
      <c r="AA267" s="88">
        <f t="shared" si="13"/>
        <v>21012</v>
      </c>
      <c r="AB267" s="81" t="s">
        <v>46</v>
      </c>
      <c r="AC267" s="81" t="s">
        <v>46</v>
      </c>
      <c r="AD267" s="81" t="s">
        <v>46</v>
      </c>
      <c r="AE267" s="81" t="s">
        <v>762</v>
      </c>
      <c r="AF267" s="28"/>
      <c r="AG267" s="29"/>
      <c r="AH267" s="29"/>
    </row>
    <row r="268" spans="1:34" ht="22.5" customHeight="1">
      <c r="A268" s="81">
        <v>258</v>
      </c>
      <c r="B268" s="82" t="s">
        <v>763</v>
      </c>
      <c r="C268" s="83" t="s">
        <v>759</v>
      </c>
      <c r="D268" s="81" t="s">
        <v>764</v>
      </c>
      <c r="E268" s="81" t="s">
        <v>42</v>
      </c>
      <c r="F268" s="81" t="s">
        <v>43</v>
      </c>
      <c r="G268" s="81" t="s">
        <v>750</v>
      </c>
      <c r="H268" s="81" t="s">
        <v>765</v>
      </c>
      <c r="I268" s="92">
        <v>3</v>
      </c>
      <c r="J268" s="92">
        <v>3</v>
      </c>
      <c r="K268" s="92"/>
      <c r="L268" s="81">
        <v>4</v>
      </c>
      <c r="M268" s="81"/>
      <c r="N268" s="98">
        <v>2</v>
      </c>
      <c r="O268" s="97">
        <v>3000</v>
      </c>
      <c r="P268" s="97">
        <v>4</v>
      </c>
      <c r="Q268" s="85">
        <f t="shared" si="8"/>
        <v>12000</v>
      </c>
      <c r="R268" s="97">
        <v>3000</v>
      </c>
      <c r="S268" s="98">
        <v>1</v>
      </c>
      <c r="T268" s="85">
        <f t="shared" si="7"/>
        <v>3000</v>
      </c>
      <c r="U268" s="97"/>
      <c r="V268" s="85">
        <f t="shared" si="9"/>
        <v>4000</v>
      </c>
      <c r="W268" s="85">
        <f t="shared" si="10"/>
        <v>900</v>
      </c>
      <c r="X268" s="86">
        <f t="shared" si="11"/>
        <v>4900</v>
      </c>
      <c r="Y268" s="87">
        <v>5.88</v>
      </c>
      <c r="Z268" s="85">
        <f t="shared" si="12"/>
        <v>25320</v>
      </c>
      <c r="AA268" s="88">
        <f t="shared" si="13"/>
        <v>17217.600000000002</v>
      </c>
      <c r="AB268" s="81" t="s">
        <v>46</v>
      </c>
      <c r="AC268" s="81" t="s">
        <v>46</v>
      </c>
      <c r="AD268" s="81" t="s">
        <v>46</v>
      </c>
      <c r="AE268" s="81" t="s">
        <v>766</v>
      </c>
      <c r="AF268" s="28"/>
      <c r="AG268" s="29"/>
      <c r="AH268" s="29"/>
    </row>
    <row r="269" spans="1:34" ht="22.5" customHeight="1">
      <c r="A269" s="81">
        <v>259</v>
      </c>
      <c r="B269" s="82" t="s">
        <v>767</v>
      </c>
      <c r="C269" s="83" t="s">
        <v>61</v>
      </c>
      <c r="D269" s="81" t="s">
        <v>768</v>
      </c>
      <c r="E269" s="81" t="s">
        <v>66</v>
      </c>
      <c r="F269" s="81" t="s">
        <v>43</v>
      </c>
      <c r="G269" s="81" t="s">
        <v>750</v>
      </c>
      <c r="H269" s="81" t="s">
        <v>750</v>
      </c>
      <c r="I269" s="92">
        <v>5</v>
      </c>
      <c r="J269" s="92">
        <v>5</v>
      </c>
      <c r="K269" s="92"/>
      <c r="L269" s="81">
        <v>6</v>
      </c>
      <c r="M269" s="81"/>
      <c r="N269" s="98">
        <v>2</v>
      </c>
      <c r="O269" s="97">
        <v>1500</v>
      </c>
      <c r="P269" s="97">
        <v>4</v>
      </c>
      <c r="Q269" s="85">
        <f t="shared" si="8"/>
        <v>6000</v>
      </c>
      <c r="R269" s="97">
        <v>1500</v>
      </c>
      <c r="S269" s="98">
        <v>5</v>
      </c>
      <c r="T269" s="85">
        <f t="shared" si="7"/>
        <v>7500</v>
      </c>
      <c r="U269" s="97">
        <v>100</v>
      </c>
      <c r="V269" s="85">
        <f t="shared" si="9"/>
        <v>500</v>
      </c>
      <c r="W269" s="85">
        <f t="shared" si="10"/>
        <v>825</v>
      </c>
      <c r="X269" s="86">
        <f t="shared" si="11"/>
        <v>1325</v>
      </c>
      <c r="Y269" s="110">
        <v>6.84</v>
      </c>
      <c r="Z269" s="85">
        <f t="shared" si="12"/>
        <v>5070</v>
      </c>
      <c r="AA269" s="88">
        <f t="shared" si="13"/>
        <v>3447.6000000000004</v>
      </c>
      <c r="AB269" s="81" t="s">
        <v>46</v>
      </c>
      <c r="AC269" s="81" t="s">
        <v>46</v>
      </c>
      <c r="AD269" s="81" t="s">
        <v>46</v>
      </c>
      <c r="AE269" s="81"/>
      <c r="AF269" s="28"/>
      <c r="AG269" s="29"/>
      <c r="AH269" s="29"/>
    </row>
    <row r="270" spans="1:34" ht="22.5" customHeight="1">
      <c r="A270" s="81">
        <v>260</v>
      </c>
      <c r="B270" s="82" t="s">
        <v>769</v>
      </c>
      <c r="C270" s="83" t="s">
        <v>61</v>
      </c>
      <c r="D270" s="81" t="s">
        <v>770</v>
      </c>
      <c r="E270" s="81" t="s">
        <v>66</v>
      </c>
      <c r="F270" s="81" t="s">
        <v>43</v>
      </c>
      <c r="G270" s="81" t="s">
        <v>750</v>
      </c>
      <c r="H270" s="81" t="s">
        <v>750</v>
      </c>
      <c r="I270" s="92">
        <v>3</v>
      </c>
      <c r="J270" s="92">
        <v>3</v>
      </c>
      <c r="K270" s="92"/>
      <c r="L270" s="81">
        <v>4</v>
      </c>
      <c r="M270" s="81"/>
      <c r="N270" s="98">
        <v>2</v>
      </c>
      <c r="O270" s="97">
        <v>1500</v>
      </c>
      <c r="P270" s="97">
        <v>13</v>
      </c>
      <c r="Q270" s="85">
        <f t="shared" si="8"/>
        <v>19500</v>
      </c>
      <c r="R270" s="97">
        <v>1500</v>
      </c>
      <c r="S270" s="98">
        <v>2</v>
      </c>
      <c r="T270" s="85">
        <f t="shared" si="7"/>
        <v>3000</v>
      </c>
      <c r="U270" s="97">
        <v>250</v>
      </c>
      <c r="V270" s="85">
        <f t="shared" si="9"/>
        <v>1250</v>
      </c>
      <c r="W270" s="85">
        <f t="shared" si="10"/>
        <v>487.5</v>
      </c>
      <c r="X270" s="86">
        <f t="shared" si="11"/>
        <v>1737.5</v>
      </c>
      <c r="Y270" s="110">
        <v>6.84</v>
      </c>
      <c r="Z270" s="85">
        <f t="shared" si="12"/>
        <v>9525</v>
      </c>
      <c r="AA270" s="88">
        <f t="shared" si="13"/>
        <v>6477.0000000000009</v>
      </c>
      <c r="AB270" s="81" t="s">
        <v>46</v>
      </c>
      <c r="AC270" s="81" t="s">
        <v>46</v>
      </c>
      <c r="AD270" s="81" t="s">
        <v>46</v>
      </c>
      <c r="AE270" s="81"/>
      <c r="AF270" s="28"/>
      <c r="AG270" s="29"/>
      <c r="AH270" s="29"/>
    </row>
    <row r="271" spans="1:34" ht="22.5" customHeight="1">
      <c r="A271" s="81">
        <v>261</v>
      </c>
      <c r="B271" s="82" t="s">
        <v>771</v>
      </c>
      <c r="C271" s="83" t="s">
        <v>61</v>
      </c>
      <c r="D271" s="81" t="s">
        <v>772</v>
      </c>
      <c r="E271" s="81" t="s">
        <v>66</v>
      </c>
      <c r="F271" s="81" t="s">
        <v>43</v>
      </c>
      <c r="G271" s="81" t="s">
        <v>750</v>
      </c>
      <c r="H271" s="81" t="s">
        <v>750</v>
      </c>
      <c r="I271" s="92">
        <v>3</v>
      </c>
      <c r="J271" s="92">
        <v>3</v>
      </c>
      <c r="K271" s="92"/>
      <c r="L271" s="81">
        <v>4</v>
      </c>
      <c r="M271" s="81"/>
      <c r="N271" s="98">
        <v>2</v>
      </c>
      <c r="O271" s="97">
        <v>1500</v>
      </c>
      <c r="P271" s="97">
        <v>13</v>
      </c>
      <c r="Q271" s="85">
        <f t="shared" si="8"/>
        <v>19500</v>
      </c>
      <c r="R271" s="97">
        <v>1500</v>
      </c>
      <c r="S271" s="98">
        <v>2</v>
      </c>
      <c r="T271" s="85">
        <f t="shared" si="7"/>
        <v>3000</v>
      </c>
      <c r="U271" s="97">
        <v>250</v>
      </c>
      <c r="V271" s="85">
        <f t="shared" si="9"/>
        <v>1250</v>
      </c>
      <c r="W271" s="85">
        <f t="shared" si="10"/>
        <v>487.5</v>
      </c>
      <c r="X271" s="86">
        <f t="shared" si="11"/>
        <v>1737.5</v>
      </c>
      <c r="Y271" s="110">
        <v>6.84</v>
      </c>
      <c r="Z271" s="85">
        <f t="shared" si="12"/>
        <v>9525</v>
      </c>
      <c r="AA271" s="88">
        <f t="shared" si="13"/>
        <v>6477.0000000000009</v>
      </c>
      <c r="AB271" s="81" t="s">
        <v>46</v>
      </c>
      <c r="AC271" s="81" t="s">
        <v>46</v>
      </c>
      <c r="AD271" s="81" t="s">
        <v>46</v>
      </c>
      <c r="AE271" s="81"/>
      <c r="AF271" s="28"/>
      <c r="AG271" s="29"/>
      <c r="AH271" s="29"/>
    </row>
    <row r="272" spans="1:34" ht="22.5" customHeight="1">
      <c r="A272" s="81">
        <v>262</v>
      </c>
      <c r="B272" s="82" t="s">
        <v>773</v>
      </c>
      <c r="C272" s="83" t="s">
        <v>759</v>
      </c>
      <c r="D272" s="81" t="s">
        <v>774</v>
      </c>
      <c r="E272" s="81" t="s">
        <v>66</v>
      </c>
      <c r="F272" s="81" t="s">
        <v>43</v>
      </c>
      <c r="G272" s="81" t="s">
        <v>750</v>
      </c>
      <c r="H272" s="81" t="s">
        <v>775</v>
      </c>
      <c r="I272" s="200">
        <v>28</v>
      </c>
      <c r="J272" s="200">
        <v>19</v>
      </c>
      <c r="K272" s="200">
        <v>9</v>
      </c>
      <c r="L272" s="81">
        <v>8</v>
      </c>
      <c r="M272" s="81">
        <v>21</v>
      </c>
      <c r="N272" s="98">
        <v>6</v>
      </c>
      <c r="O272" s="97">
        <v>0</v>
      </c>
      <c r="P272" s="97">
        <v>0</v>
      </c>
      <c r="Q272" s="85">
        <f t="shared" si="8"/>
        <v>0</v>
      </c>
      <c r="R272" s="97">
        <v>10000</v>
      </c>
      <c r="S272" s="98">
        <v>3</v>
      </c>
      <c r="T272" s="85">
        <f t="shared" si="7"/>
        <v>30000</v>
      </c>
      <c r="U272" s="97">
        <v>400</v>
      </c>
      <c r="V272" s="85">
        <f t="shared" si="9"/>
        <v>2000</v>
      </c>
      <c r="W272" s="85">
        <f t="shared" si="10"/>
        <v>3300</v>
      </c>
      <c r="X272" s="86">
        <f t="shared" si="11"/>
        <v>5300</v>
      </c>
      <c r="Y272" s="110">
        <v>6.84</v>
      </c>
      <c r="Z272" s="85">
        <f t="shared" si="12"/>
        <v>20280</v>
      </c>
      <c r="AA272" s="88">
        <f t="shared" si="13"/>
        <v>13790.400000000001</v>
      </c>
      <c r="AB272" s="81" t="s">
        <v>46</v>
      </c>
      <c r="AC272" s="81" t="s">
        <v>46</v>
      </c>
      <c r="AD272" s="81" t="s">
        <v>46</v>
      </c>
      <c r="AE272" s="81" t="s">
        <v>766</v>
      </c>
      <c r="AF272" s="28"/>
      <c r="AG272" s="29"/>
      <c r="AH272" s="29"/>
    </row>
    <row r="273" spans="1:34" ht="22.5" customHeight="1">
      <c r="A273" s="81">
        <v>263</v>
      </c>
      <c r="B273" s="82" t="s">
        <v>776</v>
      </c>
      <c r="C273" s="83" t="s">
        <v>537</v>
      </c>
      <c r="D273" s="81" t="s">
        <v>777</v>
      </c>
      <c r="E273" s="81" t="s">
        <v>66</v>
      </c>
      <c r="F273" s="81" t="s">
        <v>43</v>
      </c>
      <c r="G273" s="81" t="s">
        <v>750</v>
      </c>
      <c r="H273" s="81" t="s">
        <v>778</v>
      </c>
      <c r="I273" s="199">
        <v>3</v>
      </c>
      <c r="J273" s="199">
        <v>1</v>
      </c>
      <c r="K273" s="199">
        <v>2</v>
      </c>
      <c r="L273" s="81">
        <v>4</v>
      </c>
      <c r="M273" s="81"/>
      <c r="N273" s="98">
        <v>2</v>
      </c>
      <c r="O273" s="97">
        <v>1000</v>
      </c>
      <c r="P273" s="97">
        <v>15</v>
      </c>
      <c r="Q273" s="85">
        <f t="shared" si="8"/>
        <v>15000</v>
      </c>
      <c r="R273" s="98"/>
      <c r="S273" s="98"/>
      <c r="T273" s="85">
        <f t="shared" si="7"/>
        <v>0</v>
      </c>
      <c r="U273" s="97">
        <v>330</v>
      </c>
      <c r="V273" s="85">
        <f t="shared" si="9"/>
        <v>1650</v>
      </c>
      <c r="W273" s="85">
        <f t="shared" si="10"/>
        <v>247.5</v>
      </c>
      <c r="X273" s="86">
        <f t="shared" si="11"/>
        <v>1897.5</v>
      </c>
      <c r="Y273" s="110">
        <v>6.84</v>
      </c>
      <c r="Z273" s="85">
        <f t="shared" si="12"/>
        <v>11781</v>
      </c>
      <c r="AA273" s="88">
        <f t="shared" si="13"/>
        <v>8011.0800000000008</v>
      </c>
      <c r="AB273" s="81" t="s">
        <v>46</v>
      </c>
      <c r="AC273" s="81" t="s">
        <v>46</v>
      </c>
      <c r="AD273" s="81" t="s">
        <v>46</v>
      </c>
      <c r="AE273" s="81" t="s">
        <v>762</v>
      </c>
      <c r="AF273" s="28"/>
      <c r="AG273" s="29"/>
      <c r="AH273" s="29"/>
    </row>
    <row r="274" spans="1:34" ht="22.5" customHeight="1">
      <c r="A274" s="81">
        <v>264</v>
      </c>
      <c r="B274" s="82" t="s">
        <v>779</v>
      </c>
      <c r="C274" s="83" t="s">
        <v>163</v>
      </c>
      <c r="D274" s="81" t="s">
        <v>780</v>
      </c>
      <c r="E274" s="81" t="s">
        <v>42</v>
      </c>
      <c r="F274" s="81" t="s">
        <v>43</v>
      </c>
      <c r="G274" s="81" t="s">
        <v>168</v>
      </c>
      <c r="H274" s="81" t="s">
        <v>169</v>
      </c>
      <c r="I274" s="92">
        <v>2</v>
      </c>
      <c r="J274" s="92">
        <v>2</v>
      </c>
      <c r="K274" s="92"/>
      <c r="L274" s="81">
        <v>3</v>
      </c>
      <c r="M274" s="81"/>
      <c r="N274" s="98">
        <v>3</v>
      </c>
      <c r="O274" s="97">
        <v>1500</v>
      </c>
      <c r="P274" s="97">
        <v>18</v>
      </c>
      <c r="Q274" s="85">
        <f t="shared" si="8"/>
        <v>27000</v>
      </c>
      <c r="R274" s="98"/>
      <c r="S274" s="98"/>
      <c r="T274" s="58">
        <f t="shared" si="7"/>
        <v>0</v>
      </c>
      <c r="U274" s="97"/>
      <c r="V274" s="85">
        <f t="shared" si="9"/>
        <v>9000</v>
      </c>
      <c r="W274" s="85">
        <f t="shared" si="10"/>
        <v>1350</v>
      </c>
      <c r="X274" s="86">
        <f t="shared" si="11"/>
        <v>10350</v>
      </c>
      <c r="Y274" s="87">
        <v>5.88</v>
      </c>
      <c r="Z274" s="85">
        <f t="shared" si="12"/>
        <v>55620</v>
      </c>
      <c r="AA274" s="88">
        <f t="shared" si="13"/>
        <v>37821.600000000006</v>
      </c>
      <c r="AB274" s="81" t="s">
        <v>46</v>
      </c>
      <c r="AC274" s="81" t="s">
        <v>46</v>
      </c>
      <c r="AD274" s="81" t="s">
        <v>46</v>
      </c>
      <c r="AE274" s="81"/>
      <c r="AF274" s="28"/>
      <c r="AG274" s="29"/>
      <c r="AH274" s="29"/>
    </row>
    <row r="275" spans="1:34" ht="22.5" customHeight="1">
      <c r="A275" s="81">
        <v>265</v>
      </c>
      <c r="B275" s="82" t="s">
        <v>781</v>
      </c>
      <c r="C275" s="83" t="s">
        <v>163</v>
      </c>
      <c r="D275" s="95" t="s">
        <v>782</v>
      </c>
      <c r="E275" s="81" t="s">
        <v>66</v>
      </c>
      <c r="F275" s="81" t="s">
        <v>43</v>
      </c>
      <c r="G275" s="81" t="s">
        <v>398</v>
      </c>
      <c r="H275" s="81" t="s">
        <v>783</v>
      </c>
      <c r="I275" s="92">
        <v>7</v>
      </c>
      <c r="J275" s="92">
        <v>7</v>
      </c>
      <c r="K275" s="92"/>
      <c r="L275" s="81">
        <v>8</v>
      </c>
      <c r="M275" s="81"/>
      <c r="N275" s="98">
        <v>5</v>
      </c>
      <c r="O275" s="97">
        <v>1500</v>
      </c>
      <c r="P275" s="97">
        <v>34</v>
      </c>
      <c r="Q275" s="85">
        <f t="shared" si="8"/>
        <v>51000</v>
      </c>
      <c r="R275" s="97">
        <v>1500</v>
      </c>
      <c r="S275" s="98">
        <v>3</v>
      </c>
      <c r="T275" s="85">
        <f t="shared" si="7"/>
        <v>4500</v>
      </c>
      <c r="U275" s="97">
        <v>250</v>
      </c>
      <c r="V275" s="85">
        <f t="shared" si="9"/>
        <v>1250</v>
      </c>
      <c r="W275" s="85">
        <f t="shared" si="10"/>
        <v>637.5</v>
      </c>
      <c r="X275" s="86">
        <f t="shared" si="11"/>
        <v>1887.5</v>
      </c>
      <c r="Y275" s="110">
        <v>6.84</v>
      </c>
      <c r="Z275" s="85">
        <f t="shared" si="12"/>
        <v>9825</v>
      </c>
      <c r="AA275" s="88">
        <f t="shared" si="13"/>
        <v>6681.0000000000009</v>
      </c>
      <c r="AB275" s="81" t="s">
        <v>46</v>
      </c>
      <c r="AC275" s="81" t="s">
        <v>46</v>
      </c>
      <c r="AD275" s="81" t="s">
        <v>46</v>
      </c>
      <c r="AE275" s="81" t="s">
        <v>658</v>
      </c>
      <c r="AF275" s="28"/>
      <c r="AG275" s="29"/>
      <c r="AH275" s="29"/>
    </row>
    <row r="276" spans="1:34" ht="22.5" customHeight="1">
      <c r="A276" s="81">
        <v>266</v>
      </c>
      <c r="B276" s="82" t="s">
        <v>784</v>
      </c>
      <c r="C276" s="83" t="s">
        <v>163</v>
      </c>
      <c r="D276" s="95" t="s">
        <v>785</v>
      </c>
      <c r="E276" s="81" t="s">
        <v>66</v>
      </c>
      <c r="F276" s="81" t="s">
        <v>43</v>
      </c>
      <c r="G276" s="81" t="s">
        <v>398</v>
      </c>
      <c r="H276" s="81" t="s">
        <v>783</v>
      </c>
      <c r="I276" s="92">
        <v>7</v>
      </c>
      <c r="J276" s="92">
        <v>7</v>
      </c>
      <c r="K276" s="92"/>
      <c r="L276" s="81">
        <v>8</v>
      </c>
      <c r="M276" s="81"/>
      <c r="N276" s="98">
        <v>5</v>
      </c>
      <c r="O276" s="97">
        <v>1500</v>
      </c>
      <c r="P276" s="97">
        <v>34</v>
      </c>
      <c r="Q276" s="85">
        <f t="shared" si="8"/>
        <v>51000</v>
      </c>
      <c r="R276" s="97">
        <v>1500</v>
      </c>
      <c r="S276" s="98">
        <v>3</v>
      </c>
      <c r="T276" s="85">
        <f t="shared" si="7"/>
        <v>4500</v>
      </c>
      <c r="U276" s="97">
        <v>250</v>
      </c>
      <c r="V276" s="85">
        <f t="shared" si="9"/>
        <v>1250</v>
      </c>
      <c r="W276" s="85">
        <f t="shared" si="10"/>
        <v>637.5</v>
      </c>
      <c r="X276" s="86">
        <f t="shared" si="11"/>
        <v>1887.5</v>
      </c>
      <c r="Y276" s="110">
        <v>6.84</v>
      </c>
      <c r="Z276" s="85">
        <f t="shared" si="12"/>
        <v>9825</v>
      </c>
      <c r="AA276" s="88">
        <f t="shared" si="13"/>
        <v>6681.0000000000009</v>
      </c>
      <c r="AB276" s="81" t="s">
        <v>46</v>
      </c>
      <c r="AC276" s="81" t="s">
        <v>46</v>
      </c>
      <c r="AD276" s="81" t="s">
        <v>46</v>
      </c>
      <c r="AE276" s="81" t="s">
        <v>658</v>
      </c>
      <c r="AF276" s="28"/>
      <c r="AG276" s="29"/>
      <c r="AH276" s="29"/>
    </row>
    <row r="277" spans="1:34" ht="22.5" customHeight="1">
      <c r="A277" s="81">
        <v>267</v>
      </c>
      <c r="B277" s="82" t="s">
        <v>786</v>
      </c>
      <c r="C277" s="83" t="s">
        <v>163</v>
      </c>
      <c r="D277" s="95" t="s">
        <v>787</v>
      </c>
      <c r="E277" s="81" t="s">
        <v>66</v>
      </c>
      <c r="F277" s="81" t="s">
        <v>43</v>
      </c>
      <c r="G277" s="81" t="s">
        <v>398</v>
      </c>
      <c r="H277" s="81" t="s">
        <v>783</v>
      </c>
      <c r="I277" s="92">
        <v>9</v>
      </c>
      <c r="J277" s="92">
        <v>9</v>
      </c>
      <c r="K277" s="92"/>
      <c r="L277" s="81">
        <v>10</v>
      </c>
      <c r="M277" s="81"/>
      <c r="N277" s="98">
        <v>5</v>
      </c>
      <c r="O277" s="97">
        <v>1500</v>
      </c>
      <c r="P277" s="97">
        <v>34</v>
      </c>
      <c r="Q277" s="85">
        <f t="shared" si="8"/>
        <v>51000</v>
      </c>
      <c r="R277" s="97">
        <v>1500</v>
      </c>
      <c r="S277" s="98">
        <v>3</v>
      </c>
      <c r="T277" s="85">
        <f t="shared" si="7"/>
        <v>4500</v>
      </c>
      <c r="U277" s="97">
        <v>250</v>
      </c>
      <c r="V277" s="85">
        <f t="shared" si="9"/>
        <v>1250</v>
      </c>
      <c r="W277" s="85">
        <f t="shared" si="10"/>
        <v>637.5</v>
      </c>
      <c r="X277" s="86">
        <f t="shared" si="11"/>
        <v>1887.5</v>
      </c>
      <c r="Y277" s="110">
        <v>6.84</v>
      </c>
      <c r="Z277" s="85">
        <f t="shared" si="12"/>
        <v>9825</v>
      </c>
      <c r="AA277" s="88">
        <f t="shared" si="13"/>
        <v>6681.0000000000009</v>
      </c>
      <c r="AB277" s="81" t="s">
        <v>46</v>
      </c>
      <c r="AC277" s="81" t="s">
        <v>46</v>
      </c>
      <c r="AD277" s="81" t="s">
        <v>46</v>
      </c>
      <c r="AE277" s="81" t="s">
        <v>658</v>
      </c>
      <c r="AF277" s="28"/>
      <c r="AG277" s="29"/>
      <c r="AH277" s="29"/>
    </row>
    <row r="278" spans="1:34" ht="22.5" customHeight="1">
      <c r="A278" s="81">
        <v>268</v>
      </c>
      <c r="B278" s="82" t="s">
        <v>788</v>
      </c>
      <c r="C278" s="83" t="s">
        <v>163</v>
      </c>
      <c r="D278" s="95" t="s">
        <v>789</v>
      </c>
      <c r="E278" s="81" t="s">
        <v>66</v>
      </c>
      <c r="F278" s="81" t="s">
        <v>43</v>
      </c>
      <c r="G278" s="81" t="s">
        <v>398</v>
      </c>
      <c r="H278" s="81" t="s">
        <v>783</v>
      </c>
      <c r="I278" s="92">
        <v>9</v>
      </c>
      <c r="J278" s="92">
        <v>9</v>
      </c>
      <c r="K278" s="92"/>
      <c r="L278" s="81">
        <v>10</v>
      </c>
      <c r="M278" s="81"/>
      <c r="N278" s="98">
        <v>5</v>
      </c>
      <c r="O278" s="97">
        <v>1500</v>
      </c>
      <c r="P278" s="97">
        <v>34</v>
      </c>
      <c r="Q278" s="85">
        <f t="shared" si="8"/>
        <v>51000</v>
      </c>
      <c r="R278" s="97">
        <v>1500</v>
      </c>
      <c r="S278" s="98">
        <v>3</v>
      </c>
      <c r="T278" s="85">
        <f t="shared" si="7"/>
        <v>4500</v>
      </c>
      <c r="U278" s="97">
        <v>250</v>
      </c>
      <c r="V278" s="85">
        <f t="shared" si="9"/>
        <v>1250</v>
      </c>
      <c r="W278" s="85">
        <f t="shared" si="10"/>
        <v>637.5</v>
      </c>
      <c r="X278" s="86">
        <f t="shared" si="11"/>
        <v>1887.5</v>
      </c>
      <c r="Y278" s="110">
        <v>6.84</v>
      </c>
      <c r="Z278" s="85">
        <f t="shared" si="12"/>
        <v>9825</v>
      </c>
      <c r="AA278" s="88">
        <f t="shared" si="13"/>
        <v>6681.0000000000009</v>
      </c>
      <c r="AB278" s="81" t="s">
        <v>46</v>
      </c>
      <c r="AC278" s="81" t="s">
        <v>46</v>
      </c>
      <c r="AD278" s="81" t="s">
        <v>46</v>
      </c>
      <c r="AE278" s="81" t="s">
        <v>658</v>
      </c>
      <c r="AF278" s="28"/>
      <c r="AG278" s="29"/>
      <c r="AH278" s="29"/>
    </row>
    <row r="279" spans="1:34" ht="22.5" customHeight="1">
      <c r="A279" s="81">
        <v>269</v>
      </c>
      <c r="B279" s="82" t="s">
        <v>790</v>
      </c>
      <c r="C279" s="83" t="s">
        <v>163</v>
      </c>
      <c r="D279" s="95" t="s">
        <v>791</v>
      </c>
      <c r="E279" s="81" t="s">
        <v>66</v>
      </c>
      <c r="F279" s="81" t="s">
        <v>43</v>
      </c>
      <c r="G279" s="81" t="s">
        <v>398</v>
      </c>
      <c r="H279" s="81" t="s">
        <v>783</v>
      </c>
      <c r="I279" s="92">
        <v>7</v>
      </c>
      <c r="J279" s="92">
        <v>7</v>
      </c>
      <c r="K279" s="92"/>
      <c r="L279" s="81">
        <v>8</v>
      </c>
      <c r="M279" s="81"/>
      <c r="N279" s="98">
        <v>5</v>
      </c>
      <c r="O279" s="97">
        <v>1500</v>
      </c>
      <c r="P279" s="97">
        <v>34</v>
      </c>
      <c r="Q279" s="85">
        <f t="shared" si="8"/>
        <v>51000</v>
      </c>
      <c r="R279" s="97">
        <v>1500</v>
      </c>
      <c r="S279" s="98">
        <v>3</v>
      </c>
      <c r="T279" s="85">
        <f t="shared" si="7"/>
        <v>4500</v>
      </c>
      <c r="U279" s="97">
        <v>250</v>
      </c>
      <c r="V279" s="85">
        <f t="shared" si="9"/>
        <v>1250</v>
      </c>
      <c r="W279" s="85">
        <f t="shared" si="10"/>
        <v>637.5</v>
      </c>
      <c r="X279" s="86">
        <f t="shared" si="11"/>
        <v>1887.5</v>
      </c>
      <c r="Y279" s="110">
        <v>6.84</v>
      </c>
      <c r="Z279" s="85">
        <f t="shared" si="12"/>
        <v>9825</v>
      </c>
      <c r="AA279" s="88">
        <f t="shared" si="13"/>
        <v>6681.0000000000009</v>
      </c>
      <c r="AB279" s="81" t="s">
        <v>46</v>
      </c>
      <c r="AC279" s="81" t="s">
        <v>46</v>
      </c>
      <c r="AD279" s="81" t="s">
        <v>46</v>
      </c>
      <c r="AE279" s="81" t="s">
        <v>658</v>
      </c>
      <c r="AF279" s="28"/>
      <c r="AG279" s="29"/>
      <c r="AH279" s="29"/>
    </row>
    <row r="280" spans="1:34" ht="22.5" customHeight="1">
      <c r="A280" s="81">
        <v>270</v>
      </c>
      <c r="B280" s="82" t="s">
        <v>792</v>
      </c>
      <c r="C280" s="83" t="s">
        <v>163</v>
      </c>
      <c r="D280" s="95" t="s">
        <v>793</v>
      </c>
      <c r="E280" s="81" t="s">
        <v>66</v>
      </c>
      <c r="F280" s="81" t="s">
        <v>43</v>
      </c>
      <c r="G280" s="81" t="s">
        <v>398</v>
      </c>
      <c r="H280" s="81" t="s">
        <v>783</v>
      </c>
      <c r="I280" s="92">
        <v>7</v>
      </c>
      <c r="J280" s="92">
        <v>7</v>
      </c>
      <c r="K280" s="92"/>
      <c r="L280" s="81">
        <v>8</v>
      </c>
      <c r="M280" s="81"/>
      <c r="N280" s="98">
        <v>5</v>
      </c>
      <c r="O280" s="97">
        <v>1500</v>
      </c>
      <c r="P280" s="97">
        <v>34</v>
      </c>
      <c r="Q280" s="85">
        <f t="shared" si="8"/>
        <v>51000</v>
      </c>
      <c r="R280" s="97">
        <v>1500</v>
      </c>
      <c r="S280" s="98">
        <v>3</v>
      </c>
      <c r="T280" s="85">
        <f t="shared" si="7"/>
        <v>4500</v>
      </c>
      <c r="U280" s="97">
        <v>250</v>
      </c>
      <c r="V280" s="85">
        <f t="shared" si="9"/>
        <v>1250</v>
      </c>
      <c r="W280" s="85">
        <f t="shared" si="10"/>
        <v>637.5</v>
      </c>
      <c r="X280" s="86">
        <f t="shared" si="11"/>
        <v>1887.5</v>
      </c>
      <c r="Y280" s="110">
        <v>6.84</v>
      </c>
      <c r="Z280" s="85">
        <f t="shared" si="12"/>
        <v>9825</v>
      </c>
      <c r="AA280" s="88">
        <f t="shared" si="13"/>
        <v>6681.0000000000009</v>
      </c>
      <c r="AB280" s="81" t="s">
        <v>46</v>
      </c>
      <c r="AC280" s="81" t="s">
        <v>46</v>
      </c>
      <c r="AD280" s="81" t="s">
        <v>46</v>
      </c>
      <c r="AE280" s="81" t="s">
        <v>658</v>
      </c>
      <c r="AF280" s="28"/>
      <c r="AG280" s="29"/>
      <c r="AH280" s="29"/>
    </row>
    <row r="281" spans="1:34" ht="22.5" customHeight="1">
      <c r="A281" s="81">
        <v>271</v>
      </c>
      <c r="B281" s="82" t="s">
        <v>794</v>
      </c>
      <c r="C281" s="83" t="s">
        <v>163</v>
      </c>
      <c r="D281" s="95" t="s">
        <v>795</v>
      </c>
      <c r="E281" s="81" t="s">
        <v>66</v>
      </c>
      <c r="F281" s="81" t="s">
        <v>43</v>
      </c>
      <c r="G281" s="81" t="s">
        <v>398</v>
      </c>
      <c r="H281" s="81" t="s">
        <v>783</v>
      </c>
      <c r="I281" s="92">
        <v>7</v>
      </c>
      <c r="J281" s="92">
        <v>7</v>
      </c>
      <c r="K281" s="92"/>
      <c r="L281" s="81">
        <v>8</v>
      </c>
      <c r="M281" s="81"/>
      <c r="N281" s="98">
        <v>5</v>
      </c>
      <c r="O281" s="97">
        <v>1500</v>
      </c>
      <c r="P281" s="97">
        <v>34</v>
      </c>
      <c r="Q281" s="85">
        <f t="shared" si="8"/>
        <v>51000</v>
      </c>
      <c r="R281" s="97">
        <v>1500</v>
      </c>
      <c r="S281" s="98">
        <v>3</v>
      </c>
      <c r="T281" s="85">
        <f t="shared" si="7"/>
        <v>4500</v>
      </c>
      <c r="U281" s="97">
        <v>250</v>
      </c>
      <c r="V281" s="85">
        <f t="shared" si="9"/>
        <v>1250</v>
      </c>
      <c r="W281" s="85">
        <f t="shared" si="10"/>
        <v>637.5</v>
      </c>
      <c r="X281" s="86">
        <f t="shared" si="11"/>
        <v>1887.5</v>
      </c>
      <c r="Y281" s="110">
        <v>6.84</v>
      </c>
      <c r="Z281" s="85">
        <f t="shared" si="12"/>
        <v>9825</v>
      </c>
      <c r="AA281" s="88">
        <f t="shared" si="13"/>
        <v>6681.0000000000009</v>
      </c>
      <c r="AB281" s="81" t="s">
        <v>46</v>
      </c>
      <c r="AC281" s="81" t="s">
        <v>46</v>
      </c>
      <c r="AD281" s="81" t="s">
        <v>46</v>
      </c>
      <c r="AE281" s="81" t="s">
        <v>658</v>
      </c>
      <c r="AF281" s="28"/>
      <c r="AG281" s="29"/>
      <c r="AH281" s="29"/>
    </row>
    <row r="282" spans="1:34" ht="22.5" customHeight="1">
      <c r="A282" s="81">
        <v>272</v>
      </c>
      <c r="B282" s="82" t="s">
        <v>796</v>
      </c>
      <c r="C282" s="83" t="s">
        <v>396</v>
      </c>
      <c r="D282" s="95" t="s">
        <v>797</v>
      </c>
      <c r="E282" s="81" t="s">
        <v>66</v>
      </c>
      <c r="F282" s="81" t="s">
        <v>43</v>
      </c>
      <c r="G282" s="81" t="s">
        <v>398</v>
      </c>
      <c r="H282" s="81" t="s">
        <v>798</v>
      </c>
      <c r="I282" s="92">
        <v>3</v>
      </c>
      <c r="J282" s="92">
        <v>3</v>
      </c>
      <c r="K282" s="92"/>
      <c r="L282" s="81">
        <v>4</v>
      </c>
      <c r="M282" s="81"/>
      <c r="N282" s="98">
        <v>2</v>
      </c>
      <c r="O282" s="97">
        <v>1500</v>
      </c>
      <c r="P282" s="97">
        <v>15</v>
      </c>
      <c r="Q282" s="85">
        <f t="shared" si="8"/>
        <v>22500</v>
      </c>
      <c r="R282" s="97">
        <v>1500</v>
      </c>
      <c r="S282" s="98">
        <v>2</v>
      </c>
      <c r="T282" s="85">
        <f t="shared" si="7"/>
        <v>3000</v>
      </c>
      <c r="U282" s="97">
        <v>350</v>
      </c>
      <c r="V282" s="85">
        <f t="shared" si="9"/>
        <v>1750</v>
      </c>
      <c r="W282" s="85">
        <f t="shared" si="10"/>
        <v>562.5</v>
      </c>
      <c r="X282" s="86">
        <f t="shared" si="11"/>
        <v>2312.5</v>
      </c>
      <c r="Y282" s="110">
        <v>6.84</v>
      </c>
      <c r="Z282" s="85">
        <f t="shared" si="12"/>
        <v>13095</v>
      </c>
      <c r="AA282" s="88">
        <f t="shared" si="13"/>
        <v>8904.6</v>
      </c>
      <c r="AB282" s="81" t="s">
        <v>46</v>
      </c>
      <c r="AC282" s="81" t="s">
        <v>46</v>
      </c>
      <c r="AD282" s="81" t="s">
        <v>46</v>
      </c>
      <c r="AE282" s="81"/>
      <c r="AF282" s="28"/>
      <c r="AG282" s="29"/>
      <c r="AH282" s="29"/>
    </row>
    <row r="283" spans="1:34" ht="22.5" customHeight="1">
      <c r="A283" s="81">
        <v>273</v>
      </c>
      <c r="B283" s="82" t="s">
        <v>799</v>
      </c>
      <c r="C283" s="83" t="s">
        <v>396</v>
      </c>
      <c r="D283" s="95" t="s">
        <v>800</v>
      </c>
      <c r="E283" s="81" t="s">
        <v>66</v>
      </c>
      <c r="F283" s="81" t="s">
        <v>43</v>
      </c>
      <c r="G283" s="81" t="s">
        <v>398</v>
      </c>
      <c r="H283" s="81" t="s">
        <v>798</v>
      </c>
      <c r="I283" s="92">
        <v>3</v>
      </c>
      <c r="J283" s="92">
        <v>3</v>
      </c>
      <c r="K283" s="92"/>
      <c r="L283" s="81">
        <v>4</v>
      </c>
      <c r="M283" s="81"/>
      <c r="N283" s="98">
        <v>2</v>
      </c>
      <c r="O283" s="97">
        <v>1500</v>
      </c>
      <c r="P283" s="97">
        <v>15</v>
      </c>
      <c r="Q283" s="85">
        <f t="shared" si="8"/>
        <v>22500</v>
      </c>
      <c r="R283" s="97">
        <v>1500</v>
      </c>
      <c r="S283" s="98">
        <v>2</v>
      </c>
      <c r="T283" s="85">
        <f t="shared" si="7"/>
        <v>3000</v>
      </c>
      <c r="U283" s="97">
        <v>350</v>
      </c>
      <c r="V283" s="85">
        <f t="shared" si="9"/>
        <v>1750</v>
      </c>
      <c r="W283" s="85">
        <f t="shared" si="10"/>
        <v>562.5</v>
      </c>
      <c r="X283" s="86">
        <f t="shared" si="11"/>
        <v>2312.5</v>
      </c>
      <c r="Y283" s="110">
        <v>6.84</v>
      </c>
      <c r="Z283" s="85">
        <f t="shared" si="12"/>
        <v>13095</v>
      </c>
      <c r="AA283" s="88">
        <f t="shared" si="13"/>
        <v>8904.6</v>
      </c>
      <c r="AB283" s="81" t="s">
        <v>46</v>
      </c>
      <c r="AC283" s="81" t="s">
        <v>46</v>
      </c>
      <c r="AD283" s="81" t="s">
        <v>46</v>
      </c>
      <c r="AE283" s="81"/>
      <c r="AF283" s="28"/>
      <c r="AG283" s="29"/>
      <c r="AH283" s="29"/>
    </row>
    <row r="284" spans="1:34" ht="22.5" customHeight="1">
      <c r="A284" s="81">
        <v>274</v>
      </c>
      <c r="B284" s="82" t="s">
        <v>801</v>
      </c>
      <c r="C284" s="83" t="s">
        <v>396</v>
      </c>
      <c r="D284" s="95" t="s">
        <v>802</v>
      </c>
      <c r="E284" s="81" t="s">
        <v>66</v>
      </c>
      <c r="F284" s="81" t="s">
        <v>43</v>
      </c>
      <c r="G284" s="81" t="s">
        <v>398</v>
      </c>
      <c r="H284" s="81" t="s">
        <v>798</v>
      </c>
      <c r="I284" s="92">
        <v>3</v>
      </c>
      <c r="J284" s="92">
        <v>3</v>
      </c>
      <c r="K284" s="92"/>
      <c r="L284" s="81">
        <v>4</v>
      </c>
      <c r="M284" s="81"/>
      <c r="N284" s="98">
        <v>2</v>
      </c>
      <c r="O284" s="97">
        <v>1500</v>
      </c>
      <c r="P284" s="97">
        <v>15</v>
      </c>
      <c r="Q284" s="85">
        <f t="shared" si="8"/>
        <v>22500</v>
      </c>
      <c r="R284" s="97">
        <v>1500</v>
      </c>
      <c r="S284" s="98">
        <v>2</v>
      </c>
      <c r="T284" s="85">
        <f t="shared" si="7"/>
        <v>3000</v>
      </c>
      <c r="U284" s="97">
        <v>350</v>
      </c>
      <c r="V284" s="85">
        <f t="shared" si="9"/>
        <v>1750</v>
      </c>
      <c r="W284" s="85">
        <f t="shared" si="10"/>
        <v>562.5</v>
      </c>
      <c r="X284" s="86">
        <f t="shared" si="11"/>
        <v>2312.5</v>
      </c>
      <c r="Y284" s="110">
        <v>6.84</v>
      </c>
      <c r="Z284" s="85">
        <f t="shared" si="12"/>
        <v>13095</v>
      </c>
      <c r="AA284" s="88">
        <f t="shared" si="13"/>
        <v>8904.6</v>
      </c>
      <c r="AB284" s="81" t="s">
        <v>46</v>
      </c>
      <c r="AC284" s="81" t="s">
        <v>46</v>
      </c>
      <c r="AD284" s="81" t="s">
        <v>46</v>
      </c>
      <c r="AE284" s="81"/>
      <c r="AF284" s="28"/>
      <c r="AG284" s="29"/>
      <c r="AH284" s="29"/>
    </row>
    <row r="285" spans="1:34" ht="22.5" customHeight="1">
      <c r="A285" s="81">
        <v>275</v>
      </c>
      <c r="B285" s="82" t="s">
        <v>803</v>
      </c>
      <c r="C285" s="83" t="s">
        <v>163</v>
      </c>
      <c r="D285" s="81" t="s">
        <v>804</v>
      </c>
      <c r="E285" s="81" t="s">
        <v>66</v>
      </c>
      <c r="F285" s="81" t="s">
        <v>43</v>
      </c>
      <c r="G285" s="81" t="s">
        <v>398</v>
      </c>
      <c r="H285" s="81" t="s">
        <v>805</v>
      </c>
      <c r="I285" s="92">
        <v>3</v>
      </c>
      <c r="J285" s="92">
        <v>3</v>
      </c>
      <c r="K285" s="92"/>
      <c r="L285" s="81">
        <v>4</v>
      </c>
      <c r="M285" s="81"/>
      <c r="N285" s="98">
        <v>3</v>
      </c>
      <c r="O285" s="97">
        <v>1500</v>
      </c>
      <c r="P285" s="97">
        <v>30</v>
      </c>
      <c r="Q285" s="85">
        <f t="shared" si="8"/>
        <v>45000</v>
      </c>
      <c r="R285" s="97">
        <v>1500</v>
      </c>
      <c r="S285" s="98">
        <v>2</v>
      </c>
      <c r="T285" s="85">
        <f t="shared" si="7"/>
        <v>3000</v>
      </c>
      <c r="U285" s="97">
        <v>224</v>
      </c>
      <c r="V285" s="85">
        <f t="shared" si="9"/>
        <v>1120</v>
      </c>
      <c r="W285" s="85">
        <f t="shared" si="10"/>
        <v>468</v>
      </c>
      <c r="X285" s="86">
        <f t="shared" si="11"/>
        <v>1588</v>
      </c>
      <c r="Y285" s="110">
        <v>6.84</v>
      </c>
      <c r="Z285" s="85">
        <f t="shared" si="12"/>
        <v>8596.7999999999993</v>
      </c>
      <c r="AA285" s="88">
        <f t="shared" si="13"/>
        <v>5845.8239999999996</v>
      </c>
      <c r="AB285" s="81" t="s">
        <v>46</v>
      </c>
      <c r="AC285" s="81" t="s">
        <v>46</v>
      </c>
      <c r="AD285" s="81" t="s">
        <v>46</v>
      </c>
      <c r="AE285" s="81"/>
      <c r="AF285" s="28"/>
      <c r="AG285" s="29"/>
      <c r="AH285" s="29"/>
    </row>
    <row r="286" spans="1:34" ht="22.5" customHeight="1">
      <c r="A286" s="81">
        <v>276</v>
      </c>
      <c r="B286" s="82" t="s">
        <v>806</v>
      </c>
      <c r="C286" s="83" t="s">
        <v>163</v>
      </c>
      <c r="D286" s="81" t="s">
        <v>807</v>
      </c>
      <c r="E286" s="81" t="s">
        <v>66</v>
      </c>
      <c r="F286" s="81" t="s">
        <v>43</v>
      </c>
      <c r="G286" s="81" t="s">
        <v>398</v>
      </c>
      <c r="H286" s="81" t="s">
        <v>805</v>
      </c>
      <c r="I286" s="92">
        <v>3</v>
      </c>
      <c r="J286" s="92">
        <v>3</v>
      </c>
      <c r="K286" s="92"/>
      <c r="L286" s="81">
        <v>4</v>
      </c>
      <c r="M286" s="81"/>
      <c r="N286" s="98">
        <v>3</v>
      </c>
      <c r="O286" s="97">
        <v>1500</v>
      </c>
      <c r="P286" s="97">
        <v>30</v>
      </c>
      <c r="Q286" s="85">
        <f t="shared" si="8"/>
        <v>45000</v>
      </c>
      <c r="R286" s="97">
        <v>1500</v>
      </c>
      <c r="S286" s="98">
        <v>2</v>
      </c>
      <c r="T286" s="85">
        <f t="shared" si="7"/>
        <v>3000</v>
      </c>
      <c r="U286" s="97">
        <v>224</v>
      </c>
      <c r="V286" s="85">
        <f t="shared" si="9"/>
        <v>1120</v>
      </c>
      <c r="W286" s="85">
        <f t="shared" si="10"/>
        <v>468</v>
      </c>
      <c r="X286" s="86">
        <f t="shared" si="11"/>
        <v>1588</v>
      </c>
      <c r="Y286" s="110">
        <v>6.84</v>
      </c>
      <c r="Z286" s="85">
        <f t="shared" si="12"/>
        <v>8596.7999999999993</v>
      </c>
      <c r="AA286" s="88">
        <f t="shared" si="13"/>
        <v>5845.8239999999996</v>
      </c>
      <c r="AB286" s="81" t="s">
        <v>46</v>
      </c>
      <c r="AC286" s="81" t="s">
        <v>46</v>
      </c>
      <c r="AD286" s="81" t="s">
        <v>46</v>
      </c>
      <c r="AE286" s="81"/>
      <c r="AF286" s="28"/>
      <c r="AG286" s="29"/>
      <c r="AH286" s="29"/>
    </row>
    <row r="287" spans="1:34" ht="22.5" customHeight="1">
      <c r="A287" s="81">
        <v>277</v>
      </c>
      <c r="B287" s="82" t="s">
        <v>808</v>
      </c>
      <c r="C287" s="83" t="s">
        <v>163</v>
      </c>
      <c r="D287" s="81" t="s">
        <v>809</v>
      </c>
      <c r="E287" s="81" t="s">
        <v>66</v>
      </c>
      <c r="F287" s="81" t="s">
        <v>43</v>
      </c>
      <c r="G287" s="81" t="s">
        <v>398</v>
      </c>
      <c r="H287" s="81" t="s">
        <v>805</v>
      </c>
      <c r="I287" s="92">
        <v>3</v>
      </c>
      <c r="J287" s="92">
        <v>3</v>
      </c>
      <c r="K287" s="92"/>
      <c r="L287" s="81">
        <v>4</v>
      </c>
      <c r="M287" s="81"/>
      <c r="N287" s="98">
        <v>3</v>
      </c>
      <c r="O287" s="97">
        <v>1500</v>
      </c>
      <c r="P287" s="97">
        <v>30</v>
      </c>
      <c r="Q287" s="85">
        <f t="shared" si="8"/>
        <v>45000</v>
      </c>
      <c r="R287" s="97">
        <v>1500</v>
      </c>
      <c r="S287" s="98">
        <v>2</v>
      </c>
      <c r="T287" s="85">
        <f t="shared" si="7"/>
        <v>3000</v>
      </c>
      <c r="U287" s="97">
        <v>224</v>
      </c>
      <c r="V287" s="85">
        <f t="shared" si="9"/>
        <v>1120</v>
      </c>
      <c r="W287" s="85">
        <f t="shared" si="10"/>
        <v>468</v>
      </c>
      <c r="X287" s="86">
        <f t="shared" si="11"/>
        <v>1588</v>
      </c>
      <c r="Y287" s="110">
        <v>6.84</v>
      </c>
      <c r="Z287" s="85">
        <f t="shared" si="12"/>
        <v>8596.7999999999993</v>
      </c>
      <c r="AA287" s="88">
        <f t="shared" si="13"/>
        <v>5845.8239999999996</v>
      </c>
      <c r="AB287" s="81" t="s">
        <v>46</v>
      </c>
      <c r="AC287" s="81" t="s">
        <v>46</v>
      </c>
      <c r="AD287" s="81" t="s">
        <v>46</v>
      </c>
      <c r="AE287" s="81"/>
      <c r="AF287" s="28"/>
      <c r="AG287" s="29"/>
      <c r="AH287" s="29"/>
    </row>
    <row r="288" spans="1:34" ht="22.5" customHeight="1">
      <c r="A288" s="81">
        <v>278</v>
      </c>
      <c r="B288" s="82" t="s">
        <v>810</v>
      </c>
      <c r="C288" s="83" t="s">
        <v>163</v>
      </c>
      <c r="D288" s="81" t="s">
        <v>811</v>
      </c>
      <c r="E288" s="81" t="s">
        <v>66</v>
      </c>
      <c r="F288" s="81" t="s">
        <v>43</v>
      </c>
      <c r="G288" s="81" t="s">
        <v>398</v>
      </c>
      <c r="H288" s="81" t="s">
        <v>805</v>
      </c>
      <c r="I288" s="92">
        <v>3</v>
      </c>
      <c r="J288" s="92">
        <v>3</v>
      </c>
      <c r="K288" s="92"/>
      <c r="L288" s="81">
        <v>4</v>
      </c>
      <c r="M288" s="81"/>
      <c r="N288" s="98">
        <v>3</v>
      </c>
      <c r="O288" s="97">
        <v>1500</v>
      </c>
      <c r="P288" s="97">
        <v>30</v>
      </c>
      <c r="Q288" s="85">
        <f t="shared" si="8"/>
        <v>45000</v>
      </c>
      <c r="R288" s="97">
        <v>1500</v>
      </c>
      <c r="S288" s="98">
        <v>2</v>
      </c>
      <c r="T288" s="85">
        <f t="shared" si="7"/>
        <v>3000</v>
      </c>
      <c r="U288" s="97">
        <v>224</v>
      </c>
      <c r="V288" s="85">
        <f t="shared" si="9"/>
        <v>1120</v>
      </c>
      <c r="W288" s="85">
        <f t="shared" si="10"/>
        <v>468</v>
      </c>
      <c r="X288" s="86">
        <f t="shared" si="11"/>
        <v>1588</v>
      </c>
      <c r="Y288" s="110">
        <v>6.84</v>
      </c>
      <c r="Z288" s="85">
        <f t="shared" si="12"/>
        <v>8596.7999999999993</v>
      </c>
      <c r="AA288" s="88">
        <f t="shared" si="13"/>
        <v>5845.8239999999996</v>
      </c>
      <c r="AB288" s="81" t="s">
        <v>46</v>
      </c>
      <c r="AC288" s="81" t="s">
        <v>46</v>
      </c>
      <c r="AD288" s="81" t="s">
        <v>46</v>
      </c>
      <c r="AE288" s="81"/>
      <c r="AF288" s="28"/>
      <c r="AG288" s="29"/>
      <c r="AH288" s="29"/>
    </row>
    <row r="289" spans="1:34" ht="22.5" customHeight="1">
      <c r="A289" s="81">
        <v>279</v>
      </c>
      <c r="B289" s="82" t="s">
        <v>812</v>
      </c>
      <c r="C289" s="83" t="s">
        <v>396</v>
      </c>
      <c r="D289" s="95" t="s">
        <v>813</v>
      </c>
      <c r="E289" s="81" t="s">
        <v>66</v>
      </c>
      <c r="F289" s="81" t="s">
        <v>43</v>
      </c>
      <c r="G289" s="81" t="s">
        <v>398</v>
      </c>
      <c r="H289" s="81" t="s">
        <v>798</v>
      </c>
      <c r="I289" s="92">
        <v>3</v>
      </c>
      <c r="J289" s="92">
        <v>3</v>
      </c>
      <c r="K289" s="92"/>
      <c r="L289" s="81">
        <v>4</v>
      </c>
      <c r="M289" s="81"/>
      <c r="N289" s="98">
        <v>2</v>
      </c>
      <c r="O289" s="97">
        <v>1500</v>
      </c>
      <c r="P289" s="97">
        <v>16</v>
      </c>
      <c r="Q289" s="85">
        <f t="shared" si="8"/>
        <v>24000</v>
      </c>
      <c r="R289" s="97">
        <v>1500</v>
      </c>
      <c r="S289" s="98">
        <v>1</v>
      </c>
      <c r="T289" s="85">
        <f t="shared" si="7"/>
        <v>1500</v>
      </c>
      <c r="U289" s="97">
        <v>350</v>
      </c>
      <c r="V289" s="85">
        <f t="shared" si="9"/>
        <v>1750</v>
      </c>
      <c r="W289" s="85">
        <f t="shared" si="10"/>
        <v>412.5</v>
      </c>
      <c r="X289" s="86">
        <f t="shared" si="11"/>
        <v>2162.5</v>
      </c>
      <c r="Y289" s="110">
        <v>6.84</v>
      </c>
      <c r="Z289" s="85">
        <f t="shared" si="12"/>
        <v>12795</v>
      </c>
      <c r="AA289" s="88">
        <f t="shared" si="13"/>
        <v>8700.6</v>
      </c>
      <c r="AB289" s="81" t="s">
        <v>46</v>
      </c>
      <c r="AC289" s="81" t="s">
        <v>46</v>
      </c>
      <c r="AD289" s="81" t="s">
        <v>46</v>
      </c>
      <c r="AE289" s="81"/>
      <c r="AF289" s="28"/>
      <c r="AG289" s="29"/>
      <c r="AH289" s="29"/>
    </row>
    <row r="290" spans="1:34" ht="22.5" customHeight="1">
      <c r="A290" s="81">
        <v>280</v>
      </c>
      <c r="B290" s="82" t="s">
        <v>814</v>
      </c>
      <c r="C290" s="83" t="s">
        <v>298</v>
      </c>
      <c r="D290" s="81" t="s">
        <v>815</v>
      </c>
      <c r="E290" s="81" t="s">
        <v>66</v>
      </c>
      <c r="F290" s="81" t="s">
        <v>43</v>
      </c>
      <c r="G290" s="81" t="s">
        <v>398</v>
      </c>
      <c r="H290" s="81" t="s">
        <v>816</v>
      </c>
      <c r="I290" s="92">
        <v>3</v>
      </c>
      <c r="J290" s="92">
        <v>3</v>
      </c>
      <c r="K290" s="92"/>
      <c r="L290" s="81">
        <v>4</v>
      </c>
      <c r="M290" s="81"/>
      <c r="N290" s="98">
        <v>2</v>
      </c>
      <c r="O290" s="97">
        <v>1500</v>
      </c>
      <c r="P290" s="97">
        <v>8</v>
      </c>
      <c r="Q290" s="85">
        <f t="shared" si="8"/>
        <v>12000</v>
      </c>
      <c r="R290" s="97">
        <v>1500</v>
      </c>
      <c r="S290" s="98">
        <v>2</v>
      </c>
      <c r="T290" s="85">
        <f t="shared" si="7"/>
        <v>3000</v>
      </c>
      <c r="U290" s="97">
        <v>270</v>
      </c>
      <c r="V290" s="85">
        <f t="shared" si="9"/>
        <v>1350</v>
      </c>
      <c r="W290" s="85">
        <f t="shared" si="10"/>
        <v>502.5</v>
      </c>
      <c r="X290" s="86">
        <f t="shared" si="11"/>
        <v>1852.5</v>
      </c>
      <c r="Y290" s="110">
        <v>6.84</v>
      </c>
      <c r="Z290" s="85">
        <f t="shared" si="12"/>
        <v>10239</v>
      </c>
      <c r="AA290" s="88">
        <f t="shared" si="13"/>
        <v>6962.52</v>
      </c>
      <c r="AB290" s="81" t="s">
        <v>46</v>
      </c>
      <c r="AC290" s="81" t="s">
        <v>46</v>
      </c>
      <c r="AD290" s="81" t="s">
        <v>46</v>
      </c>
      <c r="AE290" s="81"/>
      <c r="AF290" s="28"/>
      <c r="AG290" s="29"/>
      <c r="AH290" s="29"/>
    </row>
    <row r="291" spans="1:34" ht="22.5" customHeight="1">
      <c r="A291" s="81">
        <v>281</v>
      </c>
      <c r="B291" s="82" t="s">
        <v>817</v>
      </c>
      <c r="C291" s="83" t="s">
        <v>298</v>
      </c>
      <c r="D291" s="81" t="s">
        <v>818</v>
      </c>
      <c r="E291" s="81" t="s">
        <v>66</v>
      </c>
      <c r="F291" s="81" t="s">
        <v>43</v>
      </c>
      <c r="G291" s="81" t="s">
        <v>398</v>
      </c>
      <c r="H291" s="81" t="s">
        <v>816</v>
      </c>
      <c r="I291" s="92">
        <v>3</v>
      </c>
      <c r="J291" s="92">
        <v>3</v>
      </c>
      <c r="K291" s="92"/>
      <c r="L291" s="81">
        <v>4</v>
      </c>
      <c r="M291" s="81"/>
      <c r="N291" s="98">
        <v>2</v>
      </c>
      <c r="O291" s="97">
        <v>1500</v>
      </c>
      <c r="P291" s="97">
        <v>8</v>
      </c>
      <c r="Q291" s="85">
        <f t="shared" si="8"/>
        <v>12000</v>
      </c>
      <c r="R291" s="97">
        <v>1500</v>
      </c>
      <c r="S291" s="98">
        <v>2</v>
      </c>
      <c r="T291" s="85">
        <f t="shared" si="7"/>
        <v>3000</v>
      </c>
      <c r="U291" s="97">
        <v>250</v>
      </c>
      <c r="V291" s="85">
        <f t="shared" si="9"/>
        <v>1250</v>
      </c>
      <c r="W291" s="85">
        <f t="shared" si="10"/>
        <v>487.5</v>
      </c>
      <c r="X291" s="86">
        <f t="shared" si="11"/>
        <v>1737.5</v>
      </c>
      <c r="Y291" s="110">
        <v>6.84</v>
      </c>
      <c r="Z291" s="85">
        <f t="shared" si="12"/>
        <v>9525</v>
      </c>
      <c r="AA291" s="88">
        <f t="shared" si="13"/>
        <v>6477.0000000000009</v>
      </c>
      <c r="AB291" s="81" t="s">
        <v>46</v>
      </c>
      <c r="AC291" s="81" t="s">
        <v>46</v>
      </c>
      <c r="AD291" s="81" t="s">
        <v>46</v>
      </c>
      <c r="AE291" s="81"/>
      <c r="AF291" s="28"/>
      <c r="AG291" s="29"/>
      <c r="AH291" s="29"/>
    </row>
    <row r="292" spans="1:34" ht="22.5" customHeight="1">
      <c r="A292" s="81">
        <v>282</v>
      </c>
      <c r="B292" s="82" t="s">
        <v>819</v>
      </c>
      <c r="C292" s="83" t="s">
        <v>298</v>
      </c>
      <c r="D292" s="81" t="s">
        <v>820</v>
      </c>
      <c r="E292" s="81" t="s">
        <v>66</v>
      </c>
      <c r="F292" s="81" t="s">
        <v>43</v>
      </c>
      <c r="G292" s="81" t="s">
        <v>398</v>
      </c>
      <c r="H292" s="81" t="s">
        <v>816</v>
      </c>
      <c r="I292" s="92">
        <v>3</v>
      </c>
      <c r="J292" s="92">
        <v>3</v>
      </c>
      <c r="K292" s="92"/>
      <c r="L292" s="81">
        <v>4</v>
      </c>
      <c r="M292" s="81"/>
      <c r="N292" s="98">
        <v>2</v>
      </c>
      <c r="O292" s="97">
        <v>1000</v>
      </c>
      <c r="P292" s="97">
        <v>8</v>
      </c>
      <c r="Q292" s="85">
        <f t="shared" si="8"/>
        <v>8000</v>
      </c>
      <c r="R292" s="97">
        <v>1000</v>
      </c>
      <c r="S292" s="98">
        <v>1</v>
      </c>
      <c r="T292" s="85">
        <f t="shared" si="7"/>
        <v>1000</v>
      </c>
      <c r="U292" s="97">
        <v>288</v>
      </c>
      <c r="V292" s="85">
        <f t="shared" si="9"/>
        <v>1440</v>
      </c>
      <c r="W292" s="85">
        <f t="shared" si="10"/>
        <v>316</v>
      </c>
      <c r="X292" s="86">
        <f t="shared" si="11"/>
        <v>1756</v>
      </c>
      <c r="Y292" s="110">
        <v>6.84</v>
      </c>
      <c r="Z292" s="85">
        <f t="shared" si="12"/>
        <v>10481.6</v>
      </c>
      <c r="AA292" s="88">
        <f t="shared" si="13"/>
        <v>7127.4880000000012</v>
      </c>
      <c r="AB292" s="81" t="s">
        <v>46</v>
      </c>
      <c r="AC292" s="81" t="s">
        <v>46</v>
      </c>
      <c r="AD292" s="81" t="s">
        <v>46</v>
      </c>
      <c r="AE292" s="81"/>
      <c r="AF292" s="28"/>
      <c r="AG292" s="29"/>
      <c r="AH292" s="29"/>
    </row>
    <row r="293" spans="1:34" ht="22.5" customHeight="1">
      <c r="A293" s="81">
        <v>283</v>
      </c>
      <c r="B293" s="82" t="s">
        <v>821</v>
      </c>
      <c r="C293" s="83" t="s">
        <v>298</v>
      </c>
      <c r="D293" s="81" t="s">
        <v>822</v>
      </c>
      <c r="E293" s="81" t="s">
        <v>66</v>
      </c>
      <c r="F293" s="81" t="s">
        <v>43</v>
      </c>
      <c r="G293" s="81" t="s">
        <v>398</v>
      </c>
      <c r="H293" s="81" t="s">
        <v>816</v>
      </c>
      <c r="I293" s="92">
        <v>3</v>
      </c>
      <c r="J293" s="92">
        <v>3</v>
      </c>
      <c r="K293" s="92"/>
      <c r="L293" s="81">
        <v>4</v>
      </c>
      <c r="M293" s="81"/>
      <c r="N293" s="98">
        <v>2</v>
      </c>
      <c r="O293" s="97">
        <v>1000</v>
      </c>
      <c r="P293" s="97">
        <v>8</v>
      </c>
      <c r="Q293" s="85">
        <f t="shared" si="8"/>
        <v>8000</v>
      </c>
      <c r="R293" s="97">
        <v>1000</v>
      </c>
      <c r="S293" s="98">
        <v>1</v>
      </c>
      <c r="T293" s="85">
        <f t="shared" si="7"/>
        <v>1000</v>
      </c>
      <c r="U293" s="97">
        <v>240</v>
      </c>
      <c r="V293" s="85">
        <f t="shared" si="9"/>
        <v>1200</v>
      </c>
      <c r="W293" s="85">
        <f t="shared" si="10"/>
        <v>280</v>
      </c>
      <c r="X293" s="86">
        <f t="shared" si="11"/>
        <v>1480</v>
      </c>
      <c r="Y293" s="110">
        <v>6.84</v>
      </c>
      <c r="Z293" s="85">
        <f t="shared" si="12"/>
        <v>8768</v>
      </c>
      <c r="AA293" s="88">
        <f t="shared" si="13"/>
        <v>5962.2400000000007</v>
      </c>
      <c r="AB293" s="81" t="s">
        <v>46</v>
      </c>
      <c r="AC293" s="81" t="s">
        <v>46</v>
      </c>
      <c r="AD293" s="81" t="s">
        <v>46</v>
      </c>
      <c r="AE293" s="81"/>
      <c r="AF293" s="28"/>
      <c r="AG293" s="29"/>
      <c r="AH293" s="29"/>
    </row>
    <row r="294" spans="1:34" ht="22.5" customHeight="1">
      <c r="A294" s="81">
        <v>284</v>
      </c>
      <c r="B294" s="82" t="s">
        <v>823</v>
      </c>
      <c r="C294" s="83" t="s">
        <v>396</v>
      </c>
      <c r="D294" s="95" t="s">
        <v>824</v>
      </c>
      <c r="E294" s="81" t="s">
        <v>66</v>
      </c>
      <c r="F294" s="81" t="s">
        <v>43</v>
      </c>
      <c r="G294" s="81" t="s">
        <v>398</v>
      </c>
      <c r="H294" s="81" t="s">
        <v>825</v>
      </c>
      <c r="I294" s="92">
        <v>5</v>
      </c>
      <c r="J294" s="92">
        <v>5</v>
      </c>
      <c r="K294" s="92"/>
      <c r="L294" s="81">
        <v>6</v>
      </c>
      <c r="M294" s="81"/>
      <c r="N294" s="98">
        <v>2</v>
      </c>
      <c r="O294" s="97">
        <v>1158</v>
      </c>
      <c r="P294" s="97">
        <v>24</v>
      </c>
      <c r="Q294" s="85">
        <f t="shared" si="8"/>
        <v>27792</v>
      </c>
      <c r="R294" s="98"/>
      <c r="S294" s="98"/>
      <c r="T294" s="85">
        <f t="shared" si="7"/>
        <v>0</v>
      </c>
      <c r="U294" s="97">
        <v>350</v>
      </c>
      <c r="V294" s="85">
        <f t="shared" si="9"/>
        <v>1750</v>
      </c>
      <c r="W294" s="85">
        <f t="shared" si="10"/>
        <v>262.5</v>
      </c>
      <c r="X294" s="86">
        <f t="shared" si="11"/>
        <v>2012.5</v>
      </c>
      <c r="Y294" s="110">
        <v>6.84</v>
      </c>
      <c r="Z294" s="85">
        <f t="shared" si="12"/>
        <v>12495</v>
      </c>
      <c r="AA294" s="88">
        <f t="shared" si="13"/>
        <v>8496.6</v>
      </c>
      <c r="AB294" s="81" t="s">
        <v>46</v>
      </c>
      <c r="AC294" s="81" t="s">
        <v>46</v>
      </c>
      <c r="AD294" s="81" t="s">
        <v>46</v>
      </c>
      <c r="AE294" s="81"/>
      <c r="AF294" s="28"/>
      <c r="AG294" s="29"/>
      <c r="AH294" s="29"/>
    </row>
    <row r="295" spans="1:34" ht="22.5" customHeight="1">
      <c r="A295" s="81">
        <v>285</v>
      </c>
      <c r="B295" s="82" t="s">
        <v>826</v>
      </c>
      <c r="C295" s="83" t="s">
        <v>827</v>
      </c>
      <c r="D295" s="81" t="s">
        <v>828</v>
      </c>
      <c r="E295" s="81" t="s">
        <v>66</v>
      </c>
      <c r="F295" s="81" t="s">
        <v>43</v>
      </c>
      <c r="G295" s="81" t="s">
        <v>398</v>
      </c>
      <c r="H295" s="81" t="s">
        <v>399</v>
      </c>
      <c r="I295" s="92">
        <v>5</v>
      </c>
      <c r="J295" s="92">
        <v>5</v>
      </c>
      <c r="K295" s="92"/>
      <c r="L295" s="81">
        <v>6</v>
      </c>
      <c r="M295" s="81"/>
      <c r="N295" s="98">
        <v>3</v>
      </c>
      <c r="O295" s="97">
        <v>1042</v>
      </c>
      <c r="P295" s="97">
        <v>10</v>
      </c>
      <c r="Q295" s="85">
        <f t="shared" si="8"/>
        <v>10420</v>
      </c>
      <c r="R295" s="97">
        <v>1042</v>
      </c>
      <c r="S295" s="98">
        <v>1</v>
      </c>
      <c r="T295" s="85">
        <f t="shared" si="7"/>
        <v>1042</v>
      </c>
      <c r="U295" s="97">
        <v>173</v>
      </c>
      <c r="V295" s="85">
        <f t="shared" si="9"/>
        <v>865</v>
      </c>
      <c r="W295" s="85">
        <f t="shared" si="10"/>
        <v>233.95</v>
      </c>
      <c r="X295" s="86">
        <f t="shared" si="11"/>
        <v>1098.95</v>
      </c>
      <c r="Y295" s="110">
        <v>6.84</v>
      </c>
      <c r="Z295" s="85">
        <f t="shared" si="12"/>
        <v>6384.4999999999991</v>
      </c>
      <c r="AA295" s="88">
        <f t="shared" si="13"/>
        <v>4341.46</v>
      </c>
      <c r="AB295" s="81" t="s">
        <v>46</v>
      </c>
      <c r="AC295" s="81" t="s">
        <v>46</v>
      </c>
      <c r="AD295" s="81" t="s">
        <v>46</v>
      </c>
      <c r="AE295" s="81"/>
      <c r="AF295" s="28"/>
      <c r="AG295" s="29"/>
      <c r="AH295" s="29"/>
    </row>
    <row r="296" spans="1:34" ht="22.5" customHeight="1">
      <c r="A296" s="81">
        <v>286</v>
      </c>
      <c r="B296" s="82" t="s">
        <v>829</v>
      </c>
      <c r="C296" s="83" t="s">
        <v>298</v>
      </c>
      <c r="D296" s="81" t="s">
        <v>830</v>
      </c>
      <c r="E296" s="81" t="s">
        <v>66</v>
      </c>
      <c r="F296" s="81" t="s">
        <v>43</v>
      </c>
      <c r="G296" s="81" t="s">
        <v>398</v>
      </c>
      <c r="H296" s="81" t="s">
        <v>831</v>
      </c>
      <c r="I296" s="92">
        <v>3</v>
      </c>
      <c r="J296" s="92">
        <v>3</v>
      </c>
      <c r="K296" s="92"/>
      <c r="L296" s="81">
        <v>4</v>
      </c>
      <c r="M296" s="81"/>
      <c r="N296" s="98">
        <v>3</v>
      </c>
      <c r="O296" s="97">
        <v>1500</v>
      </c>
      <c r="P296" s="97">
        <v>15</v>
      </c>
      <c r="Q296" s="85">
        <f t="shared" si="8"/>
        <v>22500</v>
      </c>
      <c r="R296" s="97">
        <v>1500</v>
      </c>
      <c r="S296" s="98">
        <v>2</v>
      </c>
      <c r="T296" s="85">
        <f t="shared" si="7"/>
        <v>3000</v>
      </c>
      <c r="U296" s="97">
        <v>250</v>
      </c>
      <c r="V296" s="85">
        <f t="shared" si="9"/>
        <v>1250</v>
      </c>
      <c r="W296" s="85">
        <f t="shared" si="10"/>
        <v>487.5</v>
      </c>
      <c r="X296" s="86">
        <f t="shared" si="11"/>
        <v>1737.5</v>
      </c>
      <c r="Y296" s="110">
        <v>6.84</v>
      </c>
      <c r="Z296" s="85">
        <f t="shared" si="12"/>
        <v>9525</v>
      </c>
      <c r="AA296" s="88">
        <f t="shared" si="13"/>
        <v>6477.0000000000009</v>
      </c>
      <c r="AB296" s="81" t="s">
        <v>46</v>
      </c>
      <c r="AC296" s="81" t="s">
        <v>46</v>
      </c>
      <c r="AD296" s="81" t="s">
        <v>46</v>
      </c>
      <c r="AE296" s="81"/>
      <c r="AF296" s="28"/>
      <c r="AG296" s="29"/>
      <c r="AH296" s="29"/>
    </row>
    <row r="297" spans="1:34" ht="22.5" customHeight="1">
      <c r="A297" s="81">
        <v>287</v>
      </c>
      <c r="B297" s="82" t="s">
        <v>832</v>
      </c>
      <c r="C297" s="83" t="s">
        <v>298</v>
      </c>
      <c r="D297" s="81" t="s">
        <v>833</v>
      </c>
      <c r="E297" s="81" t="s">
        <v>66</v>
      </c>
      <c r="F297" s="81" t="s">
        <v>43</v>
      </c>
      <c r="G297" s="81" t="s">
        <v>398</v>
      </c>
      <c r="H297" s="81" t="s">
        <v>831</v>
      </c>
      <c r="I297" s="92">
        <v>3</v>
      </c>
      <c r="J297" s="92">
        <v>3</v>
      </c>
      <c r="K297" s="92"/>
      <c r="L297" s="81">
        <v>4</v>
      </c>
      <c r="M297" s="81"/>
      <c r="N297" s="98">
        <v>3</v>
      </c>
      <c r="O297" s="97">
        <v>1500</v>
      </c>
      <c r="P297" s="97">
        <v>15</v>
      </c>
      <c r="Q297" s="85">
        <f t="shared" si="8"/>
        <v>22500</v>
      </c>
      <c r="R297" s="97">
        <v>1500</v>
      </c>
      <c r="S297" s="98">
        <v>2</v>
      </c>
      <c r="T297" s="85">
        <f t="shared" si="7"/>
        <v>3000</v>
      </c>
      <c r="U297" s="97">
        <v>250</v>
      </c>
      <c r="V297" s="85">
        <f t="shared" si="9"/>
        <v>1250</v>
      </c>
      <c r="W297" s="85">
        <f t="shared" si="10"/>
        <v>487.5</v>
      </c>
      <c r="X297" s="86">
        <f t="shared" si="11"/>
        <v>1737.5</v>
      </c>
      <c r="Y297" s="110">
        <v>6.84</v>
      </c>
      <c r="Z297" s="85">
        <f t="shared" si="12"/>
        <v>9525</v>
      </c>
      <c r="AA297" s="88">
        <f t="shared" si="13"/>
        <v>6477.0000000000009</v>
      </c>
      <c r="AB297" s="81" t="s">
        <v>46</v>
      </c>
      <c r="AC297" s="81" t="s">
        <v>46</v>
      </c>
      <c r="AD297" s="81" t="s">
        <v>46</v>
      </c>
      <c r="AE297" s="81"/>
      <c r="AF297" s="28"/>
      <c r="AG297" s="29"/>
      <c r="AH297" s="29"/>
    </row>
    <row r="298" spans="1:34" ht="22.5" customHeight="1">
      <c r="A298" s="81">
        <v>288</v>
      </c>
      <c r="B298" s="82" t="s">
        <v>834</v>
      </c>
      <c r="C298" s="83" t="s">
        <v>298</v>
      </c>
      <c r="D298" s="81" t="s">
        <v>835</v>
      </c>
      <c r="E298" s="81" t="s">
        <v>66</v>
      </c>
      <c r="F298" s="81" t="s">
        <v>43</v>
      </c>
      <c r="G298" s="81" t="s">
        <v>398</v>
      </c>
      <c r="H298" s="81" t="s">
        <v>831</v>
      </c>
      <c r="I298" s="92">
        <v>3</v>
      </c>
      <c r="J298" s="92">
        <v>3</v>
      </c>
      <c r="K298" s="92"/>
      <c r="L298" s="81">
        <v>4</v>
      </c>
      <c r="M298" s="81"/>
      <c r="N298" s="98">
        <v>3</v>
      </c>
      <c r="O298" s="97">
        <v>1500</v>
      </c>
      <c r="P298" s="97">
        <v>15</v>
      </c>
      <c r="Q298" s="85">
        <f t="shared" si="8"/>
        <v>22500</v>
      </c>
      <c r="R298" s="97">
        <v>1500</v>
      </c>
      <c r="S298" s="98">
        <v>2</v>
      </c>
      <c r="T298" s="85">
        <f t="shared" si="7"/>
        <v>3000</v>
      </c>
      <c r="U298" s="97">
        <v>250</v>
      </c>
      <c r="V298" s="85">
        <f t="shared" si="9"/>
        <v>1250</v>
      </c>
      <c r="W298" s="85">
        <f t="shared" si="10"/>
        <v>487.5</v>
      </c>
      <c r="X298" s="86">
        <f t="shared" si="11"/>
        <v>1737.5</v>
      </c>
      <c r="Y298" s="110">
        <v>6.84</v>
      </c>
      <c r="Z298" s="85">
        <f t="shared" si="12"/>
        <v>9525</v>
      </c>
      <c r="AA298" s="88">
        <f t="shared" si="13"/>
        <v>6477.0000000000009</v>
      </c>
      <c r="AB298" s="81" t="s">
        <v>46</v>
      </c>
      <c r="AC298" s="81" t="s">
        <v>46</v>
      </c>
      <c r="AD298" s="81" t="s">
        <v>46</v>
      </c>
      <c r="AE298" s="81"/>
      <c r="AF298" s="28"/>
      <c r="AG298" s="29"/>
      <c r="AH298" s="29"/>
    </row>
    <row r="299" spans="1:34" ht="22.5" customHeight="1">
      <c r="A299" s="81">
        <v>289</v>
      </c>
      <c r="B299" s="82" t="s">
        <v>836</v>
      </c>
      <c r="C299" s="83" t="s">
        <v>827</v>
      </c>
      <c r="D299" s="81" t="s">
        <v>837</v>
      </c>
      <c r="E299" s="81" t="s">
        <v>66</v>
      </c>
      <c r="F299" s="81" t="s">
        <v>43</v>
      </c>
      <c r="G299" s="81" t="s">
        <v>398</v>
      </c>
      <c r="H299" s="81" t="s">
        <v>399</v>
      </c>
      <c r="I299" s="92">
        <v>5</v>
      </c>
      <c r="J299" s="92">
        <v>5</v>
      </c>
      <c r="K299" s="92"/>
      <c r="L299" s="81">
        <v>6</v>
      </c>
      <c r="M299" s="81"/>
      <c r="N299" s="98">
        <v>3</v>
      </c>
      <c r="O299" s="97">
        <v>1042</v>
      </c>
      <c r="P299" s="97">
        <v>10</v>
      </c>
      <c r="Q299" s="85">
        <f t="shared" si="8"/>
        <v>10420</v>
      </c>
      <c r="R299" s="98"/>
      <c r="S299" s="98"/>
      <c r="T299" s="85">
        <f t="shared" si="7"/>
        <v>0</v>
      </c>
      <c r="U299" s="97">
        <v>150</v>
      </c>
      <c r="V299" s="85">
        <f t="shared" si="9"/>
        <v>750</v>
      </c>
      <c r="W299" s="85">
        <f t="shared" si="10"/>
        <v>112.5</v>
      </c>
      <c r="X299" s="86">
        <f t="shared" si="11"/>
        <v>862.5</v>
      </c>
      <c r="Y299" s="110">
        <v>6.84</v>
      </c>
      <c r="Z299" s="85">
        <f t="shared" si="12"/>
        <v>5355</v>
      </c>
      <c r="AA299" s="88">
        <f t="shared" si="13"/>
        <v>3641.4</v>
      </c>
      <c r="AB299" s="81" t="s">
        <v>46</v>
      </c>
      <c r="AC299" s="81" t="s">
        <v>46</v>
      </c>
      <c r="AD299" s="81" t="s">
        <v>46</v>
      </c>
      <c r="AE299" s="81"/>
      <c r="AF299" s="28"/>
      <c r="AG299" s="29"/>
      <c r="AH299" s="29"/>
    </row>
    <row r="300" spans="1:34" ht="22.5" customHeight="1">
      <c r="A300" s="81">
        <v>290</v>
      </c>
      <c r="B300" s="82" t="s">
        <v>838</v>
      </c>
      <c r="C300" s="83" t="s">
        <v>182</v>
      </c>
      <c r="D300" s="81" t="s">
        <v>839</v>
      </c>
      <c r="E300" s="81" t="s">
        <v>66</v>
      </c>
      <c r="F300" s="81" t="s">
        <v>43</v>
      </c>
      <c r="G300" s="81" t="s">
        <v>840</v>
      </c>
      <c r="H300" s="81" t="s">
        <v>841</v>
      </c>
      <c r="I300" s="92">
        <v>3</v>
      </c>
      <c r="J300" s="92">
        <v>3</v>
      </c>
      <c r="K300" s="92"/>
      <c r="L300" s="81">
        <v>4</v>
      </c>
      <c r="M300" s="81"/>
      <c r="N300" s="98">
        <v>2</v>
      </c>
      <c r="O300" s="97">
        <v>1000</v>
      </c>
      <c r="P300" s="97">
        <v>19</v>
      </c>
      <c r="Q300" s="85">
        <f t="shared" si="8"/>
        <v>19000</v>
      </c>
      <c r="R300" s="98"/>
      <c r="S300" s="98"/>
      <c r="T300" s="85">
        <f t="shared" si="7"/>
        <v>0</v>
      </c>
      <c r="U300" s="97">
        <v>210</v>
      </c>
      <c r="V300" s="85">
        <f t="shared" si="9"/>
        <v>1050</v>
      </c>
      <c r="W300" s="85">
        <f t="shared" si="10"/>
        <v>157.5</v>
      </c>
      <c r="X300" s="86">
        <f t="shared" si="11"/>
        <v>1207.5</v>
      </c>
      <c r="Y300" s="110">
        <v>6.84</v>
      </c>
      <c r="Z300" s="85">
        <f t="shared" si="12"/>
        <v>7497</v>
      </c>
      <c r="AA300" s="88">
        <f t="shared" si="13"/>
        <v>5097.96</v>
      </c>
      <c r="AB300" s="81" t="s">
        <v>46</v>
      </c>
      <c r="AC300" s="81" t="s">
        <v>46</v>
      </c>
      <c r="AD300" s="81" t="s">
        <v>46</v>
      </c>
      <c r="AE300" s="81"/>
      <c r="AF300" s="28"/>
      <c r="AG300" s="29"/>
      <c r="AH300" s="29"/>
    </row>
    <row r="301" spans="1:34" ht="22.5" customHeight="1">
      <c r="A301" s="81">
        <v>291</v>
      </c>
      <c r="B301" s="82" t="s">
        <v>842</v>
      </c>
      <c r="C301" s="83" t="s">
        <v>182</v>
      </c>
      <c r="D301" s="81" t="s">
        <v>843</v>
      </c>
      <c r="E301" s="81" t="s">
        <v>42</v>
      </c>
      <c r="F301" s="81" t="s">
        <v>43</v>
      </c>
      <c r="G301" s="81" t="s">
        <v>840</v>
      </c>
      <c r="H301" s="81" t="s">
        <v>844</v>
      </c>
      <c r="I301" s="92">
        <v>3</v>
      </c>
      <c r="J301" s="92">
        <v>3</v>
      </c>
      <c r="K301" s="92"/>
      <c r="L301" s="81">
        <v>4</v>
      </c>
      <c r="M301" s="81"/>
      <c r="N301" s="98">
        <v>2</v>
      </c>
      <c r="O301" s="97">
        <v>491</v>
      </c>
      <c r="P301" s="97">
        <v>11</v>
      </c>
      <c r="Q301" s="85">
        <f t="shared" si="8"/>
        <v>5401</v>
      </c>
      <c r="R301" s="98"/>
      <c r="S301" s="98"/>
      <c r="T301" s="58">
        <f t="shared" si="7"/>
        <v>0</v>
      </c>
      <c r="U301" s="97"/>
      <c r="V301" s="85">
        <f t="shared" si="9"/>
        <v>1800.3333333333333</v>
      </c>
      <c r="W301" s="85">
        <f t="shared" si="10"/>
        <v>270.04999999999995</v>
      </c>
      <c r="X301" s="86">
        <f t="shared" si="11"/>
        <v>2070.3833333333332</v>
      </c>
      <c r="Y301" s="87">
        <v>5.88</v>
      </c>
      <c r="Z301" s="85">
        <f t="shared" si="12"/>
        <v>11126.06</v>
      </c>
      <c r="AA301" s="88">
        <f t="shared" si="13"/>
        <v>7565.7208000000001</v>
      </c>
      <c r="AB301" s="81" t="s">
        <v>46</v>
      </c>
      <c r="AC301" s="81" t="s">
        <v>46</v>
      </c>
      <c r="AD301" s="81" t="s">
        <v>46</v>
      </c>
      <c r="AE301" s="81" t="s">
        <v>845</v>
      </c>
      <c r="AF301" s="28"/>
      <c r="AG301" s="29"/>
      <c r="AH301" s="29"/>
    </row>
    <row r="302" spans="1:34" ht="22.5" customHeight="1">
      <c r="A302" s="81">
        <v>292</v>
      </c>
      <c r="B302" s="82" t="s">
        <v>846</v>
      </c>
      <c r="C302" s="83" t="s">
        <v>56</v>
      </c>
      <c r="D302" s="81" t="s">
        <v>847</v>
      </c>
      <c r="E302" s="81" t="s">
        <v>42</v>
      </c>
      <c r="F302" s="81" t="s">
        <v>43</v>
      </c>
      <c r="G302" s="81" t="s">
        <v>840</v>
      </c>
      <c r="H302" s="81" t="s">
        <v>848</v>
      </c>
      <c r="I302" s="92">
        <v>2</v>
      </c>
      <c r="J302" s="92">
        <v>2</v>
      </c>
      <c r="K302" s="92"/>
      <c r="L302" s="81">
        <v>2</v>
      </c>
      <c r="M302" s="81"/>
      <c r="N302" s="98">
        <v>2</v>
      </c>
      <c r="O302" s="97">
        <v>400</v>
      </c>
      <c r="P302" s="97">
        <v>10</v>
      </c>
      <c r="Q302" s="85">
        <f t="shared" si="8"/>
        <v>4000</v>
      </c>
      <c r="R302" s="98"/>
      <c r="S302" s="98"/>
      <c r="T302" s="58">
        <f t="shared" si="7"/>
        <v>0</v>
      </c>
      <c r="U302" s="97"/>
      <c r="V302" s="85">
        <f t="shared" si="9"/>
        <v>1333.3333333333333</v>
      </c>
      <c r="W302" s="85">
        <f t="shared" si="10"/>
        <v>199.99999999999997</v>
      </c>
      <c r="X302" s="86">
        <f t="shared" si="11"/>
        <v>1533.3333333333333</v>
      </c>
      <c r="Y302" s="87">
        <v>5.88</v>
      </c>
      <c r="Z302" s="85">
        <f t="shared" si="12"/>
        <v>8239.9999999999982</v>
      </c>
      <c r="AA302" s="88">
        <f t="shared" si="13"/>
        <v>5603.1999999999989</v>
      </c>
      <c r="AB302" s="81" t="s">
        <v>46</v>
      </c>
      <c r="AC302" s="81" t="s">
        <v>46</v>
      </c>
      <c r="AD302" s="81" t="s">
        <v>46</v>
      </c>
      <c r="AE302" s="81"/>
      <c r="AF302" s="28"/>
      <c r="AG302" s="29"/>
      <c r="AH302" s="29"/>
    </row>
    <row r="303" spans="1:34" ht="22.5" customHeight="1">
      <c r="A303" s="81">
        <v>293</v>
      </c>
      <c r="B303" s="82" t="s">
        <v>849</v>
      </c>
      <c r="C303" s="83" t="s">
        <v>56</v>
      </c>
      <c r="D303" s="81" t="s">
        <v>850</v>
      </c>
      <c r="E303" s="81" t="s">
        <v>66</v>
      </c>
      <c r="F303" s="81" t="s">
        <v>43</v>
      </c>
      <c r="G303" s="81" t="s">
        <v>840</v>
      </c>
      <c r="H303" s="81" t="s">
        <v>851</v>
      </c>
      <c r="I303" s="92">
        <v>2</v>
      </c>
      <c r="J303" s="92">
        <v>2</v>
      </c>
      <c r="K303" s="92"/>
      <c r="L303" s="81">
        <v>2</v>
      </c>
      <c r="M303" s="81"/>
      <c r="N303" s="98">
        <v>4</v>
      </c>
      <c r="O303" s="97">
        <v>1500</v>
      </c>
      <c r="P303" s="97">
        <v>19</v>
      </c>
      <c r="Q303" s="85">
        <f t="shared" si="8"/>
        <v>28500</v>
      </c>
      <c r="R303" s="97">
        <v>1500</v>
      </c>
      <c r="S303" s="98">
        <v>2</v>
      </c>
      <c r="T303" s="85">
        <f t="shared" si="7"/>
        <v>3000</v>
      </c>
      <c r="U303" s="97">
        <v>255</v>
      </c>
      <c r="V303" s="85">
        <f t="shared" si="9"/>
        <v>1275</v>
      </c>
      <c r="W303" s="85">
        <f t="shared" si="10"/>
        <v>491.25</v>
      </c>
      <c r="X303" s="86">
        <f t="shared" si="11"/>
        <v>1766.25</v>
      </c>
      <c r="Y303" s="110">
        <v>6.84</v>
      </c>
      <c r="Z303" s="85">
        <f t="shared" si="12"/>
        <v>9703.5</v>
      </c>
      <c r="AA303" s="88">
        <f t="shared" si="13"/>
        <v>6598.38</v>
      </c>
      <c r="AB303" s="81" t="s">
        <v>46</v>
      </c>
      <c r="AC303" s="81" t="s">
        <v>46</v>
      </c>
      <c r="AD303" s="81" t="s">
        <v>46</v>
      </c>
      <c r="AE303" s="81" t="s">
        <v>852</v>
      </c>
      <c r="AF303" s="28"/>
      <c r="AG303" s="29"/>
      <c r="AH303" s="29"/>
    </row>
    <row r="304" spans="1:34" ht="22.5" customHeight="1">
      <c r="A304" s="81">
        <v>294</v>
      </c>
      <c r="B304" s="82" t="s">
        <v>853</v>
      </c>
      <c r="C304" s="83" t="s">
        <v>496</v>
      </c>
      <c r="D304" s="81" t="s">
        <v>854</v>
      </c>
      <c r="E304" s="81" t="s">
        <v>66</v>
      </c>
      <c r="F304" s="81" t="s">
        <v>43</v>
      </c>
      <c r="G304" s="81" t="s">
        <v>855</v>
      </c>
      <c r="H304" s="81" t="s">
        <v>856</v>
      </c>
      <c r="I304" s="92">
        <v>3</v>
      </c>
      <c r="J304" s="92">
        <v>3</v>
      </c>
      <c r="K304" s="92"/>
      <c r="L304" s="81">
        <v>4</v>
      </c>
      <c r="M304" s="81"/>
      <c r="N304" s="98">
        <v>2</v>
      </c>
      <c r="O304" s="97">
        <v>900</v>
      </c>
      <c r="P304" s="97">
        <v>12</v>
      </c>
      <c r="Q304" s="85">
        <f t="shared" si="8"/>
        <v>10800</v>
      </c>
      <c r="R304" s="98"/>
      <c r="S304" s="98"/>
      <c r="T304" s="85">
        <f t="shared" si="7"/>
        <v>0</v>
      </c>
      <c r="U304" s="97">
        <v>175</v>
      </c>
      <c r="V304" s="85">
        <f t="shared" si="9"/>
        <v>875</v>
      </c>
      <c r="W304" s="85">
        <f t="shared" si="10"/>
        <v>131.25</v>
      </c>
      <c r="X304" s="86">
        <f t="shared" si="11"/>
        <v>1006.25</v>
      </c>
      <c r="Y304" s="110">
        <v>6.84</v>
      </c>
      <c r="Z304" s="85">
        <f t="shared" si="12"/>
        <v>6247.5</v>
      </c>
      <c r="AA304" s="88">
        <f t="shared" si="13"/>
        <v>4248.3</v>
      </c>
      <c r="AB304" s="81" t="s">
        <v>46</v>
      </c>
      <c r="AC304" s="81" t="s">
        <v>46</v>
      </c>
      <c r="AD304" s="81" t="s">
        <v>46</v>
      </c>
      <c r="AE304" s="81"/>
      <c r="AF304" s="28"/>
      <c r="AG304" s="29"/>
      <c r="AH304" s="29"/>
    </row>
    <row r="305" spans="1:34" ht="22.5" customHeight="1">
      <c r="A305" s="81">
        <v>295</v>
      </c>
      <c r="B305" s="82" t="s">
        <v>857</v>
      </c>
      <c r="C305" s="83" t="s">
        <v>496</v>
      </c>
      <c r="D305" s="81" t="s">
        <v>858</v>
      </c>
      <c r="E305" s="81" t="s">
        <v>66</v>
      </c>
      <c r="F305" s="81" t="s">
        <v>43</v>
      </c>
      <c r="G305" s="81" t="s">
        <v>855</v>
      </c>
      <c r="H305" s="81" t="s">
        <v>856</v>
      </c>
      <c r="I305" s="92">
        <v>3</v>
      </c>
      <c r="J305" s="92">
        <v>3</v>
      </c>
      <c r="K305" s="92"/>
      <c r="L305" s="81">
        <v>4</v>
      </c>
      <c r="M305" s="81"/>
      <c r="N305" s="98">
        <v>2</v>
      </c>
      <c r="O305" s="97">
        <v>900</v>
      </c>
      <c r="P305" s="97">
        <v>12</v>
      </c>
      <c r="Q305" s="85">
        <f t="shared" si="8"/>
        <v>10800</v>
      </c>
      <c r="R305" s="98"/>
      <c r="S305" s="98"/>
      <c r="T305" s="85">
        <f t="shared" si="7"/>
        <v>0</v>
      </c>
      <c r="U305" s="97">
        <v>175</v>
      </c>
      <c r="V305" s="85">
        <f t="shared" si="9"/>
        <v>875</v>
      </c>
      <c r="W305" s="85">
        <f t="shared" si="10"/>
        <v>131.25</v>
      </c>
      <c r="X305" s="86">
        <f t="shared" si="11"/>
        <v>1006.25</v>
      </c>
      <c r="Y305" s="110">
        <v>6.84</v>
      </c>
      <c r="Z305" s="85">
        <f t="shared" si="12"/>
        <v>6247.5</v>
      </c>
      <c r="AA305" s="88">
        <f t="shared" si="13"/>
        <v>4248.3</v>
      </c>
      <c r="AB305" s="81" t="s">
        <v>46</v>
      </c>
      <c r="AC305" s="81" t="s">
        <v>46</v>
      </c>
      <c r="AD305" s="81" t="s">
        <v>46</v>
      </c>
      <c r="AE305" s="81"/>
      <c r="AF305" s="28"/>
      <c r="AG305" s="29"/>
      <c r="AH305" s="29"/>
    </row>
    <row r="306" spans="1:34" ht="22.5" customHeight="1">
      <c r="A306" s="81">
        <v>296</v>
      </c>
      <c r="B306" s="82" t="s">
        <v>859</v>
      </c>
      <c r="C306" s="83" t="s">
        <v>259</v>
      </c>
      <c r="D306" s="81" t="s">
        <v>860</v>
      </c>
      <c r="E306" s="81" t="s">
        <v>42</v>
      </c>
      <c r="F306" s="81" t="s">
        <v>43</v>
      </c>
      <c r="G306" s="81" t="s">
        <v>261</v>
      </c>
      <c r="H306" s="81" t="s">
        <v>861</v>
      </c>
      <c r="I306" s="92">
        <v>13</v>
      </c>
      <c r="J306" s="92">
        <v>13</v>
      </c>
      <c r="K306" s="92"/>
      <c r="L306" s="81">
        <v>14</v>
      </c>
      <c r="M306" s="81"/>
      <c r="N306" s="98">
        <v>9</v>
      </c>
      <c r="O306" s="97">
        <v>1800</v>
      </c>
      <c r="P306" s="97">
        <v>24</v>
      </c>
      <c r="Q306" s="85">
        <f t="shared" si="8"/>
        <v>43200</v>
      </c>
      <c r="R306" s="98"/>
      <c r="S306" s="98"/>
      <c r="T306" s="58">
        <f t="shared" si="7"/>
        <v>0</v>
      </c>
      <c r="U306" s="97"/>
      <c r="V306" s="85">
        <f t="shared" si="9"/>
        <v>14400</v>
      </c>
      <c r="W306" s="85">
        <f t="shared" si="10"/>
        <v>2160</v>
      </c>
      <c r="X306" s="86">
        <f t="shared" si="11"/>
        <v>16560</v>
      </c>
      <c r="Y306" s="87">
        <v>5.88</v>
      </c>
      <c r="Z306" s="85">
        <f t="shared" si="12"/>
        <v>88992</v>
      </c>
      <c r="AA306" s="88">
        <f t="shared" si="13"/>
        <v>60514.560000000005</v>
      </c>
      <c r="AB306" s="81" t="s">
        <v>46</v>
      </c>
      <c r="AC306" s="81" t="s">
        <v>46</v>
      </c>
      <c r="AD306" s="81" t="s">
        <v>46</v>
      </c>
      <c r="AE306" s="81"/>
      <c r="AF306" s="28"/>
      <c r="AG306" s="29"/>
      <c r="AH306" s="29"/>
    </row>
    <row r="307" spans="1:34" ht="22.5" customHeight="1">
      <c r="A307" s="81">
        <v>297</v>
      </c>
      <c r="B307" s="82" t="s">
        <v>862</v>
      </c>
      <c r="C307" s="83" t="s">
        <v>259</v>
      </c>
      <c r="D307" s="95" t="s">
        <v>863</v>
      </c>
      <c r="E307" s="81" t="s">
        <v>42</v>
      </c>
      <c r="F307" s="81" t="s">
        <v>43</v>
      </c>
      <c r="G307" s="81" t="s">
        <v>261</v>
      </c>
      <c r="H307" s="81" t="s">
        <v>861</v>
      </c>
      <c r="I307" s="92">
        <v>3</v>
      </c>
      <c r="J307" s="92">
        <v>3</v>
      </c>
      <c r="K307" s="92"/>
      <c r="L307" s="81">
        <v>4</v>
      </c>
      <c r="M307" s="81"/>
      <c r="N307" s="98">
        <v>3</v>
      </c>
      <c r="O307" s="97">
        <v>1000</v>
      </c>
      <c r="P307" s="97">
        <v>18</v>
      </c>
      <c r="Q307" s="85">
        <f t="shared" si="8"/>
        <v>18000</v>
      </c>
      <c r="R307" s="98"/>
      <c r="S307" s="98"/>
      <c r="T307" s="58">
        <f t="shared" si="7"/>
        <v>0</v>
      </c>
      <c r="U307" s="97"/>
      <c r="V307" s="85">
        <f t="shared" si="9"/>
        <v>6000</v>
      </c>
      <c r="W307" s="85">
        <f t="shared" si="10"/>
        <v>900</v>
      </c>
      <c r="X307" s="86">
        <f t="shared" si="11"/>
        <v>6900</v>
      </c>
      <c r="Y307" s="87">
        <v>5.88</v>
      </c>
      <c r="Z307" s="85">
        <f t="shared" si="12"/>
        <v>37080</v>
      </c>
      <c r="AA307" s="88">
        <f t="shared" si="13"/>
        <v>25214.400000000001</v>
      </c>
      <c r="AB307" s="81" t="s">
        <v>46</v>
      </c>
      <c r="AC307" s="81" t="s">
        <v>46</v>
      </c>
      <c r="AD307" s="81" t="s">
        <v>46</v>
      </c>
      <c r="AE307" s="81"/>
      <c r="AF307" s="28"/>
      <c r="AG307" s="29"/>
      <c r="AH307" s="29"/>
    </row>
    <row r="308" spans="1:34" ht="22.5" customHeight="1">
      <c r="A308" s="81">
        <v>298</v>
      </c>
      <c r="B308" s="82" t="s">
        <v>864</v>
      </c>
      <c r="C308" s="83" t="s">
        <v>40</v>
      </c>
      <c r="D308" s="81" t="s">
        <v>865</v>
      </c>
      <c r="E308" s="81" t="s">
        <v>66</v>
      </c>
      <c r="F308" s="81" t="s">
        <v>43</v>
      </c>
      <c r="G308" s="81" t="s">
        <v>261</v>
      </c>
      <c r="H308" s="81" t="s">
        <v>866</v>
      </c>
      <c r="I308" s="199">
        <v>13</v>
      </c>
      <c r="J308" s="199">
        <v>11</v>
      </c>
      <c r="K308" s="199">
        <v>2</v>
      </c>
      <c r="L308" s="81">
        <v>14</v>
      </c>
      <c r="M308" s="81"/>
      <c r="N308" s="98">
        <v>8</v>
      </c>
      <c r="O308" s="97">
        <v>2234</v>
      </c>
      <c r="P308" s="97">
        <v>23</v>
      </c>
      <c r="Q308" s="85">
        <f t="shared" si="8"/>
        <v>51382</v>
      </c>
      <c r="R308" s="97">
        <v>2234</v>
      </c>
      <c r="S308" s="98">
        <v>7</v>
      </c>
      <c r="T308" s="85">
        <f t="shared" si="7"/>
        <v>15638</v>
      </c>
      <c r="U308" s="97">
        <v>462</v>
      </c>
      <c r="V308" s="85">
        <f t="shared" si="9"/>
        <v>2310</v>
      </c>
      <c r="W308" s="85">
        <f t="shared" si="10"/>
        <v>1910.3</v>
      </c>
      <c r="X308" s="86">
        <f t="shared" si="11"/>
        <v>4220.3</v>
      </c>
      <c r="Y308" s="110">
        <v>6.84</v>
      </c>
      <c r="Z308" s="85">
        <f t="shared" si="12"/>
        <v>19621</v>
      </c>
      <c r="AA308" s="88">
        <f t="shared" si="13"/>
        <v>13342.28</v>
      </c>
      <c r="AB308" s="81" t="s">
        <v>46</v>
      </c>
      <c r="AC308" s="81" t="s">
        <v>46</v>
      </c>
      <c r="AD308" s="81" t="s">
        <v>46</v>
      </c>
      <c r="AE308" s="81"/>
      <c r="AF308" s="28"/>
      <c r="AG308" s="29"/>
      <c r="AH308" s="29"/>
    </row>
    <row r="309" spans="1:34" ht="22.5" customHeight="1">
      <c r="A309" s="81">
        <v>299</v>
      </c>
      <c r="B309" s="82" t="s">
        <v>867</v>
      </c>
      <c r="C309" s="83" t="s">
        <v>259</v>
      </c>
      <c r="D309" s="81" t="s">
        <v>868</v>
      </c>
      <c r="E309" s="81" t="s">
        <v>42</v>
      </c>
      <c r="F309" s="81" t="s">
        <v>43</v>
      </c>
      <c r="G309" s="81" t="s">
        <v>261</v>
      </c>
      <c r="H309" s="81" t="s">
        <v>869</v>
      </c>
      <c r="I309" s="92">
        <v>3</v>
      </c>
      <c r="J309" s="92">
        <v>3</v>
      </c>
      <c r="K309" s="92"/>
      <c r="L309" s="81">
        <v>4</v>
      </c>
      <c r="M309" s="81"/>
      <c r="N309" s="98">
        <v>3</v>
      </c>
      <c r="O309" s="97"/>
      <c r="P309" s="97"/>
      <c r="Q309" s="85">
        <f t="shared" si="8"/>
        <v>0</v>
      </c>
      <c r="R309" s="98">
        <v>2500</v>
      </c>
      <c r="S309" s="98">
        <v>4</v>
      </c>
      <c r="T309" s="85">
        <f t="shared" si="7"/>
        <v>10000</v>
      </c>
      <c r="U309" s="97"/>
      <c r="V309" s="85">
        <f t="shared" si="9"/>
        <v>0</v>
      </c>
      <c r="W309" s="85">
        <f t="shared" si="10"/>
        <v>1000</v>
      </c>
      <c r="X309" s="86">
        <f t="shared" si="11"/>
        <v>1000</v>
      </c>
      <c r="Y309" s="87">
        <v>5.88</v>
      </c>
      <c r="Z309" s="85">
        <f t="shared" si="12"/>
        <v>2000</v>
      </c>
      <c r="AA309" s="88">
        <f t="shared" si="13"/>
        <v>1360</v>
      </c>
      <c r="AB309" s="81" t="s">
        <v>46</v>
      </c>
      <c r="AC309" s="81" t="s">
        <v>46</v>
      </c>
      <c r="AD309" s="81" t="s">
        <v>46</v>
      </c>
      <c r="AE309" s="81"/>
      <c r="AF309" s="30"/>
      <c r="AG309" s="31"/>
      <c r="AH309" s="31"/>
    </row>
    <row r="310" spans="1:34" ht="22.5" customHeight="1">
      <c r="A310" s="81">
        <v>300</v>
      </c>
      <c r="B310" s="82" t="s">
        <v>870</v>
      </c>
      <c r="C310" s="83" t="s">
        <v>259</v>
      </c>
      <c r="D310" s="81" t="s">
        <v>871</v>
      </c>
      <c r="E310" s="81" t="s">
        <v>42</v>
      </c>
      <c r="F310" s="81" t="s">
        <v>43</v>
      </c>
      <c r="G310" s="81" t="s">
        <v>403</v>
      </c>
      <c r="H310" s="81" t="s">
        <v>872</v>
      </c>
      <c r="I310" s="92">
        <v>4</v>
      </c>
      <c r="J310" s="92">
        <v>4</v>
      </c>
      <c r="K310" s="92"/>
      <c r="L310" s="81">
        <v>4</v>
      </c>
      <c r="M310" s="81"/>
      <c r="N310" s="98">
        <v>1</v>
      </c>
      <c r="O310" s="97">
        <v>800</v>
      </c>
      <c r="P310" s="97">
        <v>18</v>
      </c>
      <c r="Q310" s="85">
        <f t="shared" si="8"/>
        <v>14400</v>
      </c>
      <c r="R310" s="97">
        <v>1500</v>
      </c>
      <c r="S310" s="98">
        <v>2</v>
      </c>
      <c r="T310" s="58">
        <f t="shared" si="7"/>
        <v>3000</v>
      </c>
      <c r="U310" s="97"/>
      <c r="V310" s="85">
        <f t="shared" si="9"/>
        <v>4800</v>
      </c>
      <c r="W310" s="85">
        <f t="shared" si="10"/>
        <v>1020</v>
      </c>
      <c r="X310" s="86">
        <f t="shared" si="11"/>
        <v>5820</v>
      </c>
      <c r="Y310" s="87">
        <v>5.88</v>
      </c>
      <c r="Z310" s="85">
        <f t="shared" si="12"/>
        <v>30264</v>
      </c>
      <c r="AA310" s="88">
        <f t="shared" si="13"/>
        <v>20579.52</v>
      </c>
      <c r="AB310" s="81" t="s">
        <v>46</v>
      </c>
      <c r="AC310" s="81" t="s">
        <v>46</v>
      </c>
      <c r="AD310" s="81" t="s">
        <v>46</v>
      </c>
      <c r="AE310" s="81"/>
      <c r="AF310" s="28"/>
      <c r="AG310" s="29"/>
      <c r="AH310" s="29"/>
    </row>
    <row r="311" spans="1:34" ht="22.5" customHeight="1">
      <c r="A311" s="81">
        <v>301</v>
      </c>
      <c r="B311" s="82" t="s">
        <v>873</v>
      </c>
      <c r="C311" s="83" t="s">
        <v>259</v>
      </c>
      <c r="D311" s="95" t="s">
        <v>874</v>
      </c>
      <c r="E311" s="81" t="s">
        <v>42</v>
      </c>
      <c r="F311" s="81" t="s">
        <v>43</v>
      </c>
      <c r="G311" s="81" t="s">
        <v>403</v>
      </c>
      <c r="H311" s="81" t="s">
        <v>875</v>
      </c>
      <c r="I311" s="92">
        <v>3</v>
      </c>
      <c r="J311" s="92">
        <v>3</v>
      </c>
      <c r="K311" s="92"/>
      <c r="L311" s="81">
        <v>4</v>
      </c>
      <c r="M311" s="81"/>
      <c r="N311" s="98">
        <v>2</v>
      </c>
      <c r="O311" s="97">
        <v>800</v>
      </c>
      <c r="P311" s="97">
        <v>11</v>
      </c>
      <c r="Q311" s="85">
        <f t="shared" si="8"/>
        <v>8800</v>
      </c>
      <c r="R311" s="97">
        <v>1500</v>
      </c>
      <c r="S311" s="98">
        <v>2</v>
      </c>
      <c r="T311" s="58">
        <f t="shared" si="7"/>
        <v>3000</v>
      </c>
      <c r="U311" s="97"/>
      <c r="V311" s="85">
        <f t="shared" si="9"/>
        <v>2933.3333333333335</v>
      </c>
      <c r="W311" s="85">
        <f t="shared" si="10"/>
        <v>740</v>
      </c>
      <c r="X311" s="86">
        <f t="shared" si="11"/>
        <v>3673.3333333333335</v>
      </c>
      <c r="Y311" s="87">
        <v>5.88</v>
      </c>
      <c r="Z311" s="85">
        <f t="shared" si="12"/>
        <v>18728</v>
      </c>
      <c r="AA311" s="88">
        <f t="shared" si="13"/>
        <v>12735.04</v>
      </c>
      <c r="AB311" s="81" t="s">
        <v>46</v>
      </c>
      <c r="AC311" s="81" t="s">
        <v>46</v>
      </c>
      <c r="AD311" s="81" t="s">
        <v>46</v>
      </c>
      <c r="AE311" s="81"/>
      <c r="AF311" s="28"/>
      <c r="AG311" s="29"/>
      <c r="AH311" s="29"/>
    </row>
    <row r="312" spans="1:34" ht="22.5" customHeight="1">
      <c r="A312" s="81">
        <v>302</v>
      </c>
      <c r="B312" s="82" t="s">
        <v>876</v>
      </c>
      <c r="C312" s="83" t="s">
        <v>259</v>
      </c>
      <c r="D312" s="81" t="s">
        <v>877</v>
      </c>
      <c r="E312" s="81" t="s">
        <v>42</v>
      </c>
      <c r="F312" s="81" t="s">
        <v>43</v>
      </c>
      <c r="G312" s="81" t="s">
        <v>261</v>
      </c>
      <c r="H312" s="81" t="s">
        <v>878</v>
      </c>
      <c r="I312" s="92">
        <v>5</v>
      </c>
      <c r="J312" s="92">
        <v>5</v>
      </c>
      <c r="K312" s="92"/>
      <c r="L312" s="81">
        <v>6</v>
      </c>
      <c r="M312" s="81"/>
      <c r="N312" s="98">
        <v>2</v>
      </c>
      <c r="O312" s="97">
        <v>2000</v>
      </c>
      <c r="P312" s="97">
        <v>6</v>
      </c>
      <c r="Q312" s="85">
        <f t="shared" si="8"/>
        <v>12000</v>
      </c>
      <c r="R312" s="97">
        <v>2000</v>
      </c>
      <c r="S312" s="98">
        <v>4</v>
      </c>
      <c r="T312" s="58">
        <f t="shared" si="7"/>
        <v>8000</v>
      </c>
      <c r="U312" s="97"/>
      <c r="V312" s="85">
        <f t="shared" si="9"/>
        <v>4000</v>
      </c>
      <c r="W312" s="85">
        <f t="shared" si="10"/>
        <v>1400</v>
      </c>
      <c r="X312" s="86">
        <f t="shared" si="11"/>
        <v>5400</v>
      </c>
      <c r="Y312" s="87">
        <v>5.88</v>
      </c>
      <c r="Z312" s="85">
        <f t="shared" si="12"/>
        <v>26320</v>
      </c>
      <c r="AA312" s="88">
        <f t="shared" si="13"/>
        <v>17897.600000000002</v>
      </c>
      <c r="AB312" s="81" t="s">
        <v>46</v>
      </c>
      <c r="AC312" s="81" t="s">
        <v>46</v>
      </c>
      <c r="AD312" s="81" t="s">
        <v>46</v>
      </c>
      <c r="AE312" s="81"/>
      <c r="AF312" s="28"/>
      <c r="AG312" s="29"/>
      <c r="AH312" s="29"/>
    </row>
    <row r="313" spans="1:34" ht="22.5" customHeight="1">
      <c r="A313" s="81">
        <v>303</v>
      </c>
      <c r="B313" s="82" t="s">
        <v>879</v>
      </c>
      <c r="C313" s="83" t="s">
        <v>218</v>
      </c>
      <c r="D313" s="81" t="s">
        <v>880</v>
      </c>
      <c r="E313" s="81" t="s">
        <v>42</v>
      </c>
      <c r="F313" s="81" t="s">
        <v>43</v>
      </c>
      <c r="G313" s="81" t="s">
        <v>168</v>
      </c>
      <c r="H313" s="81" t="s">
        <v>881</v>
      </c>
      <c r="I313" s="92">
        <v>3</v>
      </c>
      <c r="J313" s="92">
        <v>3</v>
      </c>
      <c r="K313" s="92"/>
      <c r="L313" s="81">
        <v>4</v>
      </c>
      <c r="M313" s="81"/>
      <c r="N313" s="58">
        <v>3</v>
      </c>
      <c r="O313" s="97">
        <v>1000</v>
      </c>
      <c r="P313" s="97">
        <v>13</v>
      </c>
      <c r="Q313" s="85">
        <f t="shared" si="8"/>
        <v>13000</v>
      </c>
      <c r="R313" s="97">
        <v>2000</v>
      </c>
      <c r="S313" s="98">
        <v>4</v>
      </c>
      <c r="T313" s="58">
        <f t="shared" si="7"/>
        <v>8000</v>
      </c>
      <c r="U313" s="97"/>
      <c r="V313" s="85">
        <f t="shared" si="9"/>
        <v>4333.333333333333</v>
      </c>
      <c r="W313" s="85">
        <f t="shared" si="10"/>
        <v>1450</v>
      </c>
      <c r="X313" s="86">
        <f t="shared" si="11"/>
        <v>5783.333333333333</v>
      </c>
      <c r="Y313" s="87">
        <v>5.88</v>
      </c>
      <c r="Z313" s="85">
        <f t="shared" si="12"/>
        <v>28379.999999999996</v>
      </c>
      <c r="AA313" s="88">
        <f t="shared" si="13"/>
        <v>19298.399999999998</v>
      </c>
      <c r="AB313" s="81" t="s">
        <v>46</v>
      </c>
      <c r="AC313" s="81" t="s">
        <v>46</v>
      </c>
      <c r="AD313" s="81" t="s">
        <v>46</v>
      </c>
      <c r="AE313" s="81"/>
      <c r="AF313" s="23"/>
      <c r="AG313" s="24"/>
      <c r="AH313" s="24"/>
    </row>
    <row r="314" spans="1:34" ht="22.5" customHeight="1">
      <c r="A314" s="81">
        <v>304</v>
      </c>
      <c r="B314" s="82" t="s">
        <v>882</v>
      </c>
      <c r="C314" s="83" t="s">
        <v>91</v>
      </c>
      <c r="D314" s="81" t="s">
        <v>883</v>
      </c>
      <c r="E314" s="81" t="s">
        <v>66</v>
      </c>
      <c r="F314" s="81" t="s">
        <v>43</v>
      </c>
      <c r="G314" s="81" t="s">
        <v>261</v>
      </c>
      <c r="H314" s="81" t="s">
        <v>878</v>
      </c>
      <c r="I314" s="92">
        <v>3</v>
      </c>
      <c r="J314" s="92">
        <v>3</v>
      </c>
      <c r="K314" s="92"/>
      <c r="L314" s="81">
        <v>4</v>
      </c>
      <c r="M314" s="81"/>
      <c r="N314" s="58">
        <v>4</v>
      </c>
      <c r="O314" s="97">
        <v>1500</v>
      </c>
      <c r="P314" s="97">
        <v>19</v>
      </c>
      <c r="Q314" s="85">
        <f t="shared" si="8"/>
        <v>28500</v>
      </c>
      <c r="R314" s="97">
        <v>1500</v>
      </c>
      <c r="S314" s="98">
        <v>2</v>
      </c>
      <c r="T314" s="85">
        <f t="shared" si="7"/>
        <v>3000</v>
      </c>
      <c r="U314" s="97">
        <v>100</v>
      </c>
      <c r="V314" s="85">
        <f t="shared" si="9"/>
        <v>500</v>
      </c>
      <c r="W314" s="85">
        <f t="shared" si="10"/>
        <v>375</v>
      </c>
      <c r="X314" s="86">
        <f t="shared" si="11"/>
        <v>875</v>
      </c>
      <c r="Y314" s="110">
        <v>6.84</v>
      </c>
      <c r="Z314" s="85">
        <f t="shared" si="12"/>
        <v>4170</v>
      </c>
      <c r="AA314" s="88">
        <f t="shared" si="13"/>
        <v>2835.6000000000004</v>
      </c>
      <c r="AB314" s="81" t="s">
        <v>46</v>
      </c>
      <c r="AC314" s="81" t="s">
        <v>46</v>
      </c>
      <c r="AD314" s="81" t="s">
        <v>46</v>
      </c>
      <c r="AE314" s="81"/>
      <c r="AF314" s="23"/>
      <c r="AG314" s="24"/>
      <c r="AH314" s="24"/>
    </row>
    <row r="315" spans="1:34" ht="22.5" customHeight="1">
      <c r="A315" s="81">
        <v>305</v>
      </c>
      <c r="B315" s="82" t="s">
        <v>884</v>
      </c>
      <c r="C315" s="83" t="s">
        <v>91</v>
      </c>
      <c r="D315" s="81" t="s">
        <v>885</v>
      </c>
      <c r="E315" s="81" t="s">
        <v>66</v>
      </c>
      <c r="F315" s="81" t="s">
        <v>43</v>
      </c>
      <c r="G315" s="81" t="s">
        <v>261</v>
      </c>
      <c r="H315" s="81" t="s">
        <v>878</v>
      </c>
      <c r="I315" s="92">
        <v>3</v>
      </c>
      <c r="J315" s="92">
        <v>3</v>
      </c>
      <c r="K315" s="92"/>
      <c r="L315" s="81">
        <v>4</v>
      </c>
      <c r="M315" s="81"/>
      <c r="N315" s="58">
        <v>7</v>
      </c>
      <c r="O315" s="97">
        <v>1500</v>
      </c>
      <c r="P315" s="97">
        <v>19</v>
      </c>
      <c r="Q315" s="85">
        <f t="shared" si="8"/>
        <v>28500</v>
      </c>
      <c r="R315" s="97">
        <v>1500</v>
      </c>
      <c r="S315" s="98">
        <v>2</v>
      </c>
      <c r="T315" s="85">
        <f t="shared" si="7"/>
        <v>3000</v>
      </c>
      <c r="U315" s="97">
        <v>100</v>
      </c>
      <c r="V315" s="85">
        <f t="shared" si="9"/>
        <v>500</v>
      </c>
      <c r="W315" s="85">
        <f t="shared" si="10"/>
        <v>375</v>
      </c>
      <c r="X315" s="86">
        <f t="shared" si="11"/>
        <v>875</v>
      </c>
      <c r="Y315" s="110">
        <v>6.84</v>
      </c>
      <c r="Z315" s="85">
        <f t="shared" si="12"/>
        <v>4170</v>
      </c>
      <c r="AA315" s="88">
        <f t="shared" si="13"/>
        <v>2835.6000000000004</v>
      </c>
      <c r="AB315" s="81" t="s">
        <v>46</v>
      </c>
      <c r="AC315" s="81" t="s">
        <v>46</v>
      </c>
      <c r="AD315" s="81" t="s">
        <v>46</v>
      </c>
      <c r="AE315" s="81"/>
      <c r="AF315" s="23"/>
      <c r="AG315" s="24"/>
      <c r="AH315" s="24"/>
    </row>
    <row r="316" spans="1:34" ht="22.5" customHeight="1">
      <c r="A316" s="81">
        <v>306</v>
      </c>
      <c r="B316" s="82" t="s">
        <v>886</v>
      </c>
      <c r="C316" s="83" t="s">
        <v>75</v>
      </c>
      <c r="D316" s="81" t="s">
        <v>887</v>
      </c>
      <c r="E316" s="81" t="s">
        <v>66</v>
      </c>
      <c r="F316" s="81" t="s">
        <v>43</v>
      </c>
      <c r="G316" s="81" t="s">
        <v>261</v>
      </c>
      <c r="H316" s="81" t="s">
        <v>888</v>
      </c>
      <c r="I316" s="92">
        <v>5</v>
      </c>
      <c r="J316" s="92">
        <v>5</v>
      </c>
      <c r="K316" s="92"/>
      <c r="L316" s="81">
        <v>4</v>
      </c>
      <c r="M316" s="81">
        <v>2</v>
      </c>
      <c r="N316" s="58">
        <v>4</v>
      </c>
      <c r="O316" s="97">
        <v>2000</v>
      </c>
      <c r="P316" s="97">
        <v>4</v>
      </c>
      <c r="Q316" s="85">
        <f t="shared" si="8"/>
        <v>8000</v>
      </c>
      <c r="R316" s="97">
        <v>2000</v>
      </c>
      <c r="S316" s="98">
        <v>4</v>
      </c>
      <c r="T316" s="85">
        <f t="shared" si="7"/>
        <v>8000</v>
      </c>
      <c r="U316" s="97">
        <v>371</v>
      </c>
      <c r="V316" s="85">
        <f t="shared" si="9"/>
        <v>1855</v>
      </c>
      <c r="W316" s="85">
        <f t="shared" si="10"/>
        <v>1078.25</v>
      </c>
      <c r="X316" s="86">
        <f t="shared" si="11"/>
        <v>2933.25</v>
      </c>
      <c r="Y316" s="110">
        <v>6.84</v>
      </c>
      <c r="Z316" s="85">
        <f t="shared" si="12"/>
        <v>14844.699999999999</v>
      </c>
      <c r="AA316" s="88">
        <f t="shared" si="13"/>
        <v>10094.396000000001</v>
      </c>
      <c r="AB316" s="81" t="s">
        <v>46</v>
      </c>
      <c r="AC316" s="81" t="s">
        <v>46</v>
      </c>
      <c r="AD316" s="81" t="s">
        <v>46</v>
      </c>
      <c r="AE316" s="81" t="s">
        <v>658</v>
      </c>
      <c r="AF316" s="23"/>
      <c r="AG316" s="24"/>
      <c r="AH316" s="24"/>
    </row>
    <row r="317" spans="1:34" ht="22.5" customHeight="1">
      <c r="A317" s="81">
        <v>307</v>
      </c>
      <c r="B317" s="82" t="s">
        <v>889</v>
      </c>
      <c r="C317" s="83" t="s">
        <v>75</v>
      </c>
      <c r="D317" s="81" t="s">
        <v>890</v>
      </c>
      <c r="E317" s="81" t="s">
        <v>66</v>
      </c>
      <c r="F317" s="81" t="s">
        <v>43</v>
      </c>
      <c r="G317" s="81" t="s">
        <v>261</v>
      </c>
      <c r="H317" s="81" t="s">
        <v>888</v>
      </c>
      <c r="I317" s="92">
        <v>5</v>
      </c>
      <c r="J317" s="92">
        <v>5</v>
      </c>
      <c r="K317" s="92"/>
      <c r="L317" s="81">
        <v>4</v>
      </c>
      <c r="M317" s="81">
        <v>2</v>
      </c>
      <c r="N317" s="58">
        <v>8</v>
      </c>
      <c r="O317" s="97">
        <v>2000</v>
      </c>
      <c r="P317" s="97">
        <v>4</v>
      </c>
      <c r="Q317" s="85">
        <f t="shared" si="8"/>
        <v>8000</v>
      </c>
      <c r="R317" s="97">
        <v>2000</v>
      </c>
      <c r="S317" s="98">
        <v>4</v>
      </c>
      <c r="T317" s="85">
        <f t="shared" si="7"/>
        <v>8000</v>
      </c>
      <c r="U317" s="97">
        <v>371</v>
      </c>
      <c r="V317" s="85">
        <f t="shared" si="9"/>
        <v>1855</v>
      </c>
      <c r="W317" s="85">
        <f t="shared" si="10"/>
        <v>1078.25</v>
      </c>
      <c r="X317" s="86">
        <f t="shared" si="11"/>
        <v>2933.25</v>
      </c>
      <c r="Y317" s="110">
        <v>6.84</v>
      </c>
      <c r="Z317" s="85">
        <f t="shared" si="12"/>
        <v>14844.699999999999</v>
      </c>
      <c r="AA317" s="88">
        <f t="shared" si="13"/>
        <v>10094.396000000001</v>
      </c>
      <c r="AB317" s="81" t="s">
        <v>46</v>
      </c>
      <c r="AC317" s="81" t="s">
        <v>46</v>
      </c>
      <c r="AD317" s="81" t="s">
        <v>46</v>
      </c>
      <c r="AE317" s="81" t="s">
        <v>658</v>
      </c>
      <c r="AF317" s="23"/>
      <c r="AG317" s="24"/>
      <c r="AH317" s="24"/>
    </row>
    <row r="318" spans="1:34" ht="22.5" customHeight="1">
      <c r="A318" s="81">
        <v>308</v>
      </c>
      <c r="B318" s="82" t="s">
        <v>891</v>
      </c>
      <c r="C318" s="83" t="s">
        <v>40</v>
      </c>
      <c r="D318" s="81" t="s">
        <v>892</v>
      </c>
      <c r="E318" s="81" t="s">
        <v>66</v>
      </c>
      <c r="F318" s="81" t="s">
        <v>43</v>
      </c>
      <c r="G318" s="81" t="s">
        <v>168</v>
      </c>
      <c r="H318" s="81" t="s">
        <v>893</v>
      </c>
      <c r="I318" s="92">
        <v>5</v>
      </c>
      <c r="J318" s="92">
        <v>5</v>
      </c>
      <c r="K318" s="92"/>
      <c r="L318" s="81">
        <v>6</v>
      </c>
      <c r="M318" s="81"/>
      <c r="N318" s="58">
        <v>4</v>
      </c>
      <c r="O318" s="97">
        <v>1633</v>
      </c>
      <c r="P318" s="97">
        <v>3</v>
      </c>
      <c r="Q318" s="85">
        <f t="shared" si="8"/>
        <v>4899</v>
      </c>
      <c r="R318" s="97">
        <v>1633</v>
      </c>
      <c r="S318" s="98">
        <v>3</v>
      </c>
      <c r="T318" s="85">
        <f t="shared" si="7"/>
        <v>4899</v>
      </c>
      <c r="U318" s="97">
        <v>166</v>
      </c>
      <c r="V318" s="85">
        <f t="shared" si="9"/>
        <v>830</v>
      </c>
      <c r="W318" s="85">
        <f t="shared" si="10"/>
        <v>614.4</v>
      </c>
      <c r="X318" s="86">
        <f t="shared" si="11"/>
        <v>1444.4</v>
      </c>
      <c r="Y318" s="110">
        <v>6.84</v>
      </c>
      <c r="Z318" s="85">
        <f t="shared" si="12"/>
        <v>6906</v>
      </c>
      <c r="AA318" s="88">
        <f t="shared" si="13"/>
        <v>4696.08</v>
      </c>
      <c r="AB318" s="81" t="s">
        <v>46</v>
      </c>
      <c r="AC318" s="81" t="s">
        <v>46</v>
      </c>
      <c r="AD318" s="81" t="s">
        <v>46</v>
      </c>
      <c r="AE318" s="81"/>
      <c r="AF318" s="23"/>
      <c r="AG318" s="24"/>
      <c r="AH318" s="24"/>
    </row>
    <row r="319" spans="1:34" ht="22.5" customHeight="1">
      <c r="A319" s="81">
        <v>309</v>
      </c>
      <c r="B319" s="82" t="s">
        <v>894</v>
      </c>
      <c r="C319" s="83" t="s">
        <v>40</v>
      </c>
      <c r="D319" s="81" t="s">
        <v>895</v>
      </c>
      <c r="E319" s="81" t="s">
        <v>66</v>
      </c>
      <c r="F319" s="81" t="s">
        <v>43</v>
      </c>
      <c r="G319" s="81" t="s">
        <v>168</v>
      </c>
      <c r="H319" s="81" t="s">
        <v>893</v>
      </c>
      <c r="I319" s="92">
        <v>3</v>
      </c>
      <c r="J319" s="92">
        <v>3</v>
      </c>
      <c r="K319" s="92"/>
      <c r="L319" s="81">
        <v>4</v>
      </c>
      <c r="M319" s="81"/>
      <c r="N319" s="58">
        <v>4</v>
      </c>
      <c r="O319" s="97">
        <v>1633</v>
      </c>
      <c r="P319" s="97">
        <v>3</v>
      </c>
      <c r="Q319" s="85">
        <f t="shared" si="8"/>
        <v>4899</v>
      </c>
      <c r="R319" s="97">
        <v>1633</v>
      </c>
      <c r="S319" s="98">
        <v>3</v>
      </c>
      <c r="T319" s="85">
        <f t="shared" si="7"/>
        <v>4899</v>
      </c>
      <c r="U319" s="97">
        <v>166</v>
      </c>
      <c r="V319" s="85">
        <f t="shared" si="9"/>
        <v>830</v>
      </c>
      <c r="W319" s="85">
        <f t="shared" si="10"/>
        <v>614.4</v>
      </c>
      <c r="X319" s="86">
        <f t="shared" si="11"/>
        <v>1444.4</v>
      </c>
      <c r="Y319" s="110">
        <v>6.84</v>
      </c>
      <c r="Z319" s="85">
        <f t="shared" si="12"/>
        <v>6906</v>
      </c>
      <c r="AA319" s="88">
        <f t="shared" si="13"/>
        <v>4696.08</v>
      </c>
      <c r="AB319" s="81" t="s">
        <v>46</v>
      </c>
      <c r="AC319" s="81" t="s">
        <v>46</v>
      </c>
      <c r="AD319" s="81" t="s">
        <v>46</v>
      </c>
      <c r="AE319" s="81"/>
      <c r="AF319" s="23"/>
      <c r="AG319" s="24"/>
      <c r="AH319" s="24"/>
    </row>
    <row r="320" spans="1:34" ht="22.5" customHeight="1">
      <c r="A320" s="81">
        <v>310</v>
      </c>
      <c r="B320" s="82" t="s">
        <v>896</v>
      </c>
      <c r="C320" s="83" t="s">
        <v>40</v>
      </c>
      <c r="D320" s="81" t="s">
        <v>897</v>
      </c>
      <c r="E320" s="81" t="s">
        <v>66</v>
      </c>
      <c r="F320" s="81" t="s">
        <v>43</v>
      </c>
      <c r="G320" s="81" t="s">
        <v>168</v>
      </c>
      <c r="H320" s="81" t="s">
        <v>893</v>
      </c>
      <c r="I320" s="92">
        <v>3</v>
      </c>
      <c r="J320" s="92">
        <v>3</v>
      </c>
      <c r="K320" s="92"/>
      <c r="L320" s="81">
        <v>4</v>
      </c>
      <c r="M320" s="81"/>
      <c r="N320" s="58">
        <v>4</v>
      </c>
      <c r="O320" s="97">
        <v>1633</v>
      </c>
      <c r="P320" s="97">
        <v>3</v>
      </c>
      <c r="Q320" s="85">
        <f t="shared" si="8"/>
        <v>4899</v>
      </c>
      <c r="R320" s="97">
        <v>1633</v>
      </c>
      <c r="S320" s="98">
        <v>3</v>
      </c>
      <c r="T320" s="85">
        <f t="shared" si="7"/>
        <v>4899</v>
      </c>
      <c r="U320" s="97">
        <v>166</v>
      </c>
      <c r="V320" s="85">
        <f t="shared" si="9"/>
        <v>830</v>
      </c>
      <c r="W320" s="85">
        <f t="shared" si="10"/>
        <v>614.4</v>
      </c>
      <c r="X320" s="86">
        <f t="shared" si="11"/>
        <v>1444.4</v>
      </c>
      <c r="Y320" s="110">
        <v>6.84</v>
      </c>
      <c r="Z320" s="85">
        <f t="shared" si="12"/>
        <v>6906</v>
      </c>
      <c r="AA320" s="88">
        <f t="shared" si="13"/>
        <v>4696.08</v>
      </c>
      <c r="AB320" s="81" t="s">
        <v>46</v>
      </c>
      <c r="AC320" s="81" t="s">
        <v>46</v>
      </c>
      <c r="AD320" s="81" t="s">
        <v>46</v>
      </c>
      <c r="AE320" s="81"/>
      <c r="AF320" s="23"/>
      <c r="AG320" s="24"/>
      <c r="AH320" s="24"/>
    </row>
    <row r="321" spans="1:34" ht="22.5" customHeight="1">
      <c r="A321" s="81">
        <v>311</v>
      </c>
      <c r="B321" s="82" t="s">
        <v>898</v>
      </c>
      <c r="C321" s="83" t="s">
        <v>352</v>
      </c>
      <c r="D321" s="81" t="s">
        <v>899</v>
      </c>
      <c r="E321" s="81" t="s">
        <v>66</v>
      </c>
      <c r="F321" s="81" t="s">
        <v>43</v>
      </c>
      <c r="G321" s="81" t="s">
        <v>261</v>
      </c>
      <c r="H321" s="81" t="s">
        <v>869</v>
      </c>
      <c r="I321" s="92">
        <v>7</v>
      </c>
      <c r="J321" s="92">
        <v>7</v>
      </c>
      <c r="K321" s="92"/>
      <c r="L321" s="81">
        <v>8</v>
      </c>
      <c r="M321" s="81"/>
      <c r="N321" s="58">
        <v>3</v>
      </c>
      <c r="O321" s="97">
        <v>2500</v>
      </c>
      <c r="P321" s="97">
        <v>27</v>
      </c>
      <c r="Q321" s="85">
        <f t="shared" si="8"/>
        <v>67500</v>
      </c>
      <c r="R321" s="97">
        <v>2500</v>
      </c>
      <c r="S321" s="98">
        <v>1</v>
      </c>
      <c r="T321" s="85">
        <f t="shared" si="7"/>
        <v>2500</v>
      </c>
      <c r="U321" s="97">
        <v>800</v>
      </c>
      <c r="V321" s="85">
        <f t="shared" si="9"/>
        <v>4000</v>
      </c>
      <c r="W321" s="85">
        <f t="shared" si="10"/>
        <v>850</v>
      </c>
      <c r="X321" s="86">
        <f t="shared" si="11"/>
        <v>4850</v>
      </c>
      <c r="Y321" s="110">
        <v>6.84</v>
      </c>
      <c r="Z321" s="85">
        <f t="shared" si="12"/>
        <v>29060</v>
      </c>
      <c r="AA321" s="88">
        <f t="shared" si="13"/>
        <v>19760.800000000003</v>
      </c>
      <c r="AB321" s="81" t="s">
        <v>46</v>
      </c>
      <c r="AC321" s="81" t="s">
        <v>46</v>
      </c>
      <c r="AD321" s="81" t="s">
        <v>46</v>
      </c>
      <c r="AE321" s="81"/>
      <c r="AF321" s="25"/>
      <c r="AG321" s="26"/>
      <c r="AH321" s="26"/>
    </row>
    <row r="322" spans="1:34" ht="22.5" customHeight="1">
      <c r="A322" s="81">
        <v>312</v>
      </c>
      <c r="B322" s="82" t="s">
        <v>900</v>
      </c>
      <c r="C322" s="83" t="s">
        <v>352</v>
      </c>
      <c r="D322" s="81" t="s">
        <v>901</v>
      </c>
      <c r="E322" s="81" t="s">
        <v>66</v>
      </c>
      <c r="F322" s="81" t="s">
        <v>43</v>
      </c>
      <c r="G322" s="81" t="s">
        <v>261</v>
      </c>
      <c r="H322" s="81" t="s">
        <v>902</v>
      </c>
      <c r="I322" s="92">
        <v>7</v>
      </c>
      <c r="J322" s="92">
        <v>7</v>
      </c>
      <c r="K322" s="92"/>
      <c r="L322" s="81">
        <v>8</v>
      </c>
      <c r="M322" s="81"/>
      <c r="N322" s="58">
        <v>3</v>
      </c>
      <c r="O322" s="97">
        <v>2500</v>
      </c>
      <c r="P322" s="97">
        <v>27</v>
      </c>
      <c r="Q322" s="85">
        <f t="shared" si="8"/>
        <v>67500</v>
      </c>
      <c r="R322" s="97">
        <v>2500</v>
      </c>
      <c r="S322" s="98">
        <v>1</v>
      </c>
      <c r="T322" s="85">
        <f t="shared" si="7"/>
        <v>2500</v>
      </c>
      <c r="U322" s="97">
        <v>800</v>
      </c>
      <c r="V322" s="85">
        <f t="shared" si="9"/>
        <v>4000</v>
      </c>
      <c r="W322" s="85">
        <f t="shared" si="10"/>
        <v>850</v>
      </c>
      <c r="X322" s="86">
        <f t="shared" si="11"/>
        <v>4850</v>
      </c>
      <c r="Y322" s="110">
        <v>6.84</v>
      </c>
      <c r="Z322" s="85">
        <f t="shared" si="12"/>
        <v>29060</v>
      </c>
      <c r="AA322" s="88">
        <f t="shared" si="13"/>
        <v>19760.800000000003</v>
      </c>
      <c r="AB322" s="81" t="s">
        <v>46</v>
      </c>
      <c r="AC322" s="81" t="s">
        <v>46</v>
      </c>
      <c r="AD322" s="81" t="s">
        <v>46</v>
      </c>
      <c r="AE322" s="81"/>
      <c r="AF322" s="25"/>
      <c r="AG322" s="26"/>
      <c r="AH322" s="26"/>
    </row>
    <row r="323" spans="1:34" ht="22.5" customHeight="1">
      <c r="A323" s="81">
        <v>313</v>
      </c>
      <c r="B323" s="82" t="s">
        <v>903</v>
      </c>
      <c r="C323" s="83" t="s">
        <v>259</v>
      </c>
      <c r="D323" s="81" t="s">
        <v>904</v>
      </c>
      <c r="E323" s="81" t="s">
        <v>66</v>
      </c>
      <c r="F323" s="81" t="s">
        <v>43</v>
      </c>
      <c r="G323" s="81" t="s">
        <v>261</v>
      </c>
      <c r="H323" s="81" t="s">
        <v>905</v>
      </c>
      <c r="I323" s="92">
        <v>5</v>
      </c>
      <c r="J323" s="92">
        <v>5</v>
      </c>
      <c r="K323" s="92"/>
      <c r="L323" s="81">
        <v>6</v>
      </c>
      <c r="M323" s="81"/>
      <c r="N323" s="58">
        <v>4</v>
      </c>
      <c r="O323" s="97">
        <v>1755</v>
      </c>
      <c r="P323" s="97">
        <v>21</v>
      </c>
      <c r="Q323" s="85">
        <f t="shared" si="8"/>
        <v>36855</v>
      </c>
      <c r="R323" s="97">
        <v>1755</v>
      </c>
      <c r="S323" s="98">
        <v>3</v>
      </c>
      <c r="T323" s="85">
        <f t="shared" si="7"/>
        <v>5265</v>
      </c>
      <c r="U323" s="97">
        <v>300</v>
      </c>
      <c r="V323" s="85">
        <f t="shared" si="9"/>
        <v>1500</v>
      </c>
      <c r="W323" s="85">
        <f t="shared" si="10"/>
        <v>751.5</v>
      </c>
      <c r="X323" s="86">
        <f t="shared" si="11"/>
        <v>2251.5</v>
      </c>
      <c r="Y323" s="110">
        <v>6.84</v>
      </c>
      <c r="Z323" s="85">
        <f t="shared" si="12"/>
        <v>11763</v>
      </c>
      <c r="AA323" s="88">
        <f t="shared" si="13"/>
        <v>7998.84</v>
      </c>
      <c r="AB323" s="81" t="s">
        <v>46</v>
      </c>
      <c r="AC323" s="81" t="s">
        <v>46</v>
      </c>
      <c r="AD323" s="81" t="s">
        <v>46</v>
      </c>
      <c r="AE323" s="81" t="s">
        <v>100</v>
      </c>
      <c r="AF323" s="23"/>
      <c r="AG323" s="24"/>
      <c r="AH323" s="24"/>
    </row>
    <row r="324" spans="1:34" ht="22.5" customHeight="1">
      <c r="A324" s="81">
        <v>314</v>
      </c>
      <c r="B324" s="82" t="s">
        <v>906</v>
      </c>
      <c r="C324" s="83" t="s">
        <v>332</v>
      </c>
      <c r="D324" s="81" t="s">
        <v>907</v>
      </c>
      <c r="E324" s="81" t="s">
        <v>66</v>
      </c>
      <c r="F324" s="81" t="s">
        <v>43</v>
      </c>
      <c r="G324" s="81" t="s">
        <v>261</v>
      </c>
      <c r="H324" s="81" t="s">
        <v>908</v>
      </c>
      <c r="I324" s="200">
        <v>7</v>
      </c>
      <c r="J324" s="200">
        <v>4</v>
      </c>
      <c r="K324" s="200">
        <v>3</v>
      </c>
      <c r="L324" s="81">
        <v>6</v>
      </c>
      <c r="M324" s="81"/>
      <c r="N324" s="58">
        <v>4</v>
      </c>
      <c r="O324" s="97">
        <v>1500</v>
      </c>
      <c r="P324" s="97">
        <v>25</v>
      </c>
      <c r="Q324" s="85">
        <f t="shared" si="8"/>
        <v>37500</v>
      </c>
      <c r="R324" s="97">
        <v>1254</v>
      </c>
      <c r="S324" s="98">
        <v>1</v>
      </c>
      <c r="T324" s="85">
        <f t="shared" si="7"/>
        <v>1254</v>
      </c>
      <c r="U324" s="97">
        <v>270</v>
      </c>
      <c r="V324" s="85">
        <f t="shared" si="9"/>
        <v>1350</v>
      </c>
      <c r="W324" s="85">
        <f t="shared" si="10"/>
        <v>327.9</v>
      </c>
      <c r="X324" s="86">
        <f t="shared" si="11"/>
        <v>1677.9</v>
      </c>
      <c r="Y324" s="110">
        <v>6.84</v>
      </c>
      <c r="Z324" s="85">
        <f t="shared" si="12"/>
        <v>9889.7999999999993</v>
      </c>
      <c r="AA324" s="88">
        <f t="shared" si="13"/>
        <v>6725.0640000000003</v>
      </c>
      <c r="AB324" s="81" t="s">
        <v>46</v>
      </c>
      <c r="AC324" s="81" t="s">
        <v>46</v>
      </c>
      <c r="AD324" s="81" t="s">
        <v>46</v>
      </c>
      <c r="AE324" s="81"/>
      <c r="AF324" s="23"/>
      <c r="AG324" s="24"/>
      <c r="AH324" s="24"/>
    </row>
    <row r="325" spans="1:34" ht="22.5" customHeight="1">
      <c r="A325" s="81">
        <v>315</v>
      </c>
      <c r="B325" s="82" t="s">
        <v>909</v>
      </c>
      <c r="C325" s="83" t="s">
        <v>332</v>
      </c>
      <c r="D325" s="81" t="s">
        <v>910</v>
      </c>
      <c r="E325" s="81" t="s">
        <v>66</v>
      </c>
      <c r="F325" s="81" t="s">
        <v>43</v>
      </c>
      <c r="G325" s="81" t="s">
        <v>261</v>
      </c>
      <c r="H325" s="81" t="s">
        <v>908</v>
      </c>
      <c r="I325" s="92">
        <v>3</v>
      </c>
      <c r="J325" s="92">
        <v>3</v>
      </c>
      <c r="K325" s="92"/>
      <c r="L325" s="81">
        <v>6</v>
      </c>
      <c r="M325" s="81"/>
      <c r="N325" s="58">
        <v>3</v>
      </c>
      <c r="O325" s="97">
        <v>1500</v>
      </c>
      <c r="P325" s="97">
        <v>25</v>
      </c>
      <c r="Q325" s="85">
        <f t="shared" si="8"/>
        <v>37500</v>
      </c>
      <c r="R325" s="97">
        <v>1254</v>
      </c>
      <c r="S325" s="98">
        <v>1</v>
      </c>
      <c r="T325" s="85">
        <f t="shared" si="7"/>
        <v>1254</v>
      </c>
      <c r="U325" s="97">
        <v>270</v>
      </c>
      <c r="V325" s="85">
        <f t="shared" si="9"/>
        <v>1350</v>
      </c>
      <c r="W325" s="85">
        <f t="shared" si="10"/>
        <v>327.9</v>
      </c>
      <c r="X325" s="86">
        <f t="shared" si="11"/>
        <v>1677.9</v>
      </c>
      <c r="Y325" s="110">
        <v>6.84</v>
      </c>
      <c r="Z325" s="85">
        <f t="shared" si="12"/>
        <v>9889.7999999999993</v>
      </c>
      <c r="AA325" s="88">
        <f t="shared" si="13"/>
        <v>6725.0640000000003</v>
      </c>
      <c r="AB325" s="81" t="s">
        <v>46</v>
      </c>
      <c r="AC325" s="81" t="s">
        <v>46</v>
      </c>
      <c r="AD325" s="81" t="s">
        <v>46</v>
      </c>
      <c r="AE325" s="81"/>
      <c r="AF325" s="23"/>
      <c r="AG325" s="24"/>
      <c r="AH325" s="24"/>
    </row>
    <row r="326" spans="1:34" ht="22.5" customHeight="1">
      <c r="A326" s="81">
        <v>316</v>
      </c>
      <c r="B326" s="82" t="s">
        <v>911</v>
      </c>
      <c r="C326" s="83" t="s">
        <v>75</v>
      </c>
      <c r="D326" s="81" t="s">
        <v>912</v>
      </c>
      <c r="E326" s="81" t="s">
        <v>66</v>
      </c>
      <c r="F326" s="81" t="s">
        <v>43</v>
      </c>
      <c r="G326" s="81" t="s">
        <v>261</v>
      </c>
      <c r="H326" s="81" t="s">
        <v>888</v>
      </c>
      <c r="I326" s="201">
        <v>9</v>
      </c>
      <c r="J326" s="201">
        <v>3</v>
      </c>
      <c r="K326" s="201">
        <v>6</v>
      </c>
      <c r="L326" s="81">
        <v>8</v>
      </c>
      <c r="M326" s="81">
        <v>2</v>
      </c>
      <c r="N326" s="58">
        <v>8</v>
      </c>
      <c r="O326" s="97">
        <v>2000</v>
      </c>
      <c r="P326" s="97">
        <v>35</v>
      </c>
      <c r="Q326" s="85">
        <f t="shared" si="8"/>
        <v>70000</v>
      </c>
      <c r="R326" s="97">
        <v>2000</v>
      </c>
      <c r="S326" s="98">
        <v>2</v>
      </c>
      <c r="T326" s="85">
        <f t="shared" si="7"/>
        <v>4000</v>
      </c>
      <c r="U326" s="97">
        <v>372</v>
      </c>
      <c r="V326" s="85">
        <f t="shared" si="9"/>
        <v>1860</v>
      </c>
      <c r="W326" s="85">
        <f t="shared" si="10"/>
        <v>679</v>
      </c>
      <c r="X326" s="86">
        <f t="shared" si="11"/>
        <v>2539</v>
      </c>
      <c r="Y326" s="110">
        <v>6.84</v>
      </c>
      <c r="Z326" s="85">
        <f t="shared" si="12"/>
        <v>14080.4</v>
      </c>
      <c r="AA326" s="88">
        <f t="shared" si="13"/>
        <v>9574.6720000000005</v>
      </c>
      <c r="AB326" s="81" t="s">
        <v>46</v>
      </c>
      <c r="AC326" s="81" t="s">
        <v>46</v>
      </c>
      <c r="AD326" s="81" t="s">
        <v>46</v>
      </c>
      <c r="AE326" s="81" t="s">
        <v>658</v>
      </c>
      <c r="AF326" s="23"/>
      <c r="AG326" s="24"/>
      <c r="AH326" s="24"/>
    </row>
    <row r="327" spans="1:34" ht="22.5" customHeight="1">
      <c r="A327" s="81">
        <v>317</v>
      </c>
      <c r="B327" s="82" t="s">
        <v>913</v>
      </c>
      <c r="C327" s="83" t="s">
        <v>75</v>
      </c>
      <c r="D327" s="81" t="s">
        <v>914</v>
      </c>
      <c r="E327" s="81" t="s">
        <v>66</v>
      </c>
      <c r="F327" s="81" t="s">
        <v>43</v>
      </c>
      <c r="G327" s="81" t="s">
        <v>261</v>
      </c>
      <c r="H327" s="81" t="s">
        <v>888</v>
      </c>
      <c r="I327" s="92">
        <v>5</v>
      </c>
      <c r="J327" s="92">
        <v>5</v>
      </c>
      <c r="K327" s="92"/>
      <c r="L327" s="81">
        <v>4</v>
      </c>
      <c r="M327" s="81">
        <v>2</v>
      </c>
      <c r="N327" s="58">
        <v>8</v>
      </c>
      <c r="O327" s="97">
        <v>2000</v>
      </c>
      <c r="P327" s="97">
        <v>19</v>
      </c>
      <c r="Q327" s="85">
        <f t="shared" si="8"/>
        <v>38000</v>
      </c>
      <c r="R327" s="97">
        <v>2000</v>
      </c>
      <c r="S327" s="98">
        <v>2</v>
      </c>
      <c r="T327" s="85">
        <f t="shared" si="7"/>
        <v>4000</v>
      </c>
      <c r="U327" s="97">
        <v>371</v>
      </c>
      <c r="V327" s="85">
        <f t="shared" si="9"/>
        <v>1855</v>
      </c>
      <c r="W327" s="85">
        <f t="shared" si="10"/>
        <v>678.25</v>
      </c>
      <c r="X327" s="86">
        <f t="shared" si="11"/>
        <v>2533.25</v>
      </c>
      <c r="Y327" s="110">
        <v>6.84</v>
      </c>
      <c r="Z327" s="85">
        <f t="shared" si="12"/>
        <v>14044.699999999999</v>
      </c>
      <c r="AA327" s="88">
        <f t="shared" si="13"/>
        <v>9550.3960000000006</v>
      </c>
      <c r="AB327" s="81" t="s">
        <v>46</v>
      </c>
      <c r="AC327" s="81" t="s">
        <v>46</v>
      </c>
      <c r="AD327" s="81" t="s">
        <v>46</v>
      </c>
      <c r="AE327" s="81" t="s">
        <v>658</v>
      </c>
      <c r="AF327" s="23"/>
      <c r="AG327" s="24"/>
      <c r="AH327" s="24"/>
    </row>
    <row r="328" spans="1:34" ht="22.5" customHeight="1">
      <c r="A328" s="81">
        <v>318</v>
      </c>
      <c r="B328" s="82" t="s">
        <v>915</v>
      </c>
      <c r="C328" s="83" t="s">
        <v>75</v>
      </c>
      <c r="D328" s="81" t="s">
        <v>916</v>
      </c>
      <c r="E328" s="81" t="s">
        <v>66</v>
      </c>
      <c r="F328" s="81" t="s">
        <v>43</v>
      </c>
      <c r="G328" s="81" t="s">
        <v>261</v>
      </c>
      <c r="H328" s="81" t="s">
        <v>888</v>
      </c>
      <c r="I328" s="92">
        <v>5</v>
      </c>
      <c r="J328" s="92">
        <v>5</v>
      </c>
      <c r="K328" s="92"/>
      <c r="L328" s="81">
        <v>4</v>
      </c>
      <c r="M328" s="81">
        <v>2</v>
      </c>
      <c r="N328" s="58">
        <v>8</v>
      </c>
      <c r="O328" s="97">
        <v>2000</v>
      </c>
      <c r="P328" s="97">
        <v>19</v>
      </c>
      <c r="Q328" s="85">
        <f t="shared" si="8"/>
        <v>38000</v>
      </c>
      <c r="R328" s="97">
        <v>2000</v>
      </c>
      <c r="S328" s="98">
        <v>2</v>
      </c>
      <c r="T328" s="85">
        <f t="shared" si="7"/>
        <v>4000</v>
      </c>
      <c r="U328" s="97">
        <v>371</v>
      </c>
      <c r="V328" s="85">
        <f t="shared" si="9"/>
        <v>1855</v>
      </c>
      <c r="W328" s="85">
        <f t="shared" si="10"/>
        <v>678.25</v>
      </c>
      <c r="X328" s="86">
        <f t="shared" si="11"/>
        <v>2533.25</v>
      </c>
      <c r="Y328" s="110">
        <v>6.84</v>
      </c>
      <c r="Z328" s="85">
        <f t="shared" si="12"/>
        <v>14044.699999999999</v>
      </c>
      <c r="AA328" s="88">
        <f t="shared" si="13"/>
        <v>9550.3960000000006</v>
      </c>
      <c r="AB328" s="81" t="s">
        <v>46</v>
      </c>
      <c r="AC328" s="81" t="s">
        <v>46</v>
      </c>
      <c r="AD328" s="81" t="s">
        <v>46</v>
      </c>
      <c r="AE328" s="81" t="s">
        <v>658</v>
      </c>
      <c r="AF328" s="23"/>
      <c r="AG328" s="24"/>
      <c r="AH328" s="24"/>
    </row>
    <row r="329" spans="1:34" ht="22.5" customHeight="1">
      <c r="A329" s="81">
        <v>319</v>
      </c>
      <c r="B329" s="82" t="s">
        <v>917</v>
      </c>
      <c r="C329" s="83" t="s">
        <v>75</v>
      </c>
      <c r="D329" s="81" t="s">
        <v>918</v>
      </c>
      <c r="E329" s="81" t="s">
        <v>66</v>
      </c>
      <c r="F329" s="81" t="s">
        <v>43</v>
      </c>
      <c r="G329" s="81" t="s">
        <v>261</v>
      </c>
      <c r="H329" s="81" t="s">
        <v>888</v>
      </c>
      <c r="I329" s="92">
        <v>11</v>
      </c>
      <c r="J329" s="92">
        <v>11</v>
      </c>
      <c r="K329" s="92"/>
      <c r="L329" s="81">
        <v>10</v>
      </c>
      <c r="M329" s="81">
        <v>2</v>
      </c>
      <c r="N329" s="58">
        <v>8</v>
      </c>
      <c r="O329" s="97">
        <v>2700</v>
      </c>
      <c r="P329" s="97">
        <v>34</v>
      </c>
      <c r="Q329" s="85">
        <f t="shared" si="8"/>
        <v>91800</v>
      </c>
      <c r="R329" s="97">
        <v>2700</v>
      </c>
      <c r="S329" s="98">
        <v>2</v>
      </c>
      <c r="T329" s="85">
        <f t="shared" si="7"/>
        <v>5400</v>
      </c>
      <c r="U329" s="97">
        <v>371</v>
      </c>
      <c r="V329" s="85">
        <f t="shared" si="9"/>
        <v>1855</v>
      </c>
      <c r="W329" s="85">
        <f t="shared" si="10"/>
        <v>818.25</v>
      </c>
      <c r="X329" s="86">
        <f t="shared" si="11"/>
        <v>2673.25</v>
      </c>
      <c r="Y329" s="110">
        <v>6.84</v>
      </c>
      <c r="Z329" s="85">
        <f t="shared" si="12"/>
        <v>14324.699999999999</v>
      </c>
      <c r="AA329" s="88">
        <f t="shared" si="13"/>
        <v>9740.7960000000003</v>
      </c>
      <c r="AB329" s="81" t="s">
        <v>46</v>
      </c>
      <c r="AC329" s="81" t="s">
        <v>46</v>
      </c>
      <c r="AD329" s="81" t="s">
        <v>46</v>
      </c>
      <c r="AE329" s="81" t="s">
        <v>658</v>
      </c>
      <c r="AF329" s="23"/>
      <c r="AG329" s="24"/>
      <c r="AH329" s="24"/>
    </row>
    <row r="330" spans="1:34" ht="22.5" customHeight="1">
      <c r="A330" s="81">
        <v>320</v>
      </c>
      <c r="B330" s="82" t="s">
        <v>919</v>
      </c>
      <c r="C330" s="83" t="s">
        <v>75</v>
      </c>
      <c r="D330" s="81" t="s">
        <v>920</v>
      </c>
      <c r="E330" s="81" t="s">
        <v>66</v>
      </c>
      <c r="F330" s="81" t="s">
        <v>43</v>
      </c>
      <c r="G330" s="81" t="s">
        <v>261</v>
      </c>
      <c r="H330" s="81" t="s">
        <v>888</v>
      </c>
      <c r="I330" s="92">
        <v>11</v>
      </c>
      <c r="J330" s="92">
        <v>11</v>
      </c>
      <c r="K330" s="92"/>
      <c r="L330" s="81">
        <v>10</v>
      </c>
      <c r="M330" s="81">
        <v>2</v>
      </c>
      <c r="N330" s="58">
        <v>8</v>
      </c>
      <c r="O330" s="97">
        <v>2700</v>
      </c>
      <c r="P330" s="97">
        <v>35</v>
      </c>
      <c r="Q330" s="85">
        <f t="shared" si="8"/>
        <v>94500</v>
      </c>
      <c r="R330" s="97">
        <v>2700</v>
      </c>
      <c r="S330" s="98">
        <v>2</v>
      </c>
      <c r="T330" s="85">
        <f t="shared" si="7"/>
        <v>5400</v>
      </c>
      <c r="U330" s="97">
        <v>371</v>
      </c>
      <c r="V330" s="85">
        <f t="shared" si="9"/>
        <v>1855</v>
      </c>
      <c r="W330" s="85">
        <f t="shared" si="10"/>
        <v>818.25</v>
      </c>
      <c r="X330" s="86">
        <f t="shared" si="11"/>
        <v>2673.25</v>
      </c>
      <c r="Y330" s="110">
        <v>6.84</v>
      </c>
      <c r="Z330" s="85">
        <f t="shared" si="12"/>
        <v>14324.699999999999</v>
      </c>
      <c r="AA330" s="88">
        <f t="shared" si="13"/>
        <v>9740.7960000000003</v>
      </c>
      <c r="AB330" s="81" t="s">
        <v>46</v>
      </c>
      <c r="AC330" s="81" t="s">
        <v>46</v>
      </c>
      <c r="AD330" s="81" t="s">
        <v>46</v>
      </c>
      <c r="AE330" s="81" t="s">
        <v>658</v>
      </c>
      <c r="AF330" s="23"/>
      <c r="AG330" s="24"/>
      <c r="AH330" s="24"/>
    </row>
    <row r="331" spans="1:34" ht="22.5" customHeight="1">
      <c r="A331" s="81">
        <v>321</v>
      </c>
      <c r="B331" s="82" t="s">
        <v>921</v>
      </c>
      <c r="C331" s="83" t="s">
        <v>75</v>
      </c>
      <c r="D331" s="81" t="s">
        <v>922</v>
      </c>
      <c r="E331" s="81" t="s">
        <v>66</v>
      </c>
      <c r="F331" s="81" t="s">
        <v>43</v>
      </c>
      <c r="G331" s="81" t="s">
        <v>261</v>
      </c>
      <c r="H331" s="81" t="s">
        <v>888</v>
      </c>
      <c r="I331" s="92">
        <v>11</v>
      </c>
      <c r="J331" s="92">
        <v>11</v>
      </c>
      <c r="K331" s="92"/>
      <c r="L331" s="81">
        <v>10</v>
      </c>
      <c r="M331" s="81">
        <v>2</v>
      </c>
      <c r="N331" s="58">
        <v>8</v>
      </c>
      <c r="O331" s="97">
        <v>2000</v>
      </c>
      <c r="P331" s="97">
        <v>35</v>
      </c>
      <c r="Q331" s="85">
        <f t="shared" si="8"/>
        <v>70000</v>
      </c>
      <c r="R331" s="97">
        <v>2000</v>
      </c>
      <c r="S331" s="98">
        <v>2</v>
      </c>
      <c r="T331" s="85">
        <f t="shared" si="7"/>
        <v>4000</v>
      </c>
      <c r="U331" s="97">
        <v>371</v>
      </c>
      <c r="V331" s="85">
        <f t="shared" si="9"/>
        <v>1855</v>
      </c>
      <c r="W331" s="85">
        <f t="shared" si="10"/>
        <v>678.25</v>
      </c>
      <c r="X331" s="86">
        <f t="shared" si="11"/>
        <v>2533.25</v>
      </c>
      <c r="Y331" s="110">
        <v>6.84</v>
      </c>
      <c r="Z331" s="85">
        <f t="shared" si="12"/>
        <v>14044.699999999999</v>
      </c>
      <c r="AA331" s="88">
        <f t="shared" si="13"/>
        <v>9550.3960000000006</v>
      </c>
      <c r="AB331" s="81" t="s">
        <v>46</v>
      </c>
      <c r="AC331" s="81" t="s">
        <v>46</v>
      </c>
      <c r="AD331" s="81" t="s">
        <v>46</v>
      </c>
      <c r="AE331" s="81" t="s">
        <v>658</v>
      </c>
      <c r="AF331" s="23"/>
      <c r="AG331" s="24"/>
      <c r="AH331" s="24"/>
    </row>
    <row r="332" spans="1:34" ht="22.5" customHeight="1">
      <c r="A332" s="81">
        <v>322</v>
      </c>
      <c r="B332" s="82" t="s">
        <v>923</v>
      </c>
      <c r="C332" s="83" t="s">
        <v>75</v>
      </c>
      <c r="D332" s="81" t="s">
        <v>924</v>
      </c>
      <c r="E332" s="81" t="s">
        <v>66</v>
      </c>
      <c r="F332" s="81" t="s">
        <v>43</v>
      </c>
      <c r="G332" s="81" t="s">
        <v>261</v>
      </c>
      <c r="H332" s="81" t="s">
        <v>888</v>
      </c>
      <c r="I332" s="92">
        <v>11</v>
      </c>
      <c r="J332" s="92">
        <v>11</v>
      </c>
      <c r="K332" s="92"/>
      <c r="L332" s="81">
        <v>10</v>
      </c>
      <c r="M332" s="81">
        <v>2</v>
      </c>
      <c r="N332" s="58">
        <v>8</v>
      </c>
      <c r="O332" s="97">
        <v>2000</v>
      </c>
      <c r="P332" s="97">
        <v>35</v>
      </c>
      <c r="Q332" s="85">
        <f t="shared" si="8"/>
        <v>70000</v>
      </c>
      <c r="R332" s="97">
        <v>2000</v>
      </c>
      <c r="S332" s="98">
        <v>2</v>
      </c>
      <c r="T332" s="85">
        <f t="shared" si="7"/>
        <v>4000</v>
      </c>
      <c r="U332" s="97">
        <v>371</v>
      </c>
      <c r="V332" s="85">
        <f t="shared" si="9"/>
        <v>1855</v>
      </c>
      <c r="W332" s="85">
        <f t="shared" si="10"/>
        <v>678.25</v>
      </c>
      <c r="X332" s="86">
        <f t="shared" si="11"/>
        <v>2533.25</v>
      </c>
      <c r="Y332" s="110">
        <v>6.84</v>
      </c>
      <c r="Z332" s="85">
        <f t="shared" si="12"/>
        <v>14044.699999999999</v>
      </c>
      <c r="AA332" s="88">
        <f t="shared" si="13"/>
        <v>9550.3960000000006</v>
      </c>
      <c r="AB332" s="81" t="s">
        <v>46</v>
      </c>
      <c r="AC332" s="81" t="s">
        <v>46</v>
      </c>
      <c r="AD332" s="81" t="s">
        <v>46</v>
      </c>
      <c r="AE332" s="81" t="s">
        <v>658</v>
      </c>
      <c r="AF332" s="23"/>
      <c r="AG332" s="24"/>
      <c r="AH332" s="24"/>
    </row>
    <row r="333" spans="1:34" ht="22.5" customHeight="1">
      <c r="A333" s="81">
        <v>323</v>
      </c>
      <c r="B333" s="82" t="s">
        <v>925</v>
      </c>
      <c r="C333" s="83" t="s">
        <v>75</v>
      </c>
      <c r="D333" s="81" t="s">
        <v>926</v>
      </c>
      <c r="E333" s="81" t="s">
        <v>66</v>
      </c>
      <c r="F333" s="81" t="s">
        <v>43</v>
      </c>
      <c r="G333" s="81" t="s">
        <v>261</v>
      </c>
      <c r="H333" s="81" t="s">
        <v>888</v>
      </c>
      <c r="I333" s="201">
        <v>9</v>
      </c>
      <c r="J333" s="201">
        <v>3</v>
      </c>
      <c r="K333" s="201">
        <v>6</v>
      </c>
      <c r="L333" s="81">
        <v>8</v>
      </c>
      <c r="M333" s="81">
        <v>2</v>
      </c>
      <c r="N333" s="58">
        <v>8</v>
      </c>
      <c r="O333" s="97">
        <v>2000</v>
      </c>
      <c r="P333" s="97">
        <v>35</v>
      </c>
      <c r="Q333" s="85">
        <f t="shared" si="8"/>
        <v>70000</v>
      </c>
      <c r="R333" s="97">
        <v>2000</v>
      </c>
      <c r="S333" s="98">
        <v>2</v>
      </c>
      <c r="T333" s="85">
        <f t="shared" si="7"/>
        <v>4000</v>
      </c>
      <c r="U333" s="97">
        <v>371</v>
      </c>
      <c r="V333" s="85">
        <f t="shared" si="9"/>
        <v>1855</v>
      </c>
      <c r="W333" s="85">
        <f t="shared" si="10"/>
        <v>678.25</v>
      </c>
      <c r="X333" s="86">
        <f t="shared" si="11"/>
        <v>2533.25</v>
      </c>
      <c r="Y333" s="110">
        <v>6.84</v>
      </c>
      <c r="Z333" s="85">
        <f t="shared" si="12"/>
        <v>14044.699999999999</v>
      </c>
      <c r="AA333" s="88">
        <f t="shared" si="13"/>
        <v>9550.3960000000006</v>
      </c>
      <c r="AB333" s="81" t="s">
        <v>46</v>
      </c>
      <c r="AC333" s="81" t="s">
        <v>46</v>
      </c>
      <c r="AD333" s="81" t="s">
        <v>46</v>
      </c>
      <c r="AE333" s="81" t="s">
        <v>658</v>
      </c>
      <c r="AF333" s="23"/>
      <c r="AG333" s="24"/>
      <c r="AH333" s="24"/>
    </row>
    <row r="334" spans="1:34" ht="22.5" customHeight="1">
      <c r="A334" s="81">
        <v>324</v>
      </c>
      <c r="B334" s="82" t="s">
        <v>927</v>
      </c>
      <c r="C334" s="83" t="s">
        <v>75</v>
      </c>
      <c r="D334" s="81" t="s">
        <v>928</v>
      </c>
      <c r="E334" s="81" t="s">
        <v>66</v>
      </c>
      <c r="F334" s="81" t="s">
        <v>43</v>
      </c>
      <c r="G334" s="81" t="s">
        <v>261</v>
      </c>
      <c r="H334" s="81" t="s">
        <v>888</v>
      </c>
      <c r="I334" s="92">
        <v>9</v>
      </c>
      <c r="J334" s="92">
        <v>9</v>
      </c>
      <c r="K334" s="92"/>
      <c r="L334" s="81">
        <v>8</v>
      </c>
      <c r="M334" s="81">
        <v>2</v>
      </c>
      <c r="N334" s="97">
        <v>8</v>
      </c>
      <c r="O334" s="85">
        <v>2000</v>
      </c>
      <c r="P334" s="97">
        <v>35</v>
      </c>
      <c r="Q334" s="98">
        <f t="shared" si="8"/>
        <v>70000</v>
      </c>
      <c r="R334" s="85">
        <v>2000</v>
      </c>
      <c r="S334" s="97">
        <v>2</v>
      </c>
      <c r="T334" s="85">
        <f t="shared" ref="T334:T497" si="14">R334*S334</f>
        <v>4000</v>
      </c>
      <c r="U334" s="85">
        <v>371</v>
      </c>
      <c r="V334" s="85">
        <f t="shared" si="9"/>
        <v>1855</v>
      </c>
      <c r="W334" s="85">
        <f t="shared" si="10"/>
        <v>678.25</v>
      </c>
      <c r="X334" s="86">
        <f t="shared" si="11"/>
        <v>2533.25</v>
      </c>
      <c r="Y334" s="110">
        <v>6.84</v>
      </c>
      <c r="Z334" s="85">
        <f t="shared" si="12"/>
        <v>14044.699999999999</v>
      </c>
      <c r="AA334" s="88">
        <f t="shared" si="13"/>
        <v>9550.3960000000006</v>
      </c>
      <c r="AB334" s="81" t="s">
        <v>46</v>
      </c>
      <c r="AC334" s="81" t="s">
        <v>46</v>
      </c>
      <c r="AD334" s="81" t="s">
        <v>46</v>
      </c>
      <c r="AE334" s="81" t="s">
        <v>658</v>
      </c>
      <c r="AF334" s="23"/>
      <c r="AG334" s="24"/>
      <c r="AH334" s="24"/>
    </row>
    <row r="335" spans="1:34" ht="18" customHeight="1">
      <c r="A335" s="81">
        <v>325</v>
      </c>
      <c r="B335" s="82" t="s">
        <v>929</v>
      </c>
      <c r="C335" s="83" t="s">
        <v>75</v>
      </c>
      <c r="D335" s="81" t="s">
        <v>930</v>
      </c>
      <c r="E335" s="81" t="s">
        <v>66</v>
      </c>
      <c r="F335" s="81" t="s">
        <v>43</v>
      </c>
      <c r="G335" s="81" t="s">
        <v>261</v>
      </c>
      <c r="H335" s="81" t="s">
        <v>888</v>
      </c>
      <c r="I335" s="92">
        <v>9</v>
      </c>
      <c r="J335" s="92">
        <v>9</v>
      </c>
      <c r="K335" s="92"/>
      <c r="L335" s="81">
        <v>8</v>
      </c>
      <c r="M335" s="81">
        <v>2</v>
      </c>
      <c r="N335" s="85">
        <v>8</v>
      </c>
      <c r="O335" s="85">
        <v>2000</v>
      </c>
      <c r="P335" s="85">
        <v>35</v>
      </c>
      <c r="Q335" s="85">
        <f t="shared" si="8"/>
        <v>70000</v>
      </c>
      <c r="R335" s="85">
        <v>2000</v>
      </c>
      <c r="S335" s="85">
        <v>2</v>
      </c>
      <c r="T335" s="85">
        <f t="shared" si="14"/>
        <v>4000</v>
      </c>
      <c r="U335" s="85">
        <v>371</v>
      </c>
      <c r="V335" s="85">
        <f t="shared" si="9"/>
        <v>1855</v>
      </c>
      <c r="W335" s="85">
        <f t="shared" si="10"/>
        <v>678.25</v>
      </c>
      <c r="X335" s="86">
        <f t="shared" si="11"/>
        <v>2533.25</v>
      </c>
      <c r="Y335" s="110">
        <v>6.84</v>
      </c>
      <c r="Z335" s="85">
        <f t="shared" si="12"/>
        <v>14044.699999999999</v>
      </c>
      <c r="AA335" s="88">
        <f t="shared" si="13"/>
        <v>9550.3960000000006</v>
      </c>
      <c r="AB335" s="81" t="s">
        <v>46</v>
      </c>
      <c r="AC335" s="81" t="s">
        <v>46</v>
      </c>
      <c r="AD335" s="81" t="s">
        <v>46</v>
      </c>
      <c r="AE335" s="81" t="s">
        <v>658</v>
      </c>
      <c r="AF335" s="23"/>
      <c r="AG335" s="24"/>
      <c r="AH335" s="24"/>
    </row>
    <row r="336" spans="1:34" ht="33" customHeight="1">
      <c r="A336" s="81">
        <v>326</v>
      </c>
      <c r="B336" s="82" t="s">
        <v>931</v>
      </c>
      <c r="C336" s="83" t="s">
        <v>352</v>
      </c>
      <c r="D336" s="95" t="s">
        <v>932</v>
      </c>
      <c r="E336" s="81" t="s">
        <v>66</v>
      </c>
      <c r="F336" s="81" t="s">
        <v>43</v>
      </c>
      <c r="G336" s="81" t="s">
        <v>261</v>
      </c>
      <c r="H336" s="81" t="s">
        <v>869</v>
      </c>
      <c r="I336" s="92">
        <v>11</v>
      </c>
      <c r="J336" s="92">
        <v>11</v>
      </c>
      <c r="K336" s="92"/>
      <c r="L336" s="81">
        <v>12</v>
      </c>
      <c r="M336" s="81"/>
      <c r="N336" s="85">
        <v>3</v>
      </c>
      <c r="O336" s="85">
        <v>2500</v>
      </c>
      <c r="P336" s="85">
        <v>27</v>
      </c>
      <c r="Q336" s="85">
        <f t="shared" si="8"/>
        <v>67500</v>
      </c>
      <c r="R336" s="85">
        <v>2500</v>
      </c>
      <c r="S336" s="85">
        <v>1</v>
      </c>
      <c r="T336" s="85">
        <f t="shared" si="14"/>
        <v>2500</v>
      </c>
      <c r="U336" s="85">
        <v>400</v>
      </c>
      <c r="V336" s="85">
        <f t="shared" si="9"/>
        <v>2000</v>
      </c>
      <c r="W336" s="85">
        <f t="shared" si="10"/>
        <v>550</v>
      </c>
      <c r="X336" s="86">
        <f t="shared" si="11"/>
        <v>2550</v>
      </c>
      <c r="Y336" s="110">
        <v>6.84</v>
      </c>
      <c r="Z336" s="85">
        <f t="shared" si="12"/>
        <v>14780</v>
      </c>
      <c r="AA336" s="88">
        <f t="shared" si="13"/>
        <v>10050.400000000001</v>
      </c>
      <c r="AB336" s="81" t="s">
        <v>46</v>
      </c>
      <c r="AC336" s="81" t="s">
        <v>46</v>
      </c>
      <c r="AD336" s="81" t="s">
        <v>46</v>
      </c>
      <c r="AE336" s="81"/>
      <c r="AF336" s="25"/>
      <c r="AG336" s="26"/>
      <c r="AH336" s="26"/>
    </row>
    <row r="337" spans="1:34" ht="18" customHeight="1">
      <c r="A337" s="81">
        <v>327</v>
      </c>
      <c r="B337" s="82" t="s">
        <v>933</v>
      </c>
      <c r="C337" s="83" t="s">
        <v>352</v>
      </c>
      <c r="D337" s="81" t="s">
        <v>934</v>
      </c>
      <c r="E337" s="81" t="s">
        <v>66</v>
      </c>
      <c r="F337" s="81" t="s">
        <v>43</v>
      </c>
      <c r="G337" s="81" t="s">
        <v>261</v>
      </c>
      <c r="H337" s="81" t="s">
        <v>869</v>
      </c>
      <c r="I337" s="92">
        <v>1</v>
      </c>
      <c r="J337" s="92">
        <v>1</v>
      </c>
      <c r="K337" s="92"/>
      <c r="L337" s="81">
        <v>2</v>
      </c>
      <c r="M337" s="81"/>
      <c r="N337" s="85">
        <v>2</v>
      </c>
      <c r="O337" s="85">
        <v>2500</v>
      </c>
      <c r="P337" s="85">
        <v>27</v>
      </c>
      <c r="Q337" s="85">
        <f t="shared" si="8"/>
        <v>67500</v>
      </c>
      <c r="R337" s="85">
        <v>2500</v>
      </c>
      <c r="S337" s="85">
        <v>1</v>
      </c>
      <c r="T337" s="85">
        <f t="shared" si="14"/>
        <v>2500</v>
      </c>
      <c r="U337" s="85">
        <v>400</v>
      </c>
      <c r="V337" s="85">
        <f t="shared" si="9"/>
        <v>2000</v>
      </c>
      <c r="W337" s="85">
        <f t="shared" si="10"/>
        <v>550</v>
      </c>
      <c r="X337" s="86">
        <f t="shared" si="11"/>
        <v>2550</v>
      </c>
      <c r="Y337" s="110">
        <v>6.84</v>
      </c>
      <c r="Z337" s="85">
        <f t="shared" si="12"/>
        <v>14780</v>
      </c>
      <c r="AA337" s="88">
        <f t="shared" si="13"/>
        <v>10050.400000000001</v>
      </c>
      <c r="AB337" s="81" t="s">
        <v>46</v>
      </c>
      <c r="AC337" s="81" t="s">
        <v>46</v>
      </c>
      <c r="AD337" s="81" t="s">
        <v>46</v>
      </c>
      <c r="AE337" s="81"/>
      <c r="AF337" s="25"/>
      <c r="AG337" s="26"/>
      <c r="AH337" s="26"/>
    </row>
    <row r="338" spans="1:34" ht="33.75" customHeight="1">
      <c r="A338" s="81">
        <v>328</v>
      </c>
      <c r="B338" s="82" t="s">
        <v>935</v>
      </c>
      <c r="C338" s="83" t="s">
        <v>352</v>
      </c>
      <c r="D338" s="95" t="s">
        <v>936</v>
      </c>
      <c r="E338" s="81" t="s">
        <v>66</v>
      </c>
      <c r="F338" s="81" t="s">
        <v>43</v>
      </c>
      <c r="G338" s="81" t="s">
        <v>261</v>
      </c>
      <c r="H338" s="81" t="s">
        <v>869</v>
      </c>
      <c r="I338" s="92">
        <v>11</v>
      </c>
      <c r="J338" s="92">
        <v>11</v>
      </c>
      <c r="K338" s="92"/>
      <c r="L338" s="81">
        <v>12</v>
      </c>
      <c r="M338" s="81"/>
      <c r="N338" s="85">
        <v>2</v>
      </c>
      <c r="O338" s="85">
        <v>2500</v>
      </c>
      <c r="P338" s="85">
        <v>29</v>
      </c>
      <c r="Q338" s="85">
        <f t="shared" si="8"/>
        <v>72500</v>
      </c>
      <c r="R338" s="85">
        <v>2500</v>
      </c>
      <c r="S338" s="85">
        <v>1</v>
      </c>
      <c r="T338" s="85">
        <f t="shared" si="14"/>
        <v>2500</v>
      </c>
      <c r="U338" s="85">
        <v>400</v>
      </c>
      <c r="V338" s="85">
        <f t="shared" si="9"/>
        <v>2000</v>
      </c>
      <c r="W338" s="85">
        <f t="shared" si="10"/>
        <v>550</v>
      </c>
      <c r="X338" s="86">
        <f t="shared" si="11"/>
        <v>2550</v>
      </c>
      <c r="Y338" s="110">
        <v>6.84</v>
      </c>
      <c r="Z338" s="85">
        <f t="shared" si="12"/>
        <v>14780</v>
      </c>
      <c r="AA338" s="88">
        <f t="shared" si="13"/>
        <v>10050.400000000001</v>
      </c>
      <c r="AB338" s="81" t="s">
        <v>46</v>
      </c>
      <c r="AC338" s="81" t="s">
        <v>46</v>
      </c>
      <c r="AD338" s="81" t="s">
        <v>46</v>
      </c>
      <c r="AE338" s="81"/>
      <c r="AF338" s="25"/>
      <c r="AG338" s="26"/>
      <c r="AH338" s="26"/>
    </row>
    <row r="339" spans="1:34" ht="18" customHeight="1">
      <c r="A339" s="81">
        <v>329</v>
      </c>
      <c r="B339" s="82" t="s">
        <v>937</v>
      </c>
      <c r="C339" s="83" t="s">
        <v>352</v>
      </c>
      <c r="D339" s="81" t="s">
        <v>938</v>
      </c>
      <c r="E339" s="81" t="s">
        <v>66</v>
      </c>
      <c r="F339" s="81" t="s">
        <v>43</v>
      </c>
      <c r="G339" s="81" t="s">
        <v>261</v>
      </c>
      <c r="H339" s="81" t="s">
        <v>869</v>
      </c>
      <c r="I339" s="92">
        <v>1</v>
      </c>
      <c r="J339" s="92">
        <v>1</v>
      </c>
      <c r="K339" s="92"/>
      <c r="L339" s="81">
        <v>2</v>
      </c>
      <c r="M339" s="81"/>
      <c r="N339" s="85">
        <v>3</v>
      </c>
      <c r="O339" s="85">
        <v>1250</v>
      </c>
      <c r="P339" s="85">
        <v>35</v>
      </c>
      <c r="Q339" s="85">
        <f t="shared" si="8"/>
        <v>43750</v>
      </c>
      <c r="R339" s="85">
        <v>2500</v>
      </c>
      <c r="S339" s="85">
        <v>1</v>
      </c>
      <c r="T339" s="85">
        <f t="shared" si="14"/>
        <v>2500</v>
      </c>
      <c r="U339" s="85">
        <v>400</v>
      </c>
      <c r="V339" s="85">
        <f t="shared" si="9"/>
        <v>2000</v>
      </c>
      <c r="W339" s="85">
        <f t="shared" si="10"/>
        <v>550</v>
      </c>
      <c r="X339" s="86">
        <f t="shared" si="11"/>
        <v>2550</v>
      </c>
      <c r="Y339" s="110">
        <v>6.84</v>
      </c>
      <c r="Z339" s="85">
        <f t="shared" si="12"/>
        <v>14780</v>
      </c>
      <c r="AA339" s="88">
        <f t="shared" si="13"/>
        <v>10050.400000000001</v>
      </c>
      <c r="AB339" s="81" t="s">
        <v>46</v>
      </c>
      <c r="AC339" s="81" t="s">
        <v>46</v>
      </c>
      <c r="AD339" s="81" t="s">
        <v>46</v>
      </c>
      <c r="AE339" s="81"/>
      <c r="AF339" s="25"/>
      <c r="AG339" s="26"/>
      <c r="AH339" s="26"/>
    </row>
    <row r="340" spans="1:34" ht="18" customHeight="1">
      <c r="A340" s="81">
        <v>330</v>
      </c>
      <c r="B340" s="82" t="s">
        <v>939</v>
      </c>
      <c r="C340" s="83" t="s">
        <v>259</v>
      </c>
      <c r="D340" s="81" t="s">
        <v>940</v>
      </c>
      <c r="E340" s="81" t="s">
        <v>66</v>
      </c>
      <c r="F340" s="81" t="s">
        <v>43</v>
      </c>
      <c r="G340" s="81" t="s">
        <v>261</v>
      </c>
      <c r="H340" s="81" t="s">
        <v>861</v>
      </c>
      <c r="I340" s="92">
        <v>3</v>
      </c>
      <c r="J340" s="92">
        <v>3</v>
      </c>
      <c r="K340" s="92"/>
      <c r="L340" s="81">
        <v>4</v>
      </c>
      <c r="M340" s="81"/>
      <c r="N340" s="85">
        <v>8</v>
      </c>
      <c r="O340" s="85">
        <v>1200</v>
      </c>
      <c r="P340" s="85">
        <v>24</v>
      </c>
      <c r="Q340" s="85">
        <f t="shared" si="8"/>
        <v>28800</v>
      </c>
      <c r="R340" s="85">
        <v>1250</v>
      </c>
      <c r="S340" s="85">
        <v>1</v>
      </c>
      <c r="T340" s="85">
        <f t="shared" si="14"/>
        <v>1250</v>
      </c>
      <c r="U340" s="85">
        <v>207</v>
      </c>
      <c r="V340" s="85">
        <f t="shared" si="9"/>
        <v>1035</v>
      </c>
      <c r="W340" s="85">
        <f t="shared" si="10"/>
        <v>280.25</v>
      </c>
      <c r="X340" s="86">
        <f t="shared" si="11"/>
        <v>1315.25</v>
      </c>
      <c r="Y340" s="110">
        <v>6.84</v>
      </c>
      <c r="Z340" s="85">
        <f t="shared" si="12"/>
        <v>7639.9</v>
      </c>
      <c r="AA340" s="88">
        <f t="shared" si="13"/>
        <v>5195.1320000000005</v>
      </c>
      <c r="AB340" s="81" t="s">
        <v>46</v>
      </c>
      <c r="AC340" s="81" t="s">
        <v>46</v>
      </c>
      <c r="AD340" s="81" t="s">
        <v>46</v>
      </c>
      <c r="AE340" s="81"/>
      <c r="AF340" s="23"/>
      <c r="AG340" s="24"/>
      <c r="AH340" s="24"/>
    </row>
    <row r="341" spans="1:34" ht="18" customHeight="1">
      <c r="A341" s="81">
        <v>331</v>
      </c>
      <c r="B341" s="82" t="s">
        <v>941</v>
      </c>
      <c r="C341" s="83" t="s">
        <v>259</v>
      </c>
      <c r="D341" s="81" t="s">
        <v>942</v>
      </c>
      <c r="E341" s="81" t="s">
        <v>66</v>
      </c>
      <c r="F341" s="81" t="s">
        <v>43</v>
      </c>
      <c r="G341" s="81" t="s">
        <v>261</v>
      </c>
      <c r="H341" s="81" t="s">
        <v>943</v>
      </c>
      <c r="I341" s="92">
        <v>3</v>
      </c>
      <c r="J341" s="92">
        <v>3</v>
      </c>
      <c r="K341" s="92"/>
      <c r="L341" s="81">
        <v>4</v>
      </c>
      <c r="M341" s="81"/>
      <c r="N341" s="85">
        <v>4</v>
      </c>
      <c r="O341" s="85">
        <v>2000</v>
      </c>
      <c r="P341" s="85">
        <v>29</v>
      </c>
      <c r="Q341" s="85">
        <f t="shared" si="8"/>
        <v>58000</v>
      </c>
      <c r="R341" s="85">
        <v>1200</v>
      </c>
      <c r="S341" s="85">
        <v>2</v>
      </c>
      <c r="T341" s="85">
        <f t="shared" si="14"/>
        <v>2400</v>
      </c>
      <c r="U341" s="85">
        <v>394</v>
      </c>
      <c r="V341" s="85">
        <f t="shared" si="9"/>
        <v>1970</v>
      </c>
      <c r="W341" s="85">
        <f t="shared" si="10"/>
        <v>535.5</v>
      </c>
      <c r="X341" s="86">
        <f t="shared" si="11"/>
        <v>2505.5</v>
      </c>
      <c r="Y341" s="110">
        <v>6.84</v>
      </c>
      <c r="Z341" s="85">
        <f t="shared" si="12"/>
        <v>14545.8</v>
      </c>
      <c r="AA341" s="88">
        <f t="shared" si="13"/>
        <v>9891.1440000000002</v>
      </c>
      <c r="AB341" s="81" t="s">
        <v>46</v>
      </c>
      <c r="AC341" s="81" t="s">
        <v>46</v>
      </c>
      <c r="AD341" s="81" t="s">
        <v>46</v>
      </c>
      <c r="AE341" s="81"/>
      <c r="AF341" s="23"/>
      <c r="AG341" s="24"/>
      <c r="AH341" s="24"/>
    </row>
    <row r="342" spans="1:34" ht="18" customHeight="1">
      <c r="A342" s="81">
        <v>332</v>
      </c>
      <c r="B342" s="82" t="s">
        <v>944</v>
      </c>
      <c r="C342" s="83" t="s">
        <v>352</v>
      </c>
      <c r="D342" s="81" t="s">
        <v>945</v>
      </c>
      <c r="E342" s="81" t="s">
        <v>66</v>
      </c>
      <c r="F342" s="81" t="s">
        <v>43</v>
      </c>
      <c r="G342" s="81" t="s">
        <v>261</v>
      </c>
      <c r="H342" s="81" t="s">
        <v>945</v>
      </c>
      <c r="I342" s="92">
        <v>3</v>
      </c>
      <c r="J342" s="92">
        <v>3</v>
      </c>
      <c r="K342" s="92"/>
      <c r="L342" s="81">
        <v>4</v>
      </c>
      <c r="M342" s="81"/>
      <c r="N342" s="85">
        <v>4</v>
      </c>
      <c r="O342" s="85">
        <v>1500</v>
      </c>
      <c r="P342" s="85">
        <v>16</v>
      </c>
      <c r="Q342" s="85">
        <f t="shared" si="8"/>
        <v>24000</v>
      </c>
      <c r="R342" s="85">
        <v>2000</v>
      </c>
      <c r="S342" s="85">
        <v>1</v>
      </c>
      <c r="T342" s="85">
        <f t="shared" si="14"/>
        <v>2000</v>
      </c>
      <c r="U342" s="85">
        <v>300</v>
      </c>
      <c r="V342" s="85">
        <f t="shared" si="9"/>
        <v>1500</v>
      </c>
      <c r="W342" s="85">
        <f t="shared" si="10"/>
        <v>425</v>
      </c>
      <c r="X342" s="86">
        <f t="shared" si="11"/>
        <v>1925</v>
      </c>
      <c r="Y342" s="110">
        <v>6.84</v>
      </c>
      <c r="Z342" s="85">
        <f t="shared" si="12"/>
        <v>11110</v>
      </c>
      <c r="AA342" s="88">
        <f t="shared" si="13"/>
        <v>7554.8</v>
      </c>
      <c r="AB342" s="81" t="s">
        <v>46</v>
      </c>
      <c r="AC342" s="81" t="s">
        <v>46</v>
      </c>
      <c r="AD342" s="81" t="s">
        <v>46</v>
      </c>
      <c r="AE342" s="81"/>
      <c r="AF342" s="23"/>
      <c r="AG342" s="24"/>
      <c r="AH342" s="24"/>
    </row>
    <row r="343" spans="1:34" ht="18" customHeight="1">
      <c r="A343" s="81">
        <v>333</v>
      </c>
      <c r="B343" s="82" t="s">
        <v>946</v>
      </c>
      <c r="C343" s="83" t="s">
        <v>40</v>
      </c>
      <c r="D343" s="81" t="s">
        <v>947</v>
      </c>
      <c r="E343" s="81" t="s">
        <v>66</v>
      </c>
      <c r="F343" s="81" t="s">
        <v>43</v>
      </c>
      <c r="G343" s="81" t="s">
        <v>261</v>
      </c>
      <c r="H343" s="81" t="s">
        <v>893</v>
      </c>
      <c r="I343" s="92">
        <v>5</v>
      </c>
      <c r="J343" s="92">
        <v>5</v>
      </c>
      <c r="K343" s="92"/>
      <c r="L343" s="81">
        <v>6</v>
      </c>
      <c r="M343" s="81"/>
      <c r="N343" s="85">
        <v>3</v>
      </c>
      <c r="O343" s="85">
        <v>750</v>
      </c>
      <c r="P343" s="85">
        <v>18</v>
      </c>
      <c r="Q343" s="85">
        <f t="shared" si="8"/>
        <v>13500</v>
      </c>
      <c r="R343" s="85">
        <v>1500</v>
      </c>
      <c r="S343" s="85">
        <v>1</v>
      </c>
      <c r="T343" s="85">
        <f t="shared" si="14"/>
        <v>1500</v>
      </c>
      <c r="U343" s="85">
        <v>343</v>
      </c>
      <c r="V343" s="85">
        <f t="shared" si="9"/>
        <v>1715</v>
      </c>
      <c r="W343" s="85">
        <f t="shared" si="10"/>
        <v>407.25</v>
      </c>
      <c r="X343" s="86">
        <f t="shared" si="11"/>
        <v>2122.25</v>
      </c>
      <c r="Y343" s="110">
        <v>6.84</v>
      </c>
      <c r="Z343" s="85">
        <f t="shared" si="12"/>
        <v>12545.1</v>
      </c>
      <c r="AA343" s="88">
        <f t="shared" si="13"/>
        <v>8530.6680000000015</v>
      </c>
      <c r="AB343" s="81" t="s">
        <v>46</v>
      </c>
      <c r="AC343" s="81" t="s">
        <v>46</v>
      </c>
      <c r="AD343" s="81" t="s">
        <v>46</v>
      </c>
      <c r="AE343" s="81"/>
      <c r="AF343" s="23"/>
      <c r="AG343" s="24"/>
      <c r="AH343" s="24"/>
    </row>
    <row r="344" spans="1:34" ht="18" customHeight="1">
      <c r="A344" s="81">
        <v>334</v>
      </c>
      <c r="B344" s="82" t="s">
        <v>948</v>
      </c>
      <c r="C344" s="83" t="s">
        <v>40</v>
      </c>
      <c r="D344" s="81" t="s">
        <v>949</v>
      </c>
      <c r="E344" s="81" t="s">
        <v>66</v>
      </c>
      <c r="F344" s="81" t="s">
        <v>43</v>
      </c>
      <c r="G344" s="81" t="s">
        <v>261</v>
      </c>
      <c r="H344" s="81" t="s">
        <v>950</v>
      </c>
      <c r="I344" s="92">
        <v>3</v>
      </c>
      <c r="J344" s="92">
        <v>3</v>
      </c>
      <c r="K344" s="92"/>
      <c r="L344" s="81">
        <v>4</v>
      </c>
      <c r="M344" s="81"/>
      <c r="N344" s="85">
        <v>2</v>
      </c>
      <c r="O344" s="85">
        <v>1500</v>
      </c>
      <c r="P344" s="85">
        <v>20</v>
      </c>
      <c r="Q344" s="85">
        <f t="shared" si="8"/>
        <v>30000</v>
      </c>
      <c r="R344" s="85"/>
      <c r="S344" s="85"/>
      <c r="T344" s="85">
        <f t="shared" si="14"/>
        <v>0</v>
      </c>
      <c r="U344" s="85">
        <v>75</v>
      </c>
      <c r="V344" s="85">
        <f t="shared" si="9"/>
        <v>375</v>
      </c>
      <c r="W344" s="85">
        <f t="shared" si="10"/>
        <v>56.25</v>
      </c>
      <c r="X344" s="86">
        <f t="shared" si="11"/>
        <v>431.25</v>
      </c>
      <c r="Y344" s="110">
        <v>6.84</v>
      </c>
      <c r="Z344" s="85">
        <f t="shared" si="12"/>
        <v>2677.5</v>
      </c>
      <c r="AA344" s="88">
        <f t="shared" si="13"/>
        <v>1820.7</v>
      </c>
      <c r="AB344" s="81" t="s">
        <v>46</v>
      </c>
      <c r="AC344" s="81" t="s">
        <v>46</v>
      </c>
      <c r="AD344" s="81" t="s">
        <v>46</v>
      </c>
      <c r="AE344" s="81"/>
      <c r="AF344" s="23"/>
      <c r="AG344" s="24"/>
      <c r="AH344" s="24"/>
    </row>
    <row r="345" spans="1:34" ht="18" customHeight="1">
      <c r="A345" s="81">
        <v>335</v>
      </c>
      <c r="B345" s="82" t="s">
        <v>951</v>
      </c>
      <c r="C345" s="83" t="s">
        <v>40</v>
      </c>
      <c r="D345" s="81" t="s">
        <v>952</v>
      </c>
      <c r="E345" s="81" t="s">
        <v>66</v>
      </c>
      <c r="F345" s="81" t="s">
        <v>43</v>
      </c>
      <c r="G345" s="81" t="s">
        <v>261</v>
      </c>
      <c r="H345" s="81" t="s">
        <v>950</v>
      </c>
      <c r="I345" s="92">
        <v>3</v>
      </c>
      <c r="J345" s="92">
        <v>3</v>
      </c>
      <c r="K345" s="92"/>
      <c r="L345" s="81">
        <v>4</v>
      </c>
      <c r="M345" s="81"/>
      <c r="N345" s="85">
        <v>2</v>
      </c>
      <c r="O345" s="85">
        <v>1500</v>
      </c>
      <c r="P345" s="85">
        <v>20</v>
      </c>
      <c r="Q345" s="85">
        <f t="shared" si="8"/>
        <v>30000</v>
      </c>
      <c r="R345" s="85"/>
      <c r="S345" s="85"/>
      <c r="T345" s="85">
        <f t="shared" si="14"/>
        <v>0</v>
      </c>
      <c r="U345" s="85">
        <v>75</v>
      </c>
      <c r="V345" s="85">
        <f t="shared" si="9"/>
        <v>375</v>
      </c>
      <c r="W345" s="85">
        <f t="shared" si="10"/>
        <v>56.25</v>
      </c>
      <c r="X345" s="86">
        <f t="shared" si="11"/>
        <v>431.25</v>
      </c>
      <c r="Y345" s="110">
        <v>6.84</v>
      </c>
      <c r="Z345" s="85">
        <f t="shared" si="12"/>
        <v>2677.5</v>
      </c>
      <c r="AA345" s="88">
        <f t="shared" si="13"/>
        <v>1820.7</v>
      </c>
      <c r="AB345" s="81" t="s">
        <v>46</v>
      </c>
      <c r="AC345" s="81" t="s">
        <v>46</v>
      </c>
      <c r="AD345" s="81" t="s">
        <v>46</v>
      </c>
      <c r="AE345" s="81"/>
      <c r="AF345" s="23"/>
      <c r="AG345" s="24"/>
      <c r="AH345" s="24"/>
    </row>
    <row r="346" spans="1:34" ht="18" customHeight="1">
      <c r="A346" s="81">
        <v>336</v>
      </c>
      <c r="B346" s="82" t="s">
        <v>953</v>
      </c>
      <c r="C346" s="83" t="s">
        <v>259</v>
      </c>
      <c r="D346" s="81" t="s">
        <v>954</v>
      </c>
      <c r="E346" s="81" t="s">
        <v>66</v>
      </c>
      <c r="F346" s="81" t="s">
        <v>43</v>
      </c>
      <c r="G346" s="81" t="s">
        <v>261</v>
      </c>
      <c r="H346" s="81" t="s">
        <v>955</v>
      </c>
      <c r="I346" s="92">
        <v>3</v>
      </c>
      <c r="J346" s="92">
        <v>3</v>
      </c>
      <c r="K346" s="92"/>
      <c r="L346" s="81">
        <v>4</v>
      </c>
      <c r="M346" s="81"/>
      <c r="N346" s="85"/>
      <c r="O346" s="85">
        <v>700</v>
      </c>
      <c r="P346" s="85">
        <v>12</v>
      </c>
      <c r="Q346" s="85">
        <f t="shared" si="8"/>
        <v>8400</v>
      </c>
      <c r="R346" s="85"/>
      <c r="S346" s="85"/>
      <c r="T346" s="85">
        <f t="shared" si="14"/>
        <v>0</v>
      </c>
      <c r="U346" s="85">
        <v>260</v>
      </c>
      <c r="V346" s="85">
        <f t="shared" si="9"/>
        <v>1300</v>
      </c>
      <c r="W346" s="85">
        <f t="shared" si="10"/>
        <v>195</v>
      </c>
      <c r="X346" s="86">
        <f t="shared" si="11"/>
        <v>1495</v>
      </c>
      <c r="Y346" s="110">
        <v>6.84</v>
      </c>
      <c r="Z346" s="85">
        <f t="shared" si="12"/>
        <v>9282</v>
      </c>
      <c r="AA346" s="88">
        <f t="shared" si="13"/>
        <v>6311.76</v>
      </c>
      <c r="AB346" s="81" t="s">
        <v>46</v>
      </c>
      <c r="AC346" s="81" t="s">
        <v>46</v>
      </c>
      <c r="AD346" s="81" t="s">
        <v>46</v>
      </c>
      <c r="AE346" s="81"/>
      <c r="AF346" s="23"/>
      <c r="AG346" s="24"/>
      <c r="AH346" s="24"/>
    </row>
    <row r="347" spans="1:34" ht="18" customHeight="1">
      <c r="A347" s="81">
        <v>337</v>
      </c>
      <c r="B347" s="82" t="s">
        <v>956</v>
      </c>
      <c r="C347" s="83" t="s">
        <v>259</v>
      </c>
      <c r="D347" s="81" t="s">
        <v>957</v>
      </c>
      <c r="E347" s="81" t="s">
        <v>66</v>
      </c>
      <c r="F347" s="81" t="s">
        <v>43</v>
      </c>
      <c r="G347" s="81" t="s">
        <v>261</v>
      </c>
      <c r="H347" s="81" t="s">
        <v>958</v>
      </c>
      <c r="I347" s="92">
        <v>3</v>
      </c>
      <c r="J347" s="92">
        <v>3</v>
      </c>
      <c r="K347" s="92"/>
      <c r="L347" s="81">
        <v>4</v>
      </c>
      <c r="M347" s="81"/>
      <c r="N347" s="85">
        <v>4</v>
      </c>
      <c r="O347" s="85">
        <v>1100</v>
      </c>
      <c r="P347" s="85">
        <v>20</v>
      </c>
      <c r="Q347" s="85">
        <f t="shared" si="8"/>
        <v>22000</v>
      </c>
      <c r="R347" s="85"/>
      <c r="S347" s="85"/>
      <c r="T347" s="85">
        <f t="shared" si="14"/>
        <v>0</v>
      </c>
      <c r="U347" s="85">
        <v>218</v>
      </c>
      <c r="V347" s="85">
        <f t="shared" si="9"/>
        <v>1090</v>
      </c>
      <c r="W347" s="85">
        <f t="shared" si="10"/>
        <v>163.5</v>
      </c>
      <c r="X347" s="86">
        <f t="shared" si="11"/>
        <v>1253.5</v>
      </c>
      <c r="Y347" s="110">
        <v>6.84</v>
      </c>
      <c r="Z347" s="85">
        <f t="shared" si="12"/>
        <v>7782.5999999999995</v>
      </c>
      <c r="AA347" s="88">
        <f t="shared" si="13"/>
        <v>5292.1679999999997</v>
      </c>
      <c r="AB347" s="81" t="s">
        <v>46</v>
      </c>
      <c r="AC347" s="81" t="s">
        <v>46</v>
      </c>
      <c r="AD347" s="81" t="s">
        <v>46</v>
      </c>
      <c r="AE347" s="81"/>
      <c r="AF347" s="23"/>
      <c r="AG347" s="24"/>
      <c r="AH347" s="24"/>
    </row>
    <row r="348" spans="1:34" ht="18" customHeight="1">
      <c r="A348" s="81">
        <v>338</v>
      </c>
      <c r="B348" s="82" t="s">
        <v>959</v>
      </c>
      <c r="C348" s="83" t="s">
        <v>259</v>
      </c>
      <c r="D348" s="81" t="s">
        <v>960</v>
      </c>
      <c r="E348" s="81" t="s">
        <v>66</v>
      </c>
      <c r="F348" s="81" t="s">
        <v>43</v>
      </c>
      <c r="G348" s="81" t="s">
        <v>261</v>
      </c>
      <c r="H348" s="81" t="s">
        <v>861</v>
      </c>
      <c r="I348" s="92">
        <v>3</v>
      </c>
      <c r="J348" s="92">
        <v>3</v>
      </c>
      <c r="K348" s="92"/>
      <c r="L348" s="81">
        <v>4</v>
      </c>
      <c r="M348" s="81"/>
      <c r="N348" s="85">
        <v>8</v>
      </c>
      <c r="O348" s="85">
        <v>1300</v>
      </c>
      <c r="P348" s="85">
        <v>21</v>
      </c>
      <c r="Q348" s="85">
        <f t="shared" si="8"/>
        <v>27300</v>
      </c>
      <c r="R348" s="85">
        <v>3000</v>
      </c>
      <c r="S348" s="85">
        <v>1</v>
      </c>
      <c r="T348" s="85">
        <f t="shared" si="14"/>
        <v>3000</v>
      </c>
      <c r="U348" s="85">
        <v>190</v>
      </c>
      <c r="V348" s="85">
        <f t="shared" si="9"/>
        <v>950</v>
      </c>
      <c r="W348" s="85">
        <f t="shared" si="10"/>
        <v>442.5</v>
      </c>
      <c r="X348" s="86">
        <f t="shared" si="11"/>
        <v>1392.5</v>
      </c>
      <c r="Y348" s="110">
        <v>6.84</v>
      </c>
      <c r="Z348" s="85">
        <f t="shared" si="12"/>
        <v>7383</v>
      </c>
      <c r="AA348" s="88">
        <f t="shared" si="13"/>
        <v>5020.4400000000005</v>
      </c>
      <c r="AB348" s="81" t="s">
        <v>46</v>
      </c>
      <c r="AC348" s="81" t="s">
        <v>46</v>
      </c>
      <c r="AD348" s="81" t="s">
        <v>46</v>
      </c>
      <c r="AE348" s="81"/>
      <c r="AF348" s="23"/>
      <c r="AG348" s="24"/>
      <c r="AH348" s="24"/>
    </row>
    <row r="349" spans="1:34" ht="18" customHeight="1">
      <c r="A349" s="81">
        <v>339</v>
      </c>
      <c r="B349" s="82" t="s">
        <v>961</v>
      </c>
      <c r="C349" s="83" t="s">
        <v>259</v>
      </c>
      <c r="D349" s="81" t="s">
        <v>962</v>
      </c>
      <c r="E349" s="81" t="s">
        <v>66</v>
      </c>
      <c r="F349" s="81" t="s">
        <v>43</v>
      </c>
      <c r="G349" s="81" t="s">
        <v>261</v>
      </c>
      <c r="H349" s="81" t="s">
        <v>861</v>
      </c>
      <c r="I349" s="92">
        <v>3</v>
      </c>
      <c r="J349" s="92">
        <v>3</v>
      </c>
      <c r="K349" s="92"/>
      <c r="L349" s="81">
        <v>4</v>
      </c>
      <c r="M349" s="81"/>
      <c r="N349" s="85">
        <v>8</v>
      </c>
      <c r="O349" s="85">
        <v>1300</v>
      </c>
      <c r="P349" s="85">
        <v>21</v>
      </c>
      <c r="Q349" s="85">
        <f t="shared" si="8"/>
        <v>27300</v>
      </c>
      <c r="R349" s="85">
        <v>3000</v>
      </c>
      <c r="S349" s="85">
        <v>1</v>
      </c>
      <c r="T349" s="85">
        <f t="shared" si="14"/>
        <v>3000</v>
      </c>
      <c r="U349" s="85">
        <v>190</v>
      </c>
      <c r="V349" s="85">
        <f t="shared" si="9"/>
        <v>950</v>
      </c>
      <c r="W349" s="85">
        <f t="shared" si="10"/>
        <v>442.5</v>
      </c>
      <c r="X349" s="86">
        <f t="shared" si="11"/>
        <v>1392.5</v>
      </c>
      <c r="Y349" s="110">
        <v>6.84</v>
      </c>
      <c r="Z349" s="85">
        <f t="shared" si="12"/>
        <v>7383</v>
      </c>
      <c r="AA349" s="88">
        <f t="shared" si="13"/>
        <v>5020.4400000000005</v>
      </c>
      <c r="AB349" s="81" t="s">
        <v>46</v>
      </c>
      <c r="AC349" s="81" t="s">
        <v>46</v>
      </c>
      <c r="AD349" s="81" t="s">
        <v>46</v>
      </c>
      <c r="AE349" s="81"/>
      <c r="AF349" s="23"/>
      <c r="AG349" s="24"/>
      <c r="AH349" s="24"/>
    </row>
    <row r="350" spans="1:34" ht="18" customHeight="1">
      <c r="A350" s="81">
        <v>340</v>
      </c>
      <c r="B350" s="82" t="s">
        <v>963</v>
      </c>
      <c r="C350" s="83" t="s">
        <v>259</v>
      </c>
      <c r="D350" s="81" t="s">
        <v>964</v>
      </c>
      <c r="E350" s="81" t="s">
        <v>66</v>
      </c>
      <c r="F350" s="81" t="s">
        <v>43</v>
      </c>
      <c r="G350" s="81" t="s">
        <v>261</v>
      </c>
      <c r="H350" s="81" t="s">
        <v>861</v>
      </c>
      <c r="I350" s="92">
        <v>2</v>
      </c>
      <c r="J350" s="92">
        <v>2</v>
      </c>
      <c r="K350" s="92"/>
      <c r="L350" s="81">
        <v>3</v>
      </c>
      <c r="M350" s="81"/>
      <c r="N350" s="85">
        <v>4</v>
      </c>
      <c r="O350" s="85">
        <v>1300</v>
      </c>
      <c r="P350" s="85">
        <v>17</v>
      </c>
      <c r="Q350" s="85">
        <f t="shared" si="8"/>
        <v>22100</v>
      </c>
      <c r="R350" s="85">
        <v>3500</v>
      </c>
      <c r="S350" s="85">
        <v>1</v>
      </c>
      <c r="T350" s="85">
        <f t="shared" si="14"/>
        <v>3500</v>
      </c>
      <c r="U350" s="85">
        <v>180</v>
      </c>
      <c r="V350" s="85">
        <f t="shared" si="9"/>
        <v>900</v>
      </c>
      <c r="W350" s="85">
        <f t="shared" si="10"/>
        <v>485</v>
      </c>
      <c r="X350" s="86">
        <f t="shared" si="11"/>
        <v>1385</v>
      </c>
      <c r="Y350" s="110">
        <v>6.84</v>
      </c>
      <c r="Z350" s="85">
        <f t="shared" si="12"/>
        <v>7126</v>
      </c>
      <c r="AA350" s="88">
        <f t="shared" si="13"/>
        <v>4845.68</v>
      </c>
      <c r="AB350" s="81" t="s">
        <v>46</v>
      </c>
      <c r="AC350" s="81" t="s">
        <v>46</v>
      </c>
      <c r="AD350" s="81" t="s">
        <v>46</v>
      </c>
      <c r="AE350" s="81"/>
      <c r="AF350" s="23"/>
      <c r="AG350" s="24"/>
      <c r="AH350" s="24"/>
    </row>
    <row r="351" spans="1:34" ht="18" customHeight="1">
      <c r="A351" s="81">
        <v>341</v>
      </c>
      <c r="B351" s="82" t="s">
        <v>965</v>
      </c>
      <c r="C351" s="83" t="s">
        <v>259</v>
      </c>
      <c r="D351" s="81" t="s">
        <v>966</v>
      </c>
      <c r="E351" s="81" t="s">
        <v>66</v>
      </c>
      <c r="F351" s="81" t="s">
        <v>43</v>
      </c>
      <c r="G351" s="81" t="s">
        <v>261</v>
      </c>
      <c r="H351" s="81" t="s">
        <v>861</v>
      </c>
      <c r="I351" s="92">
        <v>2</v>
      </c>
      <c r="J351" s="92">
        <v>2</v>
      </c>
      <c r="K351" s="92"/>
      <c r="L351" s="81">
        <v>3</v>
      </c>
      <c r="M351" s="81"/>
      <c r="N351" s="85">
        <v>4</v>
      </c>
      <c r="O351" s="85">
        <v>1300</v>
      </c>
      <c r="P351" s="85">
        <v>17</v>
      </c>
      <c r="Q351" s="85">
        <f t="shared" si="8"/>
        <v>22100</v>
      </c>
      <c r="R351" s="85">
        <v>3500</v>
      </c>
      <c r="S351" s="85">
        <v>1</v>
      </c>
      <c r="T351" s="85">
        <f t="shared" si="14"/>
        <v>3500</v>
      </c>
      <c r="U351" s="85">
        <v>180</v>
      </c>
      <c r="V351" s="85">
        <f t="shared" si="9"/>
        <v>900</v>
      </c>
      <c r="W351" s="85">
        <f t="shared" si="10"/>
        <v>485</v>
      </c>
      <c r="X351" s="86">
        <f t="shared" si="11"/>
        <v>1385</v>
      </c>
      <c r="Y351" s="110">
        <v>6.84</v>
      </c>
      <c r="Z351" s="85">
        <f t="shared" si="12"/>
        <v>7126</v>
      </c>
      <c r="AA351" s="88">
        <f t="shared" si="13"/>
        <v>4845.68</v>
      </c>
      <c r="AB351" s="81" t="s">
        <v>46</v>
      </c>
      <c r="AC351" s="81" t="s">
        <v>46</v>
      </c>
      <c r="AD351" s="81" t="s">
        <v>46</v>
      </c>
      <c r="AE351" s="81"/>
      <c r="AF351" s="23"/>
      <c r="AG351" s="24"/>
      <c r="AH351" s="24"/>
    </row>
    <row r="352" spans="1:34" ht="18" customHeight="1">
      <c r="A352" s="81">
        <v>342</v>
      </c>
      <c r="B352" s="82" t="s">
        <v>967</v>
      </c>
      <c r="C352" s="83" t="s">
        <v>332</v>
      </c>
      <c r="D352" s="81" t="s">
        <v>968</v>
      </c>
      <c r="E352" s="81" t="s">
        <v>66</v>
      </c>
      <c r="F352" s="81" t="s">
        <v>43</v>
      </c>
      <c r="G352" s="81" t="s">
        <v>261</v>
      </c>
      <c r="H352" s="81" t="s">
        <v>969</v>
      </c>
      <c r="I352" s="92">
        <v>3</v>
      </c>
      <c r="J352" s="92">
        <v>3</v>
      </c>
      <c r="K352" s="92"/>
      <c r="L352" s="81">
        <v>4</v>
      </c>
      <c r="M352" s="81"/>
      <c r="N352" s="85">
        <v>3</v>
      </c>
      <c r="O352" s="85">
        <v>500</v>
      </c>
      <c r="P352" s="85">
        <v>12</v>
      </c>
      <c r="Q352" s="85">
        <f t="shared" si="8"/>
        <v>6000</v>
      </c>
      <c r="R352" s="85"/>
      <c r="S352" s="85"/>
      <c r="T352" s="85">
        <f t="shared" si="14"/>
        <v>0</v>
      </c>
      <c r="U352" s="85">
        <v>134</v>
      </c>
      <c r="V352" s="85">
        <f t="shared" si="9"/>
        <v>670</v>
      </c>
      <c r="W352" s="85">
        <f t="shared" si="10"/>
        <v>100.5</v>
      </c>
      <c r="X352" s="86">
        <f t="shared" si="11"/>
        <v>770.5</v>
      </c>
      <c r="Y352" s="110">
        <v>6.84</v>
      </c>
      <c r="Z352" s="85">
        <f t="shared" si="12"/>
        <v>4783.8</v>
      </c>
      <c r="AA352" s="88">
        <f t="shared" si="13"/>
        <v>3252.9840000000004</v>
      </c>
      <c r="AB352" s="81" t="s">
        <v>46</v>
      </c>
      <c r="AC352" s="81" t="s">
        <v>46</v>
      </c>
      <c r="AD352" s="81" t="s">
        <v>46</v>
      </c>
      <c r="AE352" s="81"/>
      <c r="AF352" s="23"/>
      <c r="AG352" s="24"/>
      <c r="AH352" s="24"/>
    </row>
    <row r="353" spans="1:34" ht="18" customHeight="1">
      <c r="A353" s="81">
        <v>343</v>
      </c>
      <c r="B353" s="82" t="s">
        <v>970</v>
      </c>
      <c r="C353" s="83" t="s">
        <v>332</v>
      </c>
      <c r="D353" s="81" t="s">
        <v>971</v>
      </c>
      <c r="E353" s="81" t="s">
        <v>66</v>
      </c>
      <c r="F353" s="81" t="s">
        <v>43</v>
      </c>
      <c r="G353" s="81" t="s">
        <v>261</v>
      </c>
      <c r="H353" s="81" t="s">
        <v>972</v>
      </c>
      <c r="I353" s="92">
        <v>1</v>
      </c>
      <c r="J353" s="92">
        <v>1</v>
      </c>
      <c r="K353" s="92"/>
      <c r="L353" s="81">
        <v>2</v>
      </c>
      <c r="M353" s="81"/>
      <c r="N353" s="85">
        <v>2</v>
      </c>
      <c r="O353" s="85">
        <v>800</v>
      </c>
      <c r="P353" s="85">
        <v>12</v>
      </c>
      <c r="Q353" s="85">
        <f t="shared" si="8"/>
        <v>9600</v>
      </c>
      <c r="R353" s="85"/>
      <c r="S353" s="85"/>
      <c r="T353" s="85">
        <f t="shared" si="14"/>
        <v>0</v>
      </c>
      <c r="U353" s="85">
        <v>120</v>
      </c>
      <c r="V353" s="85">
        <f t="shared" si="9"/>
        <v>600</v>
      </c>
      <c r="W353" s="85">
        <f t="shared" si="10"/>
        <v>90</v>
      </c>
      <c r="X353" s="86">
        <f t="shared" si="11"/>
        <v>690</v>
      </c>
      <c r="Y353" s="110">
        <v>6.84</v>
      </c>
      <c r="Z353" s="85">
        <f t="shared" si="12"/>
        <v>4284</v>
      </c>
      <c r="AA353" s="88">
        <f t="shared" si="13"/>
        <v>2913.1200000000003</v>
      </c>
      <c r="AB353" s="81" t="s">
        <v>46</v>
      </c>
      <c r="AC353" s="81" t="s">
        <v>46</v>
      </c>
      <c r="AD353" s="81" t="s">
        <v>46</v>
      </c>
      <c r="AE353" s="81"/>
      <c r="AF353" s="23"/>
      <c r="AG353" s="24"/>
      <c r="AH353" s="24"/>
    </row>
    <row r="354" spans="1:34" ht="18" customHeight="1">
      <c r="A354" s="81">
        <v>344</v>
      </c>
      <c r="B354" s="82" t="s">
        <v>973</v>
      </c>
      <c r="C354" s="83" t="s">
        <v>396</v>
      </c>
      <c r="D354" s="81" t="s">
        <v>974</v>
      </c>
      <c r="E354" s="81" t="s">
        <v>42</v>
      </c>
      <c r="F354" s="81" t="s">
        <v>43</v>
      </c>
      <c r="G354" s="81" t="s">
        <v>398</v>
      </c>
      <c r="H354" s="81" t="s">
        <v>975</v>
      </c>
      <c r="I354" s="92">
        <v>53</v>
      </c>
      <c r="J354" s="92">
        <v>53</v>
      </c>
      <c r="K354" s="92"/>
      <c r="L354" s="81">
        <v>54</v>
      </c>
      <c r="M354" s="81"/>
      <c r="N354" s="85">
        <v>27</v>
      </c>
      <c r="O354" s="85">
        <v>3200</v>
      </c>
      <c r="P354" s="85">
        <v>46</v>
      </c>
      <c r="Q354" s="85">
        <f t="shared" si="8"/>
        <v>147200</v>
      </c>
      <c r="R354" s="85"/>
      <c r="S354" s="85"/>
      <c r="T354" s="85">
        <f t="shared" si="14"/>
        <v>0</v>
      </c>
      <c r="U354" s="85"/>
      <c r="V354" s="85">
        <f t="shared" si="9"/>
        <v>49066.666666666664</v>
      </c>
      <c r="W354" s="85">
        <f t="shared" si="10"/>
        <v>7359.9999999999991</v>
      </c>
      <c r="X354" s="86">
        <f t="shared" si="11"/>
        <v>56426.666666666664</v>
      </c>
      <c r="Y354" s="87">
        <v>5.88</v>
      </c>
      <c r="Z354" s="85">
        <f t="shared" si="12"/>
        <v>303232</v>
      </c>
      <c r="AA354" s="88">
        <f t="shared" si="13"/>
        <v>206197.76000000001</v>
      </c>
      <c r="AB354" s="81" t="s">
        <v>46</v>
      </c>
      <c r="AC354" s="81" t="s">
        <v>46</v>
      </c>
      <c r="AD354" s="81" t="s">
        <v>46</v>
      </c>
      <c r="AE354" s="81"/>
      <c r="AF354" s="23"/>
      <c r="AG354" s="24"/>
      <c r="AH354" s="24"/>
    </row>
    <row r="355" spans="1:34" ht="18" customHeight="1">
      <c r="A355" s="81">
        <v>345</v>
      </c>
      <c r="B355" s="82" t="s">
        <v>976</v>
      </c>
      <c r="C355" s="83" t="s">
        <v>396</v>
      </c>
      <c r="D355" s="81" t="s">
        <v>977</v>
      </c>
      <c r="E355" s="81" t="s">
        <v>42</v>
      </c>
      <c r="F355" s="81" t="s">
        <v>43</v>
      </c>
      <c r="G355" s="81" t="s">
        <v>398</v>
      </c>
      <c r="H355" s="81" t="s">
        <v>975</v>
      </c>
      <c r="I355" s="92">
        <v>3</v>
      </c>
      <c r="J355" s="92">
        <v>3</v>
      </c>
      <c r="K355" s="92"/>
      <c r="L355" s="81">
        <v>4</v>
      </c>
      <c r="M355" s="81"/>
      <c r="N355" s="85">
        <v>2</v>
      </c>
      <c r="O355" s="85">
        <v>4500</v>
      </c>
      <c r="P355" s="85">
        <v>6</v>
      </c>
      <c r="Q355" s="85">
        <f t="shared" si="8"/>
        <v>27000</v>
      </c>
      <c r="R355" s="85"/>
      <c r="S355" s="85"/>
      <c r="T355" s="85">
        <f t="shared" si="14"/>
        <v>0</v>
      </c>
      <c r="U355" s="85"/>
      <c r="V355" s="85">
        <f t="shared" si="9"/>
        <v>9000</v>
      </c>
      <c r="W355" s="85">
        <f t="shared" si="10"/>
        <v>1350</v>
      </c>
      <c r="X355" s="86">
        <f t="shared" si="11"/>
        <v>10350</v>
      </c>
      <c r="Y355" s="87">
        <v>5.88</v>
      </c>
      <c r="Z355" s="85">
        <f t="shared" si="12"/>
        <v>55620</v>
      </c>
      <c r="AA355" s="88">
        <f t="shared" si="13"/>
        <v>37821.600000000006</v>
      </c>
      <c r="AB355" s="81" t="s">
        <v>46</v>
      </c>
      <c r="AC355" s="81" t="s">
        <v>46</v>
      </c>
      <c r="AD355" s="81" t="s">
        <v>46</v>
      </c>
      <c r="AE355" s="81"/>
      <c r="AF355" s="23"/>
      <c r="AG355" s="24"/>
      <c r="AH355" s="24"/>
    </row>
    <row r="356" spans="1:34" ht="18" customHeight="1">
      <c r="A356" s="81">
        <v>346</v>
      </c>
      <c r="B356" s="82" t="s">
        <v>978</v>
      </c>
      <c r="C356" s="83" t="s">
        <v>135</v>
      </c>
      <c r="D356" s="81" t="s">
        <v>979</v>
      </c>
      <c r="E356" s="81" t="s">
        <v>42</v>
      </c>
      <c r="F356" s="81" t="s">
        <v>43</v>
      </c>
      <c r="G356" s="81" t="s">
        <v>398</v>
      </c>
      <c r="H356" s="81" t="s">
        <v>980</v>
      </c>
      <c r="I356" s="92">
        <v>9</v>
      </c>
      <c r="J356" s="92">
        <v>9</v>
      </c>
      <c r="K356" s="92"/>
      <c r="L356" s="81">
        <v>10</v>
      </c>
      <c r="M356" s="81"/>
      <c r="N356" s="85">
        <v>16</v>
      </c>
      <c r="O356" s="85">
        <v>1500</v>
      </c>
      <c r="P356" s="85">
        <v>27</v>
      </c>
      <c r="Q356" s="85">
        <f t="shared" si="8"/>
        <v>40500</v>
      </c>
      <c r="R356" s="85"/>
      <c r="S356" s="85"/>
      <c r="T356" s="85">
        <f t="shared" si="14"/>
        <v>0</v>
      </c>
      <c r="U356" s="85"/>
      <c r="V356" s="85">
        <f t="shared" si="9"/>
        <v>13500</v>
      </c>
      <c r="W356" s="85">
        <f t="shared" si="10"/>
        <v>2025</v>
      </c>
      <c r="X356" s="86">
        <f t="shared" si="11"/>
        <v>15525</v>
      </c>
      <c r="Y356" s="87">
        <v>5.88</v>
      </c>
      <c r="Z356" s="85">
        <f t="shared" si="12"/>
        <v>83430</v>
      </c>
      <c r="AA356" s="88">
        <f t="shared" si="13"/>
        <v>56732.4</v>
      </c>
      <c r="AB356" s="81" t="s">
        <v>46</v>
      </c>
      <c r="AC356" s="81" t="s">
        <v>46</v>
      </c>
      <c r="AD356" s="81" t="s">
        <v>46</v>
      </c>
      <c r="AE356" s="81"/>
      <c r="AF356" s="23"/>
      <c r="AG356" s="24"/>
      <c r="AH356" s="24"/>
    </row>
    <row r="357" spans="1:34" ht="18" customHeight="1">
      <c r="A357" s="81">
        <v>347</v>
      </c>
      <c r="B357" s="82" t="s">
        <v>981</v>
      </c>
      <c r="C357" s="83" t="s">
        <v>135</v>
      </c>
      <c r="D357" s="81" t="s">
        <v>982</v>
      </c>
      <c r="E357" s="81" t="s">
        <v>42</v>
      </c>
      <c r="F357" s="81" t="s">
        <v>43</v>
      </c>
      <c r="G357" s="81" t="s">
        <v>398</v>
      </c>
      <c r="H357" s="81" t="s">
        <v>980</v>
      </c>
      <c r="I357" s="92">
        <v>9</v>
      </c>
      <c r="J357" s="92">
        <v>9</v>
      </c>
      <c r="K357" s="92"/>
      <c r="L357" s="81">
        <v>10</v>
      </c>
      <c r="M357" s="81"/>
      <c r="N357" s="85">
        <v>16</v>
      </c>
      <c r="O357" s="85">
        <v>700</v>
      </c>
      <c r="P357" s="85">
        <v>27</v>
      </c>
      <c r="Q357" s="85">
        <f t="shared" si="8"/>
        <v>18900</v>
      </c>
      <c r="R357" s="85"/>
      <c r="S357" s="85"/>
      <c r="T357" s="85">
        <f t="shared" si="14"/>
        <v>0</v>
      </c>
      <c r="U357" s="85"/>
      <c r="V357" s="85">
        <f t="shared" si="9"/>
        <v>6300</v>
      </c>
      <c r="W357" s="85">
        <f t="shared" si="10"/>
        <v>945</v>
      </c>
      <c r="X357" s="86">
        <f t="shared" si="11"/>
        <v>7245</v>
      </c>
      <c r="Y357" s="87">
        <v>5.88</v>
      </c>
      <c r="Z357" s="85">
        <f t="shared" si="12"/>
        <v>38934</v>
      </c>
      <c r="AA357" s="88">
        <f t="shared" si="13"/>
        <v>26475.120000000003</v>
      </c>
      <c r="AB357" s="81" t="s">
        <v>46</v>
      </c>
      <c r="AC357" s="81" t="s">
        <v>46</v>
      </c>
      <c r="AD357" s="81" t="s">
        <v>46</v>
      </c>
      <c r="AE357" s="81"/>
      <c r="AF357" s="23"/>
      <c r="AG357" s="24"/>
      <c r="AH357" s="24"/>
    </row>
    <row r="358" spans="1:34" ht="18" customHeight="1">
      <c r="A358" s="81">
        <v>348</v>
      </c>
      <c r="B358" s="82" t="s">
        <v>983</v>
      </c>
      <c r="C358" s="83" t="s">
        <v>298</v>
      </c>
      <c r="D358" s="81" t="s">
        <v>984</v>
      </c>
      <c r="E358" s="81" t="s">
        <v>42</v>
      </c>
      <c r="F358" s="81" t="s">
        <v>43</v>
      </c>
      <c r="G358" s="81" t="s">
        <v>398</v>
      </c>
      <c r="H358" s="81" t="s">
        <v>985</v>
      </c>
      <c r="I358" s="200">
        <v>3</v>
      </c>
      <c r="J358" s="200">
        <v>2</v>
      </c>
      <c r="K358" s="200">
        <v>1</v>
      </c>
      <c r="L358" s="81">
        <v>4</v>
      </c>
      <c r="M358" s="81"/>
      <c r="N358" s="85">
        <v>3</v>
      </c>
      <c r="O358" s="85">
        <v>1000</v>
      </c>
      <c r="P358" s="85">
        <v>12</v>
      </c>
      <c r="Q358" s="85">
        <f t="shared" si="8"/>
        <v>12000</v>
      </c>
      <c r="R358" s="85"/>
      <c r="S358" s="85"/>
      <c r="T358" s="85">
        <f t="shared" si="14"/>
        <v>0</v>
      </c>
      <c r="U358" s="85"/>
      <c r="V358" s="85">
        <f t="shared" si="9"/>
        <v>4000</v>
      </c>
      <c r="W358" s="85">
        <f t="shared" si="10"/>
        <v>600</v>
      </c>
      <c r="X358" s="86">
        <f t="shared" si="11"/>
        <v>4600</v>
      </c>
      <c r="Y358" s="87">
        <v>5.88</v>
      </c>
      <c r="Z358" s="85">
        <f t="shared" si="12"/>
        <v>24720</v>
      </c>
      <c r="AA358" s="88">
        <f t="shared" si="13"/>
        <v>16809.600000000002</v>
      </c>
      <c r="AB358" s="81" t="s">
        <v>46</v>
      </c>
      <c r="AC358" s="81" t="s">
        <v>46</v>
      </c>
      <c r="AD358" s="81" t="s">
        <v>46</v>
      </c>
      <c r="AE358" s="81"/>
      <c r="AF358" s="23"/>
      <c r="AG358" s="24"/>
      <c r="AH358" s="24"/>
    </row>
    <row r="359" spans="1:34" ht="18" customHeight="1">
      <c r="A359" s="81">
        <v>349</v>
      </c>
      <c r="B359" s="82" t="s">
        <v>986</v>
      </c>
      <c r="C359" s="83" t="s">
        <v>189</v>
      </c>
      <c r="D359" s="81" t="s">
        <v>987</v>
      </c>
      <c r="E359" s="81" t="s">
        <v>42</v>
      </c>
      <c r="F359" s="81" t="s">
        <v>43</v>
      </c>
      <c r="G359" s="81" t="s">
        <v>398</v>
      </c>
      <c r="H359" s="81" t="s">
        <v>988</v>
      </c>
      <c r="I359" s="200">
        <v>7</v>
      </c>
      <c r="J359" s="200">
        <v>6</v>
      </c>
      <c r="K359" s="200">
        <v>1</v>
      </c>
      <c r="L359" s="57">
        <v>8</v>
      </c>
      <c r="M359" s="81">
        <v>2</v>
      </c>
      <c r="N359" s="85">
        <v>3</v>
      </c>
      <c r="O359" s="85">
        <v>1200</v>
      </c>
      <c r="P359" s="85">
        <v>27</v>
      </c>
      <c r="Q359" s="85">
        <f t="shared" si="8"/>
        <v>32400</v>
      </c>
      <c r="R359" s="85"/>
      <c r="S359" s="85"/>
      <c r="T359" s="85">
        <f t="shared" si="14"/>
        <v>0</v>
      </c>
      <c r="U359" s="85"/>
      <c r="V359" s="85">
        <f t="shared" si="9"/>
        <v>10800</v>
      </c>
      <c r="W359" s="85">
        <f t="shared" si="10"/>
        <v>1620</v>
      </c>
      <c r="X359" s="86">
        <f t="shared" si="11"/>
        <v>12420</v>
      </c>
      <c r="Y359" s="87">
        <v>5.88</v>
      </c>
      <c r="Z359" s="85">
        <f t="shared" si="12"/>
        <v>66744</v>
      </c>
      <c r="AA359" s="88">
        <f t="shared" si="13"/>
        <v>45385.920000000006</v>
      </c>
      <c r="AB359" s="81" t="s">
        <v>46</v>
      </c>
      <c r="AC359" s="81" t="s">
        <v>46</v>
      </c>
      <c r="AD359" s="81" t="s">
        <v>46</v>
      </c>
      <c r="AE359" s="81" t="s">
        <v>100</v>
      </c>
      <c r="AF359" s="23"/>
      <c r="AG359" s="24"/>
      <c r="AH359" s="24"/>
    </row>
    <row r="360" spans="1:34" ht="18" customHeight="1">
      <c r="A360" s="81">
        <v>350</v>
      </c>
      <c r="B360" s="82" t="s">
        <v>989</v>
      </c>
      <c r="C360" s="83" t="s">
        <v>135</v>
      </c>
      <c r="D360" s="81" t="s">
        <v>990</v>
      </c>
      <c r="E360" s="81" t="s">
        <v>42</v>
      </c>
      <c r="F360" s="81" t="s">
        <v>43</v>
      </c>
      <c r="G360" s="81" t="s">
        <v>398</v>
      </c>
      <c r="H360" s="81" t="s">
        <v>991</v>
      </c>
      <c r="I360" s="92">
        <v>9</v>
      </c>
      <c r="J360" s="92">
        <v>9</v>
      </c>
      <c r="K360" s="92"/>
      <c r="L360" s="81">
        <v>10</v>
      </c>
      <c r="M360" s="81"/>
      <c r="N360" s="85">
        <v>5</v>
      </c>
      <c r="O360" s="85">
        <v>1000</v>
      </c>
      <c r="P360" s="85">
        <v>21</v>
      </c>
      <c r="Q360" s="85">
        <f t="shared" si="8"/>
        <v>21000</v>
      </c>
      <c r="R360" s="85"/>
      <c r="S360" s="85"/>
      <c r="T360" s="85">
        <f t="shared" si="14"/>
        <v>0</v>
      </c>
      <c r="U360" s="85"/>
      <c r="V360" s="85">
        <f t="shared" si="9"/>
        <v>7000</v>
      </c>
      <c r="W360" s="85">
        <f t="shared" si="10"/>
        <v>1050</v>
      </c>
      <c r="X360" s="86">
        <f t="shared" si="11"/>
        <v>8050</v>
      </c>
      <c r="Y360" s="87">
        <v>5.88</v>
      </c>
      <c r="Z360" s="85">
        <f t="shared" si="12"/>
        <v>43260</v>
      </c>
      <c r="AA360" s="88">
        <f t="shared" si="13"/>
        <v>29416.800000000003</v>
      </c>
      <c r="AB360" s="81" t="s">
        <v>46</v>
      </c>
      <c r="AC360" s="81" t="s">
        <v>46</v>
      </c>
      <c r="AD360" s="81" t="s">
        <v>46</v>
      </c>
      <c r="AE360" s="81"/>
      <c r="AF360" s="23"/>
      <c r="AG360" s="24"/>
      <c r="AH360" s="24"/>
    </row>
    <row r="361" spans="1:34" ht="18" customHeight="1">
      <c r="A361" s="81">
        <v>351</v>
      </c>
      <c r="B361" s="82" t="s">
        <v>992</v>
      </c>
      <c r="C361" s="83" t="s">
        <v>135</v>
      </c>
      <c r="D361" s="81" t="s">
        <v>993</v>
      </c>
      <c r="E361" s="81" t="s">
        <v>42</v>
      </c>
      <c r="F361" s="81" t="s">
        <v>43</v>
      </c>
      <c r="G361" s="81" t="s">
        <v>398</v>
      </c>
      <c r="H361" s="81" t="s">
        <v>994</v>
      </c>
      <c r="I361" s="92">
        <v>7</v>
      </c>
      <c r="J361" s="92">
        <v>7</v>
      </c>
      <c r="K361" s="92"/>
      <c r="L361" s="81">
        <v>8</v>
      </c>
      <c r="M361" s="81"/>
      <c r="N361" s="85">
        <v>4</v>
      </c>
      <c r="O361" s="85">
        <v>800</v>
      </c>
      <c r="P361" s="85">
        <v>18</v>
      </c>
      <c r="Q361" s="85">
        <f t="shared" si="8"/>
        <v>14400</v>
      </c>
      <c r="R361" s="85"/>
      <c r="S361" s="85"/>
      <c r="T361" s="85">
        <f t="shared" si="14"/>
        <v>0</v>
      </c>
      <c r="U361" s="85"/>
      <c r="V361" s="85">
        <f t="shared" si="9"/>
        <v>4800</v>
      </c>
      <c r="W361" s="85">
        <f t="shared" si="10"/>
        <v>720</v>
      </c>
      <c r="X361" s="86">
        <f t="shared" si="11"/>
        <v>5520</v>
      </c>
      <c r="Y361" s="87">
        <v>5.88</v>
      </c>
      <c r="Z361" s="85">
        <f t="shared" si="12"/>
        <v>29664</v>
      </c>
      <c r="AA361" s="88">
        <f t="shared" si="13"/>
        <v>20171.52</v>
      </c>
      <c r="AB361" s="81" t="s">
        <v>46</v>
      </c>
      <c r="AC361" s="81" t="s">
        <v>46</v>
      </c>
      <c r="AD361" s="81" t="s">
        <v>46</v>
      </c>
      <c r="AE361" s="81"/>
      <c r="AF361" s="23"/>
      <c r="AG361" s="24"/>
      <c r="AH361" s="24"/>
    </row>
    <row r="362" spans="1:34" ht="18" customHeight="1">
      <c r="A362" s="81">
        <v>352</v>
      </c>
      <c r="B362" s="82" t="s">
        <v>995</v>
      </c>
      <c r="C362" s="83" t="s">
        <v>396</v>
      </c>
      <c r="D362" s="81" t="s">
        <v>996</v>
      </c>
      <c r="E362" s="81" t="s">
        <v>66</v>
      </c>
      <c r="F362" s="81" t="s">
        <v>43</v>
      </c>
      <c r="G362" s="81" t="s">
        <v>398</v>
      </c>
      <c r="H362" s="81" t="s">
        <v>997</v>
      </c>
      <c r="I362" s="92">
        <v>9</v>
      </c>
      <c r="J362" s="92">
        <v>9</v>
      </c>
      <c r="K362" s="92"/>
      <c r="L362" s="81">
        <v>10</v>
      </c>
      <c r="M362" s="81"/>
      <c r="N362" s="85">
        <v>5</v>
      </c>
      <c r="O362" s="85">
        <v>800</v>
      </c>
      <c r="P362" s="85">
        <v>12</v>
      </c>
      <c r="Q362" s="85">
        <f t="shared" si="8"/>
        <v>9600</v>
      </c>
      <c r="R362" s="85"/>
      <c r="S362" s="85"/>
      <c r="T362" s="85">
        <f t="shared" si="14"/>
        <v>0</v>
      </c>
      <c r="U362" s="85">
        <v>300</v>
      </c>
      <c r="V362" s="85">
        <f t="shared" si="9"/>
        <v>1500</v>
      </c>
      <c r="W362" s="85">
        <f t="shared" si="10"/>
        <v>225</v>
      </c>
      <c r="X362" s="86">
        <f t="shared" si="11"/>
        <v>1725</v>
      </c>
      <c r="Y362" s="110">
        <v>6.84</v>
      </c>
      <c r="Z362" s="85">
        <f t="shared" si="12"/>
        <v>10710</v>
      </c>
      <c r="AA362" s="88">
        <f t="shared" si="13"/>
        <v>7282.8</v>
      </c>
      <c r="AB362" s="81" t="s">
        <v>46</v>
      </c>
      <c r="AC362" s="81" t="s">
        <v>46</v>
      </c>
      <c r="AD362" s="81" t="s">
        <v>46</v>
      </c>
      <c r="AE362" s="81"/>
      <c r="AF362" s="23"/>
      <c r="AG362" s="24"/>
      <c r="AH362" s="24"/>
    </row>
    <row r="363" spans="1:34" ht="18" customHeight="1">
      <c r="A363" s="81">
        <v>353</v>
      </c>
      <c r="B363" s="82" t="s">
        <v>998</v>
      </c>
      <c r="C363" s="83" t="s">
        <v>135</v>
      </c>
      <c r="D363" s="95" t="s">
        <v>999</v>
      </c>
      <c r="E363" s="81" t="s">
        <v>42</v>
      </c>
      <c r="F363" s="81" t="s">
        <v>43</v>
      </c>
      <c r="G363" s="81" t="s">
        <v>398</v>
      </c>
      <c r="H363" s="81" t="s">
        <v>1000</v>
      </c>
      <c r="I363" s="92">
        <v>3</v>
      </c>
      <c r="J363" s="92">
        <v>3</v>
      </c>
      <c r="K363" s="92"/>
      <c r="L363" s="81">
        <v>4</v>
      </c>
      <c r="M363" s="81"/>
      <c r="N363" s="85">
        <v>2</v>
      </c>
      <c r="O363" s="85">
        <v>2000</v>
      </c>
      <c r="P363" s="85">
        <v>12</v>
      </c>
      <c r="Q363" s="85">
        <f t="shared" si="8"/>
        <v>24000</v>
      </c>
      <c r="R363" s="85"/>
      <c r="S363" s="85"/>
      <c r="T363" s="85">
        <f t="shared" si="14"/>
        <v>0</v>
      </c>
      <c r="U363" s="85"/>
      <c r="V363" s="85">
        <f t="shared" si="9"/>
        <v>8000</v>
      </c>
      <c r="W363" s="85">
        <f t="shared" si="10"/>
        <v>1200</v>
      </c>
      <c r="X363" s="86">
        <f t="shared" si="11"/>
        <v>9200</v>
      </c>
      <c r="Y363" s="87">
        <v>5.88</v>
      </c>
      <c r="Z363" s="85">
        <f t="shared" si="12"/>
        <v>49440</v>
      </c>
      <c r="AA363" s="88">
        <f t="shared" si="13"/>
        <v>33619.200000000004</v>
      </c>
      <c r="AB363" s="81" t="s">
        <v>46</v>
      </c>
      <c r="AC363" s="81" t="s">
        <v>46</v>
      </c>
      <c r="AD363" s="81" t="s">
        <v>46</v>
      </c>
      <c r="AE363" s="81"/>
      <c r="AF363" s="23"/>
      <c r="AG363" s="24"/>
      <c r="AH363" s="24"/>
    </row>
    <row r="364" spans="1:34" ht="18" customHeight="1">
      <c r="A364" s="81">
        <v>354</v>
      </c>
      <c r="B364" s="82" t="s">
        <v>1001</v>
      </c>
      <c r="C364" s="83" t="s">
        <v>135</v>
      </c>
      <c r="D364" s="81" t="s">
        <v>1002</v>
      </c>
      <c r="E364" s="81" t="s">
        <v>42</v>
      </c>
      <c r="F364" s="81" t="s">
        <v>43</v>
      </c>
      <c r="G364" s="81" t="s">
        <v>398</v>
      </c>
      <c r="H364" s="81" t="s">
        <v>980</v>
      </c>
      <c r="I364" s="92">
        <v>7</v>
      </c>
      <c r="J364" s="92">
        <v>7</v>
      </c>
      <c r="K364" s="92"/>
      <c r="L364" s="81">
        <v>8</v>
      </c>
      <c r="M364" s="81"/>
      <c r="N364" s="85">
        <v>4</v>
      </c>
      <c r="O364" s="85">
        <v>700</v>
      </c>
      <c r="P364" s="85">
        <v>7</v>
      </c>
      <c r="Q364" s="85">
        <f t="shared" si="8"/>
        <v>4900</v>
      </c>
      <c r="R364" s="85"/>
      <c r="S364" s="85"/>
      <c r="T364" s="85">
        <f t="shared" si="14"/>
        <v>0</v>
      </c>
      <c r="U364" s="85"/>
      <c r="V364" s="85">
        <f t="shared" si="9"/>
        <v>1633.3333333333333</v>
      </c>
      <c r="W364" s="85">
        <f t="shared" si="10"/>
        <v>244.99999999999997</v>
      </c>
      <c r="X364" s="86">
        <f t="shared" si="11"/>
        <v>1878.3333333333333</v>
      </c>
      <c r="Y364" s="87">
        <v>5.88</v>
      </c>
      <c r="Z364" s="85">
        <f t="shared" si="12"/>
        <v>10094</v>
      </c>
      <c r="AA364" s="88">
        <f t="shared" si="13"/>
        <v>6863.92</v>
      </c>
      <c r="AB364" s="81" t="s">
        <v>46</v>
      </c>
      <c r="AC364" s="81" t="s">
        <v>46</v>
      </c>
      <c r="AD364" s="81" t="s">
        <v>46</v>
      </c>
      <c r="AE364" s="81"/>
      <c r="AF364" s="23"/>
      <c r="AG364" s="24"/>
      <c r="AH364" s="24"/>
    </row>
    <row r="365" spans="1:34" ht="18" customHeight="1">
      <c r="A365" s="81">
        <v>355</v>
      </c>
      <c r="B365" s="82" t="s">
        <v>1003</v>
      </c>
      <c r="C365" s="83" t="s">
        <v>298</v>
      </c>
      <c r="D365" s="81" t="s">
        <v>1004</v>
      </c>
      <c r="E365" s="81" t="s">
        <v>66</v>
      </c>
      <c r="F365" s="81" t="s">
        <v>43</v>
      </c>
      <c r="G365" s="81" t="s">
        <v>398</v>
      </c>
      <c r="H365" s="81" t="s">
        <v>866</v>
      </c>
      <c r="I365" s="92">
        <v>4</v>
      </c>
      <c r="J365" s="92">
        <v>4</v>
      </c>
      <c r="K365" s="92"/>
      <c r="L365" s="81">
        <v>5</v>
      </c>
      <c r="M365" s="81"/>
      <c r="N365" s="85">
        <v>3</v>
      </c>
      <c r="O365" s="85">
        <v>1000</v>
      </c>
      <c r="P365" s="85">
        <v>25</v>
      </c>
      <c r="Q365" s="85">
        <f t="shared" si="8"/>
        <v>25000</v>
      </c>
      <c r="R365" s="85">
        <v>1000</v>
      </c>
      <c r="S365" s="85">
        <v>1</v>
      </c>
      <c r="T365" s="85">
        <f t="shared" si="14"/>
        <v>1000</v>
      </c>
      <c r="U365" s="85">
        <v>329</v>
      </c>
      <c r="V365" s="85">
        <f t="shared" si="9"/>
        <v>1645</v>
      </c>
      <c r="W365" s="85">
        <f t="shared" si="10"/>
        <v>346.75</v>
      </c>
      <c r="X365" s="86">
        <f t="shared" si="11"/>
        <v>1991.75</v>
      </c>
      <c r="Y365" s="110">
        <v>6.84</v>
      </c>
      <c r="Z365" s="85">
        <f t="shared" si="12"/>
        <v>11945.3</v>
      </c>
      <c r="AA365" s="88">
        <f t="shared" si="13"/>
        <v>8122.8040000000001</v>
      </c>
      <c r="AB365" s="81" t="s">
        <v>46</v>
      </c>
      <c r="AC365" s="81" t="s">
        <v>46</v>
      </c>
      <c r="AD365" s="81" t="s">
        <v>46</v>
      </c>
      <c r="AE365" s="81"/>
      <c r="AF365" s="23"/>
      <c r="AG365" s="24"/>
      <c r="AH365" s="24"/>
    </row>
    <row r="366" spans="1:34" ht="18" customHeight="1">
      <c r="A366" s="81">
        <v>356</v>
      </c>
      <c r="B366" s="82" t="s">
        <v>1005</v>
      </c>
      <c r="C366" s="83" t="s">
        <v>298</v>
      </c>
      <c r="D366" s="81" t="s">
        <v>1006</v>
      </c>
      <c r="E366" s="81" t="s">
        <v>66</v>
      </c>
      <c r="F366" s="81" t="s">
        <v>43</v>
      </c>
      <c r="G366" s="81" t="s">
        <v>398</v>
      </c>
      <c r="H366" s="81" t="s">
        <v>866</v>
      </c>
      <c r="I366" s="92">
        <v>2</v>
      </c>
      <c r="J366" s="92">
        <v>2</v>
      </c>
      <c r="K366" s="92"/>
      <c r="L366" s="81">
        <v>3</v>
      </c>
      <c r="M366" s="81"/>
      <c r="N366" s="85">
        <v>3</v>
      </c>
      <c r="O366" s="85">
        <v>1000</v>
      </c>
      <c r="P366" s="85">
        <v>25</v>
      </c>
      <c r="Q366" s="85">
        <f t="shared" si="8"/>
        <v>25000</v>
      </c>
      <c r="R366" s="85">
        <v>1000</v>
      </c>
      <c r="S366" s="85">
        <v>1</v>
      </c>
      <c r="T366" s="85">
        <f t="shared" si="14"/>
        <v>1000</v>
      </c>
      <c r="U366" s="85">
        <v>329</v>
      </c>
      <c r="V366" s="85">
        <f t="shared" si="9"/>
        <v>1645</v>
      </c>
      <c r="W366" s="85">
        <f t="shared" si="10"/>
        <v>346.75</v>
      </c>
      <c r="X366" s="86">
        <f t="shared" si="11"/>
        <v>1991.75</v>
      </c>
      <c r="Y366" s="110">
        <v>6.84</v>
      </c>
      <c r="Z366" s="85">
        <f t="shared" si="12"/>
        <v>11945.3</v>
      </c>
      <c r="AA366" s="88">
        <f t="shared" si="13"/>
        <v>8122.8040000000001</v>
      </c>
      <c r="AB366" s="81" t="s">
        <v>46</v>
      </c>
      <c r="AC366" s="81" t="s">
        <v>46</v>
      </c>
      <c r="AD366" s="81" t="s">
        <v>46</v>
      </c>
      <c r="AE366" s="81"/>
      <c r="AF366" s="23"/>
      <c r="AG366" s="24"/>
      <c r="AH366" s="24"/>
    </row>
    <row r="367" spans="1:34" ht="18" customHeight="1">
      <c r="A367" s="81">
        <v>357</v>
      </c>
      <c r="B367" s="82" t="s">
        <v>1007</v>
      </c>
      <c r="C367" s="83" t="s">
        <v>298</v>
      </c>
      <c r="D367" s="81" t="s">
        <v>1008</v>
      </c>
      <c r="E367" s="81" t="s">
        <v>66</v>
      </c>
      <c r="F367" s="81" t="s">
        <v>43</v>
      </c>
      <c r="G367" s="81" t="s">
        <v>398</v>
      </c>
      <c r="H367" s="81" t="s">
        <v>831</v>
      </c>
      <c r="I367" s="92">
        <v>1</v>
      </c>
      <c r="J367" s="92">
        <v>1</v>
      </c>
      <c r="K367" s="92"/>
      <c r="L367" s="81">
        <v>8</v>
      </c>
      <c r="M367" s="81"/>
      <c r="N367" s="85">
        <v>6</v>
      </c>
      <c r="O367" s="85">
        <v>1200</v>
      </c>
      <c r="P367" s="85">
        <v>25</v>
      </c>
      <c r="Q367" s="85">
        <f t="shared" si="8"/>
        <v>30000</v>
      </c>
      <c r="R367" s="85"/>
      <c r="S367" s="85"/>
      <c r="T367" s="85">
        <f t="shared" si="14"/>
        <v>0</v>
      </c>
      <c r="U367" s="85">
        <v>400</v>
      </c>
      <c r="V367" s="85">
        <f t="shared" si="9"/>
        <v>2000</v>
      </c>
      <c r="W367" s="85">
        <f t="shared" si="10"/>
        <v>300</v>
      </c>
      <c r="X367" s="86">
        <f t="shared" si="11"/>
        <v>2300</v>
      </c>
      <c r="Y367" s="110">
        <v>6.84</v>
      </c>
      <c r="Z367" s="85">
        <f t="shared" si="12"/>
        <v>14280</v>
      </c>
      <c r="AA367" s="88">
        <f t="shared" si="13"/>
        <v>9710.4000000000015</v>
      </c>
      <c r="AB367" s="81" t="s">
        <v>46</v>
      </c>
      <c r="AC367" s="81" t="s">
        <v>46</v>
      </c>
      <c r="AD367" s="81" t="s">
        <v>46</v>
      </c>
      <c r="AE367" s="81"/>
      <c r="AF367" s="23"/>
      <c r="AG367" s="24"/>
      <c r="AH367" s="24"/>
    </row>
    <row r="368" spans="1:34" ht="18" customHeight="1">
      <c r="A368" s="81">
        <v>358</v>
      </c>
      <c r="B368" s="82" t="s">
        <v>1009</v>
      </c>
      <c r="C368" s="83" t="s">
        <v>298</v>
      </c>
      <c r="D368" s="95" t="s">
        <v>1010</v>
      </c>
      <c r="E368" s="81" t="s">
        <v>66</v>
      </c>
      <c r="F368" s="81" t="s">
        <v>43</v>
      </c>
      <c r="G368" s="81" t="s">
        <v>398</v>
      </c>
      <c r="H368" s="81" t="s">
        <v>1011</v>
      </c>
      <c r="I368" s="92">
        <v>3</v>
      </c>
      <c r="J368" s="92">
        <v>3</v>
      </c>
      <c r="K368" s="92"/>
      <c r="L368" s="81">
        <v>4</v>
      </c>
      <c r="M368" s="81"/>
      <c r="N368" s="85">
        <v>4</v>
      </c>
      <c r="O368" s="85">
        <v>1600</v>
      </c>
      <c r="P368" s="85">
        <v>15</v>
      </c>
      <c r="Q368" s="85">
        <f t="shared" si="8"/>
        <v>24000</v>
      </c>
      <c r="R368" s="85"/>
      <c r="S368" s="85"/>
      <c r="T368" s="85">
        <f t="shared" si="14"/>
        <v>0</v>
      </c>
      <c r="U368" s="85">
        <v>350</v>
      </c>
      <c r="V368" s="85">
        <f t="shared" si="9"/>
        <v>1750</v>
      </c>
      <c r="W368" s="85">
        <f t="shared" si="10"/>
        <v>262.5</v>
      </c>
      <c r="X368" s="86">
        <f t="shared" si="11"/>
        <v>2012.5</v>
      </c>
      <c r="Y368" s="110">
        <v>6.84</v>
      </c>
      <c r="Z368" s="85">
        <f t="shared" si="12"/>
        <v>12495</v>
      </c>
      <c r="AA368" s="88">
        <f t="shared" si="13"/>
        <v>8496.6</v>
      </c>
      <c r="AB368" s="81" t="s">
        <v>46</v>
      </c>
      <c r="AC368" s="81" t="s">
        <v>46</v>
      </c>
      <c r="AD368" s="81" t="s">
        <v>46</v>
      </c>
      <c r="AE368" s="81"/>
      <c r="AF368" s="23"/>
      <c r="AG368" s="24"/>
      <c r="AH368" s="24"/>
    </row>
    <row r="369" spans="1:34" ht="18" customHeight="1">
      <c r="A369" s="81">
        <v>359</v>
      </c>
      <c r="B369" s="82" t="s">
        <v>1012</v>
      </c>
      <c r="C369" s="83" t="s">
        <v>298</v>
      </c>
      <c r="D369" s="95" t="s">
        <v>1013</v>
      </c>
      <c r="E369" s="81" t="s">
        <v>66</v>
      </c>
      <c r="F369" s="81" t="s">
        <v>43</v>
      </c>
      <c r="G369" s="81" t="s">
        <v>398</v>
      </c>
      <c r="H369" s="81" t="s">
        <v>1011</v>
      </c>
      <c r="I369" s="92">
        <v>3</v>
      </c>
      <c r="J369" s="92">
        <v>3</v>
      </c>
      <c r="K369" s="92"/>
      <c r="L369" s="81">
        <v>4</v>
      </c>
      <c r="M369" s="81"/>
      <c r="N369" s="85">
        <v>4</v>
      </c>
      <c r="O369" s="85">
        <v>1600</v>
      </c>
      <c r="P369" s="85">
        <v>15</v>
      </c>
      <c r="Q369" s="85">
        <f t="shared" si="8"/>
        <v>24000</v>
      </c>
      <c r="R369" s="85"/>
      <c r="S369" s="85"/>
      <c r="T369" s="85">
        <f t="shared" si="14"/>
        <v>0</v>
      </c>
      <c r="U369" s="85">
        <v>350</v>
      </c>
      <c r="V369" s="85">
        <f t="shared" si="9"/>
        <v>1750</v>
      </c>
      <c r="W369" s="85">
        <f t="shared" si="10"/>
        <v>262.5</v>
      </c>
      <c r="X369" s="86">
        <f t="shared" si="11"/>
        <v>2012.5</v>
      </c>
      <c r="Y369" s="110">
        <v>6.84</v>
      </c>
      <c r="Z369" s="85">
        <f t="shared" si="12"/>
        <v>12495</v>
      </c>
      <c r="AA369" s="88">
        <f t="shared" si="13"/>
        <v>8496.6</v>
      </c>
      <c r="AB369" s="81" t="s">
        <v>46</v>
      </c>
      <c r="AC369" s="81" t="s">
        <v>46</v>
      </c>
      <c r="AD369" s="81" t="s">
        <v>46</v>
      </c>
      <c r="AE369" s="81"/>
      <c r="AF369" s="23"/>
      <c r="AG369" s="24"/>
      <c r="AH369" s="24"/>
    </row>
    <row r="370" spans="1:34" ht="18" customHeight="1">
      <c r="A370" s="81">
        <v>360</v>
      </c>
      <c r="B370" s="82" t="s">
        <v>1014</v>
      </c>
      <c r="C370" s="83" t="s">
        <v>298</v>
      </c>
      <c r="D370" s="95" t="s">
        <v>1015</v>
      </c>
      <c r="E370" s="81" t="s">
        <v>66</v>
      </c>
      <c r="F370" s="81" t="s">
        <v>43</v>
      </c>
      <c r="G370" s="81" t="s">
        <v>398</v>
      </c>
      <c r="H370" s="81" t="s">
        <v>1011</v>
      </c>
      <c r="I370" s="92">
        <v>3</v>
      </c>
      <c r="J370" s="92">
        <v>3</v>
      </c>
      <c r="K370" s="92"/>
      <c r="L370" s="81">
        <v>4</v>
      </c>
      <c r="M370" s="81"/>
      <c r="N370" s="85">
        <v>4</v>
      </c>
      <c r="O370" s="85">
        <v>1600</v>
      </c>
      <c r="P370" s="85">
        <v>15</v>
      </c>
      <c r="Q370" s="85">
        <f t="shared" si="8"/>
        <v>24000</v>
      </c>
      <c r="R370" s="85"/>
      <c r="S370" s="85"/>
      <c r="T370" s="85">
        <f t="shared" si="14"/>
        <v>0</v>
      </c>
      <c r="U370" s="85">
        <v>350</v>
      </c>
      <c r="V370" s="85">
        <f t="shared" si="9"/>
        <v>1750</v>
      </c>
      <c r="W370" s="85">
        <f t="shared" si="10"/>
        <v>262.5</v>
      </c>
      <c r="X370" s="86">
        <f t="shared" si="11"/>
        <v>2012.5</v>
      </c>
      <c r="Y370" s="110">
        <v>6.84</v>
      </c>
      <c r="Z370" s="85">
        <f t="shared" si="12"/>
        <v>12495</v>
      </c>
      <c r="AA370" s="88">
        <f t="shared" si="13"/>
        <v>8496.6</v>
      </c>
      <c r="AB370" s="81" t="s">
        <v>46</v>
      </c>
      <c r="AC370" s="81" t="s">
        <v>46</v>
      </c>
      <c r="AD370" s="81" t="s">
        <v>46</v>
      </c>
      <c r="AE370" s="81"/>
      <c r="AF370" s="23"/>
      <c r="AG370" s="24"/>
      <c r="AH370" s="24"/>
    </row>
    <row r="371" spans="1:34" ht="18" customHeight="1">
      <c r="A371" s="81">
        <v>361</v>
      </c>
      <c r="B371" s="82" t="s">
        <v>1016</v>
      </c>
      <c r="C371" s="83" t="s">
        <v>298</v>
      </c>
      <c r="D371" s="95" t="s">
        <v>1017</v>
      </c>
      <c r="E371" s="81" t="s">
        <v>66</v>
      </c>
      <c r="F371" s="81" t="s">
        <v>43</v>
      </c>
      <c r="G371" s="81" t="s">
        <v>398</v>
      </c>
      <c r="H371" s="81" t="s">
        <v>1011</v>
      </c>
      <c r="I371" s="92">
        <v>3</v>
      </c>
      <c r="J371" s="92">
        <v>3</v>
      </c>
      <c r="K371" s="92"/>
      <c r="L371" s="81">
        <v>4</v>
      </c>
      <c r="M371" s="81"/>
      <c r="N371" s="85">
        <v>4</v>
      </c>
      <c r="O371" s="85">
        <v>1600</v>
      </c>
      <c r="P371" s="85">
        <v>15</v>
      </c>
      <c r="Q371" s="85">
        <f t="shared" si="8"/>
        <v>24000</v>
      </c>
      <c r="R371" s="85"/>
      <c r="S371" s="85"/>
      <c r="T371" s="85">
        <f t="shared" si="14"/>
        <v>0</v>
      </c>
      <c r="U371" s="85">
        <v>350</v>
      </c>
      <c r="V371" s="85">
        <f t="shared" si="9"/>
        <v>1750</v>
      </c>
      <c r="W371" s="85">
        <f t="shared" si="10"/>
        <v>262.5</v>
      </c>
      <c r="X371" s="86">
        <f t="shared" si="11"/>
        <v>2012.5</v>
      </c>
      <c r="Y371" s="110">
        <v>6.84</v>
      </c>
      <c r="Z371" s="85">
        <f t="shared" si="12"/>
        <v>12495</v>
      </c>
      <c r="AA371" s="88">
        <f t="shared" si="13"/>
        <v>8496.6</v>
      </c>
      <c r="AB371" s="81" t="s">
        <v>46</v>
      </c>
      <c r="AC371" s="81" t="s">
        <v>46</v>
      </c>
      <c r="AD371" s="81" t="s">
        <v>46</v>
      </c>
      <c r="AE371" s="81"/>
      <c r="AF371" s="23"/>
      <c r="AG371" s="24"/>
      <c r="AH371" s="24"/>
    </row>
    <row r="372" spans="1:34" ht="18" customHeight="1">
      <c r="A372" s="81">
        <v>362</v>
      </c>
      <c r="B372" s="82" t="s">
        <v>1018</v>
      </c>
      <c r="C372" s="83" t="s">
        <v>396</v>
      </c>
      <c r="D372" s="81" t="s">
        <v>1019</v>
      </c>
      <c r="E372" s="81" t="s">
        <v>66</v>
      </c>
      <c r="F372" s="81" t="s">
        <v>43</v>
      </c>
      <c r="G372" s="81" t="s">
        <v>398</v>
      </c>
      <c r="H372" s="81" t="s">
        <v>985</v>
      </c>
      <c r="I372" s="92">
        <v>3</v>
      </c>
      <c r="J372" s="92">
        <v>3</v>
      </c>
      <c r="K372" s="92"/>
      <c r="L372" s="81">
        <v>4</v>
      </c>
      <c r="M372" s="81"/>
      <c r="N372" s="85">
        <v>4</v>
      </c>
      <c r="O372" s="85">
        <v>1324</v>
      </c>
      <c r="P372" s="85">
        <v>25</v>
      </c>
      <c r="Q372" s="85">
        <f t="shared" si="8"/>
        <v>33100</v>
      </c>
      <c r="R372" s="85"/>
      <c r="S372" s="85"/>
      <c r="T372" s="85">
        <f t="shared" si="14"/>
        <v>0</v>
      </c>
      <c r="U372" s="85">
        <v>347</v>
      </c>
      <c r="V372" s="85">
        <f t="shared" si="9"/>
        <v>1735</v>
      </c>
      <c r="W372" s="85">
        <f t="shared" si="10"/>
        <v>260.25</v>
      </c>
      <c r="X372" s="86">
        <f t="shared" si="11"/>
        <v>1995.25</v>
      </c>
      <c r="Y372" s="110">
        <v>6.84</v>
      </c>
      <c r="Z372" s="85">
        <f t="shared" si="12"/>
        <v>12387.9</v>
      </c>
      <c r="AA372" s="88">
        <f t="shared" si="13"/>
        <v>8423.7720000000008</v>
      </c>
      <c r="AB372" s="81" t="s">
        <v>46</v>
      </c>
      <c r="AC372" s="81" t="s">
        <v>46</v>
      </c>
      <c r="AD372" s="81" t="s">
        <v>46</v>
      </c>
      <c r="AE372" s="81"/>
      <c r="AF372" s="23"/>
      <c r="AG372" s="24"/>
      <c r="AH372" s="24"/>
    </row>
    <row r="373" spans="1:34" ht="18" customHeight="1">
      <c r="A373" s="81">
        <v>363</v>
      </c>
      <c r="B373" s="82" t="s">
        <v>1020</v>
      </c>
      <c r="C373" s="83" t="s">
        <v>298</v>
      </c>
      <c r="D373" s="95" t="s">
        <v>1021</v>
      </c>
      <c r="E373" s="81" t="s">
        <v>66</v>
      </c>
      <c r="F373" s="81" t="s">
        <v>43</v>
      </c>
      <c r="G373" s="81" t="s">
        <v>398</v>
      </c>
      <c r="H373" s="81" t="s">
        <v>1011</v>
      </c>
      <c r="I373" s="92">
        <v>3</v>
      </c>
      <c r="J373" s="92">
        <v>3</v>
      </c>
      <c r="K373" s="92"/>
      <c r="L373" s="81">
        <v>4</v>
      </c>
      <c r="M373" s="81"/>
      <c r="N373" s="85">
        <v>2</v>
      </c>
      <c r="O373" s="85">
        <v>1600</v>
      </c>
      <c r="P373" s="85">
        <v>15</v>
      </c>
      <c r="Q373" s="85">
        <f t="shared" si="8"/>
        <v>24000</v>
      </c>
      <c r="R373" s="85"/>
      <c r="S373" s="85"/>
      <c r="T373" s="85">
        <f t="shared" si="14"/>
        <v>0</v>
      </c>
      <c r="U373" s="85">
        <v>250</v>
      </c>
      <c r="V373" s="85">
        <f t="shared" si="9"/>
        <v>1250</v>
      </c>
      <c r="W373" s="85">
        <f t="shared" si="10"/>
        <v>187.5</v>
      </c>
      <c r="X373" s="86">
        <f t="shared" si="11"/>
        <v>1437.5</v>
      </c>
      <c r="Y373" s="110">
        <v>6.84</v>
      </c>
      <c r="Z373" s="85">
        <f t="shared" si="12"/>
        <v>8925</v>
      </c>
      <c r="AA373" s="88">
        <f t="shared" si="13"/>
        <v>6069</v>
      </c>
      <c r="AB373" s="81" t="s">
        <v>46</v>
      </c>
      <c r="AC373" s="81" t="s">
        <v>46</v>
      </c>
      <c r="AD373" s="81" t="s">
        <v>46</v>
      </c>
      <c r="AE373" s="81"/>
      <c r="AF373" s="23"/>
      <c r="AG373" s="24"/>
      <c r="AH373" s="24"/>
    </row>
    <row r="374" spans="1:34" ht="18" customHeight="1">
      <c r="A374" s="81">
        <v>364</v>
      </c>
      <c r="B374" s="82" t="s">
        <v>1022</v>
      </c>
      <c r="C374" s="83" t="s">
        <v>298</v>
      </c>
      <c r="D374" s="95" t="s">
        <v>1023</v>
      </c>
      <c r="E374" s="81" t="s">
        <v>66</v>
      </c>
      <c r="F374" s="81" t="s">
        <v>43</v>
      </c>
      <c r="G374" s="81" t="s">
        <v>398</v>
      </c>
      <c r="H374" s="81" t="s">
        <v>1011</v>
      </c>
      <c r="I374" s="92">
        <v>3</v>
      </c>
      <c r="J374" s="92">
        <v>3</v>
      </c>
      <c r="K374" s="92"/>
      <c r="L374" s="81">
        <v>4</v>
      </c>
      <c r="M374" s="81"/>
      <c r="N374" s="85">
        <v>2</v>
      </c>
      <c r="O374" s="85">
        <v>1600</v>
      </c>
      <c r="P374" s="85">
        <v>15</v>
      </c>
      <c r="Q374" s="85">
        <f t="shared" si="8"/>
        <v>24000</v>
      </c>
      <c r="R374" s="85"/>
      <c r="S374" s="85"/>
      <c r="T374" s="85">
        <f t="shared" si="14"/>
        <v>0</v>
      </c>
      <c r="U374" s="85">
        <v>250</v>
      </c>
      <c r="V374" s="85">
        <f t="shared" si="9"/>
        <v>1250</v>
      </c>
      <c r="W374" s="85">
        <f t="shared" si="10"/>
        <v>187.5</v>
      </c>
      <c r="X374" s="86">
        <f t="shared" si="11"/>
        <v>1437.5</v>
      </c>
      <c r="Y374" s="110">
        <v>6.84</v>
      </c>
      <c r="Z374" s="85">
        <f t="shared" si="12"/>
        <v>8925</v>
      </c>
      <c r="AA374" s="88">
        <f t="shared" si="13"/>
        <v>6069</v>
      </c>
      <c r="AB374" s="81" t="s">
        <v>46</v>
      </c>
      <c r="AC374" s="81" t="s">
        <v>46</v>
      </c>
      <c r="AD374" s="81" t="s">
        <v>46</v>
      </c>
      <c r="AE374" s="81"/>
      <c r="AF374" s="23"/>
      <c r="AG374" s="24"/>
      <c r="AH374" s="24"/>
    </row>
    <row r="375" spans="1:34" ht="18" customHeight="1">
      <c r="A375" s="81">
        <v>365</v>
      </c>
      <c r="B375" s="82" t="s">
        <v>1024</v>
      </c>
      <c r="C375" s="83" t="s">
        <v>218</v>
      </c>
      <c r="D375" s="81" t="s">
        <v>1025</v>
      </c>
      <c r="E375" s="81" t="s">
        <v>66</v>
      </c>
      <c r="F375" s="81" t="s">
        <v>43</v>
      </c>
      <c r="G375" s="81" t="s">
        <v>398</v>
      </c>
      <c r="H375" s="81" t="s">
        <v>991</v>
      </c>
      <c r="I375" s="92">
        <v>1</v>
      </c>
      <c r="J375" s="92">
        <v>1</v>
      </c>
      <c r="K375" s="92"/>
      <c r="L375" s="81">
        <v>1</v>
      </c>
      <c r="M375" s="81"/>
      <c r="N375" s="85">
        <v>2</v>
      </c>
      <c r="O375" s="85">
        <v>800</v>
      </c>
      <c r="P375" s="85">
        <v>9</v>
      </c>
      <c r="Q375" s="85">
        <f t="shared" si="8"/>
        <v>7200</v>
      </c>
      <c r="R375" s="85"/>
      <c r="S375" s="85"/>
      <c r="T375" s="85">
        <f t="shared" si="14"/>
        <v>0</v>
      </c>
      <c r="U375" s="85">
        <v>240</v>
      </c>
      <c r="V375" s="85">
        <f t="shared" si="9"/>
        <v>1200</v>
      </c>
      <c r="W375" s="85">
        <f t="shared" si="10"/>
        <v>180</v>
      </c>
      <c r="X375" s="86">
        <f t="shared" si="11"/>
        <v>1380</v>
      </c>
      <c r="Y375" s="110">
        <v>6.84</v>
      </c>
      <c r="Z375" s="85">
        <f t="shared" si="12"/>
        <v>8568</v>
      </c>
      <c r="AA375" s="88">
        <f t="shared" si="13"/>
        <v>5826.2400000000007</v>
      </c>
      <c r="AB375" s="81" t="s">
        <v>46</v>
      </c>
      <c r="AC375" s="81" t="s">
        <v>46</v>
      </c>
      <c r="AD375" s="81" t="s">
        <v>46</v>
      </c>
      <c r="AE375" s="81"/>
      <c r="AF375" s="23"/>
      <c r="AG375" s="24"/>
      <c r="AH375" s="24"/>
    </row>
    <row r="376" spans="1:34" ht="18" customHeight="1">
      <c r="A376" s="81">
        <v>366</v>
      </c>
      <c r="B376" s="82" t="s">
        <v>1026</v>
      </c>
      <c r="C376" s="83" t="s">
        <v>298</v>
      </c>
      <c r="D376" s="81" t="s">
        <v>1027</v>
      </c>
      <c r="E376" s="81" t="s">
        <v>66</v>
      </c>
      <c r="F376" s="81" t="s">
        <v>43</v>
      </c>
      <c r="G376" s="81" t="s">
        <v>398</v>
      </c>
      <c r="H376" s="81" t="s">
        <v>1028</v>
      </c>
      <c r="I376" s="92">
        <v>1</v>
      </c>
      <c r="J376" s="92">
        <v>1</v>
      </c>
      <c r="K376" s="92"/>
      <c r="L376" s="81">
        <v>6</v>
      </c>
      <c r="M376" s="81"/>
      <c r="N376" s="85">
        <v>2</v>
      </c>
      <c r="O376" s="85">
        <v>1200</v>
      </c>
      <c r="P376" s="85">
        <v>18</v>
      </c>
      <c r="Q376" s="85">
        <f t="shared" si="8"/>
        <v>21600</v>
      </c>
      <c r="R376" s="85"/>
      <c r="S376" s="85"/>
      <c r="T376" s="85">
        <f t="shared" si="14"/>
        <v>0</v>
      </c>
      <c r="U376" s="85">
        <v>210</v>
      </c>
      <c r="V376" s="85">
        <f t="shared" si="9"/>
        <v>1050</v>
      </c>
      <c r="W376" s="85">
        <f t="shared" si="10"/>
        <v>157.5</v>
      </c>
      <c r="X376" s="86">
        <f t="shared" si="11"/>
        <v>1207.5</v>
      </c>
      <c r="Y376" s="110">
        <v>6.84</v>
      </c>
      <c r="Z376" s="85">
        <f t="shared" si="12"/>
        <v>7497</v>
      </c>
      <c r="AA376" s="88">
        <f t="shared" si="13"/>
        <v>5097.96</v>
      </c>
      <c r="AB376" s="81" t="s">
        <v>46</v>
      </c>
      <c r="AC376" s="81" t="s">
        <v>46</v>
      </c>
      <c r="AD376" s="81" t="s">
        <v>46</v>
      </c>
      <c r="AE376" s="81"/>
      <c r="AF376" s="25"/>
      <c r="AG376" s="26"/>
      <c r="AH376" s="26"/>
    </row>
    <row r="377" spans="1:34" ht="18" customHeight="1">
      <c r="A377" s="81">
        <v>367</v>
      </c>
      <c r="B377" s="82" t="s">
        <v>1029</v>
      </c>
      <c r="C377" s="83" t="s">
        <v>396</v>
      </c>
      <c r="D377" s="81" t="s">
        <v>1030</v>
      </c>
      <c r="E377" s="81" t="s">
        <v>66</v>
      </c>
      <c r="F377" s="81" t="s">
        <v>43</v>
      </c>
      <c r="G377" s="81" t="s">
        <v>398</v>
      </c>
      <c r="H377" s="81" t="s">
        <v>1031</v>
      </c>
      <c r="I377" s="92">
        <v>3</v>
      </c>
      <c r="J377" s="92">
        <v>3</v>
      </c>
      <c r="K377" s="92"/>
      <c r="L377" s="81">
        <v>4</v>
      </c>
      <c r="M377" s="81"/>
      <c r="N377" s="85">
        <v>2</v>
      </c>
      <c r="O377" s="85">
        <v>900</v>
      </c>
      <c r="P377" s="85">
        <v>14</v>
      </c>
      <c r="Q377" s="85">
        <f t="shared" si="8"/>
        <v>12600</v>
      </c>
      <c r="R377" s="85"/>
      <c r="S377" s="85"/>
      <c r="T377" s="85">
        <f t="shared" si="14"/>
        <v>0</v>
      </c>
      <c r="U377" s="85">
        <v>200</v>
      </c>
      <c r="V377" s="85">
        <f t="shared" si="9"/>
        <v>1000</v>
      </c>
      <c r="W377" s="85">
        <f t="shared" si="10"/>
        <v>150</v>
      </c>
      <c r="X377" s="86">
        <f t="shared" si="11"/>
        <v>1150</v>
      </c>
      <c r="Y377" s="110">
        <v>6.84</v>
      </c>
      <c r="Z377" s="85">
        <f t="shared" si="12"/>
        <v>7140</v>
      </c>
      <c r="AA377" s="88">
        <f t="shared" si="13"/>
        <v>4855.2000000000007</v>
      </c>
      <c r="AB377" s="81" t="s">
        <v>46</v>
      </c>
      <c r="AC377" s="81" t="s">
        <v>46</v>
      </c>
      <c r="AD377" s="81" t="s">
        <v>46</v>
      </c>
      <c r="AE377" s="81"/>
      <c r="AF377" s="23"/>
      <c r="AG377" s="24"/>
      <c r="AH377" s="24"/>
    </row>
    <row r="378" spans="1:34" ht="18" customHeight="1">
      <c r="A378" s="81">
        <v>368</v>
      </c>
      <c r="B378" s="82" t="s">
        <v>1032</v>
      </c>
      <c r="C378" s="83" t="s">
        <v>396</v>
      </c>
      <c r="D378" s="81" t="s">
        <v>1033</v>
      </c>
      <c r="E378" s="81" t="s">
        <v>66</v>
      </c>
      <c r="F378" s="81" t="s">
        <v>43</v>
      </c>
      <c r="G378" s="81" t="s">
        <v>398</v>
      </c>
      <c r="H378" s="81" t="s">
        <v>1031</v>
      </c>
      <c r="I378" s="92">
        <v>3</v>
      </c>
      <c r="J378" s="92">
        <v>3</v>
      </c>
      <c r="K378" s="92"/>
      <c r="L378" s="81">
        <v>4</v>
      </c>
      <c r="M378" s="81"/>
      <c r="N378" s="85">
        <v>2</v>
      </c>
      <c r="O378" s="85">
        <v>900</v>
      </c>
      <c r="P378" s="85">
        <v>14</v>
      </c>
      <c r="Q378" s="85">
        <f t="shared" si="8"/>
        <v>12600</v>
      </c>
      <c r="R378" s="85"/>
      <c r="S378" s="85"/>
      <c r="T378" s="85">
        <f t="shared" si="14"/>
        <v>0</v>
      </c>
      <c r="U378" s="85">
        <v>200</v>
      </c>
      <c r="V378" s="85">
        <f t="shared" si="9"/>
        <v>1000</v>
      </c>
      <c r="W378" s="85">
        <f t="shared" si="10"/>
        <v>150</v>
      </c>
      <c r="X378" s="86">
        <f t="shared" si="11"/>
        <v>1150</v>
      </c>
      <c r="Y378" s="110">
        <v>6.84</v>
      </c>
      <c r="Z378" s="85">
        <f t="shared" si="12"/>
        <v>7140</v>
      </c>
      <c r="AA378" s="88">
        <f t="shared" si="13"/>
        <v>4855.2000000000007</v>
      </c>
      <c r="AB378" s="81" t="s">
        <v>46</v>
      </c>
      <c r="AC378" s="81" t="s">
        <v>46</v>
      </c>
      <c r="AD378" s="81" t="s">
        <v>46</v>
      </c>
      <c r="AE378" s="81"/>
      <c r="AF378" s="23"/>
      <c r="AG378" s="24"/>
      <c r="AH378" s="24"/>
    </row>
    <row r="379" spans="1:34" ht="18" customHeight="1">
      <c r="A379" s="81">
        <v>369</v>
      </c>
      <c r="B379" s="82" t="s">
        <v>1034</v>
      </c>
      <c r="C379" s="83" t="s">
        <v>396</v>
      </c>
      <c r="D379" s="81" t="s">
        <v>1035</v>
      </c>
      <c r="E379" s="81" t="s">
        <v>66</v>
      </c>
      <c r="F379" s="81" t="s">
        <v>43</v>
      </c>
      <c r="G379" s="81" t="s">
        <v>398</v>
      </c>
      <c r="H379" s="81" t="s">
        <v>991</v>
      </c>
      <c r="I379" s="92">
        <v>3</v>
      </c>
      <c r="J379" s="92">
        <v>3</v>
      </c>
      <c r="K379" s="92"/>
      <c r="L379" s="81">
        <v>4</v>
      </c>
      <c r="M379" s="81"/>
      <c r="N379" s="85">
        <v>2</v>
      </c>
      <c r="O379" s="85">
        <v>850</v>
      </c>
      <c r="P379" s="85">
        <v>15</v>
      </c>
      <c r="Q379" s="85">
        <f t="shared" si="8"/>
        <v>12750</v>
      </c>
      <c r="R379" s="85"/>
      <c r="S379" s="85"/>
      <c r="T379" s="85">
        <f t="shared" si="14"/>
        <v>0</v>
      </c>
      <c r="U379" s="85">
        <v>200</v>
      </c>
      <c r="V379" s="85">
        <f t="shared" si="9"/>
        <v>1000</v>
      </c>
      <c r="W379" s="85">
        <f t="shared" si="10"/>
        <v>150</v>
      </c>
      <c r="X379" s="86">
        <f t="shared" si="11"/>
        <v>1150</v>
      </c>
      <c r="Y379" s="110">
        <v>6.84</v>
      </c>
      <c r="Z379" s="85">
        <f t="shared" si="12"/>
        <v>7140</v>
      </c>
      <c r="AA379" s="88">
        <f t="shared" si="13"/>
        <v>4855.2000000000007</v>
      </c>
      <c r="AB379" s="81" t="s">
        <v>46</v>
      </c>
      <c r="AC379" s="81" t="s">
        <v>46</v>
      </c>
      <c r="AD379" s="81" t="s">
        <v>46</v>
      </c>
      <c r="AE379" s="81"/>
      <c r="AF379" s="23"/>
      <c r="AG379" s="24"/>
      <c r="AH379" s="24"/>
    </row>
    <row r="380" spans="1:34" ht="18" customHeight="1">
      <c r="A380" s="81">
        <v>370</v>
      </c>
      <c r="B380" s="82" t="s">
        <v>1036</v>
      </c>
      <c r="C380" s="83" t="s">
        <v>298</v>
      </c>
      <c r="D380" s="81" t="s">
        <v>1037</v>
      </c>
      <c r="E380" s="81" t="s">
        <v>66</v>
      </c>
      <c r="F380" s="81" t="s">
        <v>43</v>
      </c>
      <c r="G380" s="81" t="s">
        <v>398</v>
      </c>
      <c r="H380" s="81" t="s">
        <v>831</v>
      </c>
      <c r="I380" s="92">
        <v>1</v>
      </c>
      <c r="J380" s="92">
        <v>1</v>
      </c>
      <c r="K380" s="92"/>
      <c r="L380" s="81">
        <v>2</v>
      </c>
      <c r="M380" s="81"/>
      <c r="N380" s="85">
        <v>2</v>
      </c>
      <c r="O380" s="85">
        <v>1200</v>
      </c>
      <c r="P380" s="85">
        <v>20</v>
      </c>
      <c r="Q380" s="85">
        <f t="shared" si="8"/>
        <v>24000</v>
      </c>
      <c r="R380" s="85">
        <v>1000</v>
      </c>
      <c r="S380" s="85"/>
      <c r="T380" s="85">
        <f t="shared" si="14"/>
        <v>0</v>
      </c>
      <c r="U380" s="85">
        <v>200</v>
      </c>
      <c r="V380" s="85">
        <f t="shared" si="9"/>
        <v>1000</v>
      </c>
      <c r="W380" s="85">
        <f t="shared" si="10"/>
        <v>150</v>
      </c>
      <c r="X380" s="86">
        <f t="shared" si="11"/>
        <v>1150</v>
      </c>
      <c r="Y380" s="110">
        <v>6.84</v>
      </c>
      <c r="Z380" s="85">
        <f t="shared" si="12"/>
        <v>7140</v>
      </c>
      <c r="AA380" s="88">
        <f t="shared" si="13"/>
        <v>4855.2000000000007</v>
      </c>
      <c r="AB380" s="81" t="s">
        <v>46</v>
      </c>
      <c r="AC380" s="81" t="s">
        <v>46</v>
      </c>
      <c r="AD380" s="81" t="s">
        <v>46</v>
      </c>
      <c r="AE380" s="81"/>
      <c r="AF380" s="23"/>
      <c r="AG380" s="24"/>
      <c r="AH380" s="24"/>
    </row>
    <row r="381" spans="1:34" ht="18" customHeight="1">
      <c r="A381" s="81">
        <v>371</v>
      </c>
      <c r="B381" s="82" t="s">
        <v>1038</v>
      </c>
      <c r="C381" s="83" t="s">
        <v>396</v>
      </c>
      <c r="D381" s="81" t="s">
        <v>1039</v>
      </c>
      <c r="E381" s="81" t="s">
        <v>66</v>
      </c>
      <c r="F381" s="81" t="s">
        <v>43</v>
      </c>
      <c r="G381" s="81" t="s">
        <v>398</v>
      </c>
      <c r="H381" s="81" t="s">
        <v>1031</v>
      </c>
      <c r="I381" s="92">
        <v>3</v>
      </c>
      <c r="J381" s="92">
        <v>3</v>
      </c>
      <c r="K381" s="92"/>
      <c r="L381" s="81">
        <v>4</v>
      </c>
      <c r="M381" s="81"/>
      <c r="N381" s="85">
        <v>2</v>
      </c>
      <c r="O381" s="85">
        <v>950</v>
      </c>
      <c r="P381" s="85">
        <v>12</v>
      </c>
      <c r="Q381" s="85">
        <f t="shared" si="8"/>
        <v>11400</v>
      </c>
      <c r="R381" s="85"/>
      <c r="S381" s="85"/>
      <c r="T381" s="85">
        <f t="shared" si="14"/>
        <v>0</v>
      </c>
      <c r="U381" s="85">
        <v>171</v>
      </c>
      <c r="V381" s="85">
        <f t="shared" si="9"/>
        <v>855</v>
      </c>
      <c r="W381" s="85">
        <f t="shared" si="10"/>
        <v>128.25</v>
      </c>
      <c r="X381" s="86">
        <f t="shared" si="11"/>
        <v>983.25</v>
      </c>
      <c r="Y381" s="110">
        <v>6.84</v>
      </c>
      <c r="Z381" s="85">
        <f t="shared" si="12"/>
        <v>6104.7</v>
      </c>
      <c r="AA381" s="88">
        <f t="shared" si="13"/>
        <v>4151.1959999999999</v>
      </c>
      <c r="AB381" s="81" t="s">
        <v>46</v>
      </c>
      <c r="AC381" s="81" t="s">
        <v>46</v>
      </c>
      <c r="AD381" s="81" t="s">
        <v>46</v>
      </c>
      <c r="AE381" s="81"/>
      <c r="AF381" s="23"/>
      <c r="AG381" s="24"/>
      <c r="AH381" s="24"/>
    </row>
    <row r="382" spans="1:34" ht="18" customHeight="1">
      <c r="A382" s="81">
        <v>372</v>
      </c>
      <c r="B382" s="82" t="s">
        <v>1040</v>
      </c>
      <c r="C382" s="83" t="s">
        <v>298</v>
      </c>
      <c r="D382" s="81" t="s">
        <v>1041</v>
      </c>
      <c r="E382" s="81" t="s">
        <v>66</v>
      </c>
      <c r="F382" s="81" t="s">
        <v>43</v>
      </c>
      <c r="G382" s="81" t="s">
        <v>398</v>
      </c>
      <c r="H382" s="81" t="s">
        <v>1028</v>
      </c>
      <c r="I382" s="92">
        <v>3</v>
      </c>
      <c r="J382" s="92">
        <v>3</v>
      </c>
      <c r="K382" s="92"/>
      <c r="L382" s="81">
        <v>4</v>
      </c>
      <c r="M382" s="81"/>
      <c r="N382" s="85">
        <v>2</v>
      </c>
      <c r="O382" s="85">
        <v>1200</v>
      </c>
      <c r="P382" s="85">
        <v>18</v>
      </c>
      <c r="Q382" s="85">
        <f t="shared" si="8"/>
        <v>21600</v>
      </c>
      <c r="R382" s="85"/>
      <c r="S382" s="85"/>
      <c r="T382" s="85">
        <f t="shared" si="14"/>
        <v>0</v>
      </c>
      <c r="U382" s="85">
        <v>170</v>
      </c>
      <c r="V382" s="85">
        <f t="shared" si="9"/>
        <v>850</v>
      </c>
      <c r="W382" s="85">
        <f t="shared" si="10"/>
        <v>127.5</v>
      </c>
      <c r="X382" s="86">
        <f t="shared" si="11"/>
        <v>977.5</v>
      </c>
      <c r="Y382" s="110">
        <v>6.84</v>
      </c>
      <c r="Z382" s="85">
        <f t="shared" si="12"/>
        <v>6069</v>
      </c>
      <c r="AA382" s="88">
        <f t="shared" si="13"/>
        <v>4126.92</v>
      </c>
      <c r="AB382" s="81" t="s">
        <v>46</v>
      </c>
      <c r="AC382" s="81" t="s">
        <v>46</v>
      </c>
      <c r="AD382" s="81" t="s">
        <v>46</v>
      </c>
      <c r="AE382" s="81"/>
      <c r="AF382" s="25"/>
      <c r="AG382" s="26"/>
      <c r="AH382" s="26"/>
    </row>
    <row r="383" spans="1:34" ht="18" customHeight="1">
      <c r="A383" s="81">
        <v>373</v>
      </c>
      <c r="B383" s="82" t="s">
        <v>1042</v>
      </c>
      <c r="C383" s="83" t="s">
        <v>396</v>
      </c>
      <c r="D383" s="95" t="s">
        <v>1043</v>
      </c>
      <c r="E383" s="81" t="s">
        <v>42</v>
      </c>
      <c r="F383" s="81" t="s">
        <v>43</v>
      </c>
      <c r="G383" s="81" t="s">
        <v>398</v>
      </c>
      <c r="H383" s="81" t="s">
        <v>975</v>
      </c>
      <c r="I383" s="92">
        <v>7</v>
      </c>
      <c r="J383" s="92">
        <v>7</v>
      </c>
      <c r="K383" s="92"/>
      <c r="L383" s="81">
        <v>8</v>
      </c>
      <c r="M383" s="81"/>
      <c r="N383" s="85">
        <v>4</v>
      </c>
      <c r="O383" s="85">
        <v>3500</v>
      </c>
      <c r="P383" s="85">
        <v>10</v>
      </c>
      <c r="Q383" s="85">
        <f t="shared" si="8"/>
        <v>35000</v>
      </c>
      <c r="R383" s="85">
        <v>6000</v>
      </c>
      <c r="S383" s="85">
        <v>11</v>
      </c>
      <c r="T383" s="85">
        <f t="shared" si="14"/>
        <v>66000</v>
      </c>
      <c r="U383" s="85"/>
      <c r="V383" s="85">
        <f t="shared" si="9"/>
        <v>11666.666666666666</v>
      </c>
      <c r="W383" s="85">
        <f t="shared" si="10"/>
        <v>8350</v>
      </c>
      <c r="X383" s="86">
        <f t="shared" si="11"/>
        <v>20016.666666666664</v>
      </c>
      <c r="Y383" s="87">
        <v>5.88</v>
      </c>
      <c r="Z383" s="85">
        <f t="shared" si="12"/>
        <v>85300</v>
      </c>
      <c r="AA383" s="88">
        <f t="shared" si="13"/>
        <v>58004.000000000007</v>
      </c>
      <c r="AB383" s="81" t="s">
        <v>46</v>
      </c>
      <c r="AC383" s="81" t="s">
        <v>46</v>
      </c>
      <c r="AD383" s="81" t="s">
        <v>46</v>
      </c>
      <c r="AE383" s="81"/>
      <c r="AF383" s="23"/>
      <c r="AG383" s="24"/>
      <c r="AH383" s="24"/>
    </row>
    <row r="384" spans="1:34" ht="18" customHeight="1">
      <c r="A384" s="81">
        <v>374</v>
      </c>
      <c r="B384" s="82" t="s">
        <v>1044</v>
      </c>
      <c r="C384" s="83" t="s">
        <v>396</v>
      </c>
      <c r="D384" s="81" t="s">
        <v>1045</v>
      </c>
      <c r="E384" s="81" t="s">
        <v>66</v>
      </c>
      <c r="F384" s="81" t="s">
        <v>43</v>
      </c>
      <c r="G384" s="81" t="s">
        <v>398</v>
      </c>
      <c r="H384" s="81" t="s">
        <v>991</v>
      </c>
      <c r="I384" s="92">
        <v>3</v>
      </c>
      <c r="J384" s="92">
        <v>3</v>
      </c>
      <c r="K384" s="92"/>
      <c r="L384" s="81">
        <v>4</v>
      </c>
      <c r="M384" s="81"/>
      <c r="N384" s="85">
        <v>2</v>
      </c>
      <c r="O384" s="85">
        <v>600</v>
      </c>
      <c r="P384" s="85">
        <v>10</v>
      </c>
      <c r="Q384" s="85">
        <f t="shared" si="8"/>
        <v>6000</v>
      </c>
      <c r="R384" s="85"/>
      <c r="S384" s="85"/>
      <c r="T384" s="85">
        <f t="shared" si="14"/>
        <v>0</v>
      </c>
      <c r="U384" s="85">
        <v>150</v>
      </c>
      <c r="V384" s="85">
        <f t="shared" si="9"/>
        <v>750</v>
      </c>
      <c r="W384" s="85">
        <f t="shared" si="10"/>
        <v>112.5</v>
      </c>
      <c r="X384" s="86">
        <f t="shared" si="11"/>
        <v>862.5</v>
      </c>
      <c r="Y384" s="110">
        <v>6.84</v>
      </c>
      <c r="Z384" s="85">
        <f t="shared" si="12"/>
        <v>5355</v>
      </c>
      <c r="AA384" s="88">
        <f t="shared" si="13"/>
        <v>3641.4</v>
      </c>
      <c r="AB384" s="81" t="s">
        <v>46</v>
      </c>
      <c r="AC384" s="81" t="s">
        <v>46</v>
      </c>
      <c r="AD384" s="81" t="s">
        <v>46</v>
      </c>
      <c r="AE384" s="81"/>
      <c r="AF384" s="23"/>
      <c r="AG384" s="24"/>
      <c r="AH384" s="24"/>
    </row>
    <row r="385" spans="1:34" ht="18" customHeight="1">
      <c r="A385" s="81">
        <v>375</v>
      </c>
      <c r="B385" s="82" t="s">
        <v>1046</v>
      </c>
      <c r="C385" s="83" t="s">
        <v>218</v>
      </c>
      <c r="D385" s="81" t="s">
        <v>1047</v>
      </c>
      <c r="E385" s="81" t="s">
        <v>66</v>
      </c>
      <c r="F385" s="81" t="s">
        <v>43</v>
      </c>
      <c r="G385" s="81" t="s">
        <v>398</v>
      </c>
      <c r="H385" s="81" t="s">
        <v>991</v>
      </c>
      <c r="I385" s="92">
        <v>1</v>
      </c>
      <c r="J385" s="92">
        <v>1</v>
      </c>
      <c r="K385" s="92"/>
      <c r="L385" s="81">
        <v>1</v>
      </c>
      <c r="M385" s="81"/>
      <c r="N385" s="85">
        <v>2</v>
      </c>
      <c r="O385" s="85">
        <v>1200</v>
      </c>
      <c r="P385" s="85">
        <v>12</v>
      </c>
      <c r="Q385" s="85">
        <f t="shared" si="8"/>
        <v>14400</v>
      </c>
      <c r="R385" s="85"/>
      <c r="S385" s="85"/>
      <c r="T385" s="85">
        <f t="shared" si="14"/>
        <v>0</v>
      </c>
      <c r="U385" s="85">
        <v>135</v>
      </c>
      <c r="V385" s="85">
        <f t="shared" si="9"/>
        <v>675</v>
      </c>
      <c r="W385" s="85">
        <f t="shared" si="10"/>
        <v>101.25</v>
      </c>
      <c r="X385" s="86">
        <f t="shared" si="11"/>
        <v>776.25</v>
      </c>
      <c r="Y385" s="110">
        <v>6.84</v>
      </c>
      <c r="Z385" s="85">
        <f t="shared" si="12"/>
        <v>4819.5</v>
      </c>
      <c r="AA385" s="88">
        <f t="shared" si="13"/>
        <v>3277.26</v>
      </c>
      <c r="AB385" s="81" t="s">
        <v>46</v>
      </c>
      <c r="AC385" s="81" t="s">
        <v>46</v>
      </c>
      <c r="AD385" s="81" t="s">
        <v>46</v>
      </c>
      <c r="AE385" s="81"/>
      <c r="AF385" s="23"/>
      <c r="AG385" s="24"/>
      <c r="AH385" s="24"/>
    </row>
    <row r="386" spans="1:34" ht="18" customHeight="1">
      <c r="A386" s="81">
        <v>376</v>
      </c>
      <c r="B386" s="82" t="s">
        <v>1048</v>
      </c>
      <c r="C386" s="83" t="s">
        <v>218</v>
      </c>
      <c r="D386" s="81" t="s">
        <v>1049</v>
      </c>
      <c r="E386" s="81" t="s">
        <v>66</v>
      </c>
      <c r="F386" s="81" t="s">
        <v>43</v>
      </c>
      <c r="G386" s="81" t="s">
        <v>398</v>
      </c>
      <c r="H386" s="81" t="s">
        <v>991</v>
      </c>
      <c r="I386" s="92">
        <v>1</v>
      </c>
      <c r="J386" s="92">
        <v>1</v>
      </c>
      <c r="K386" s="92"/>
      <c r="L386" s="81">
        <v>1</v>
      </c>
      <c r="M386" s="81"/>
      <c r="N386" s="85">
        <v>2</v>
      </c>
      <c r="O386" s="85">
        <v>1200</v>
      </c>
      <c r="P386" s="85">
        <v>12</v>
      </c>
      <c r="Q386" s="85">
        <f t="shared" si="8"/>
        <v>14400</v>
      </c>
      <c r="R386" s="85"/>
      <c r="S386" s="85"/>
      <c r="T386" s="85">
        <f t="shared" si="14"/>
        <v>0</v>
      </c>
      <c r="U386" s="85">
        <v>135</v>
      </c>
      <c r="V386" s="85">
        <f t="shared" si="9"/>
        <v>675</v>
      </c>
      <c r="W386" s="85">
        <f t="shared" si="10"/>
        <v>101.25</v>
      </c>
      <c r="X386" s="86">
        <f t="shared" si="11"/>
        <v>776.25</v>
      </c>
      <c r="Y386" s="110">
        <v>6.84</v>
      </c>
      <c r="Z386" s="85">
        <f t="shared" si="12"/>
        <v>4819.5</v>
      </c>
      <c r="AA386" s="88">
        <f t="shared" si="13"/>
        <v>3277.26</v>
      </c>
      <c r="AB386" s="81" t="s">
        <v>46</v>
      </c>
      <c r="AC386" s="81" t="s">
        <v>46</v>
      </c>
      <c r="AD386" s="81" t="s">
        <v>46</v>
      </c>
      <c r="AE386" s="81"/>
      <c r="AF386" s="23"/>
      <c r="AG386" s="24"/>
      <c r="AH386" s="24"/>
    </row>
    <row r="387" spans="1:34" ht="18" customHeight="1">
      <c r="A387" s="81">
        <v>377</v>
      </c>
      <c r="B387" s="82" t="s">
        <v>1050</v>
      </c>
      <c r="C387" s="83" t="s">
        <v>218</v>
      </c>
      <c r="D387" s="81" t="s">
        <v>1051</v>
      </c>
      <c r="E387" s="81" t="s">
        <v>66</v>
      </c>
      <c r="F387" s="81" t="s">
        <v>43</v>
      </c>
      <c r="G387" s="81" t="s">
        <v>398</v>
      </c>
      <c r="H387" s="81" t="s">
        <v>991</v>
      </c>
      <c r="I387" s="92">
        <v>1</v>
      </c>
      <c r="J387" s="92">
        <v>1</v>
      </c>
      <c r="K387" s="92"/>
      <c r="L387" s="81">
        <v>1</v>
      </c>
      <c r="M387" s="81"/>
      <c r="N387" s="85">
        <v>2</v>
      </c>
      <c r="O387" s="85">
        <v>1200</v>
      </c>
      <c r="P387" s="85">
        <v>12</v>
      </c>
      <c r="Q387" s="85">
        <f t="shared" si="8"/>
        <v>14400</v>
      </c>
      <c r="R387" s="85"/>
      <c r="S387" s="85"/>
      <c r="T387" s="85">
        <f t="shared" si="14"/>
        <v>0</v>
      </c>
      <c r="U387" s="85">
        <v>130</v>
      </c>
      <c r="V387" s="85">
        <f t="shared" si="9"/>
        <v>650</v>
      </c>
      <c r="W387" s="85">
        <f t="shared" si="10"/>
        <v>97.5</v>
      </c>
      <c r="X387" s="86">
        <f t="shared" si="11"/>
        <v>747.5</v>
      </c>
      <c r="Y387" s="110">
        <v>6.84</v>
      </c>
      <c r="Z387" s="85">
        <f t="shared" si="12"/>
        <v>4641</v>
      </c>
      <c r="AA387" s="88">
        <f t="shared" si="13"/>
        <v>3155.88</v>
      </c>
      <c r="AB387" s="81" t="s">
        <v>46</v>
      </c>
      <c r="AC387" s="81" t="s">
        <v>46</v>
      </c>
      <c r="AD387" s="81" t="s">
        <v>46</v>
      </c>
      <c r="AE387" s="81"/>
      <c r="AF387" s="23"/>
      <c r="AG387" s="24"/>
      <c r="AH387" s="24"/>
    </row>
    <row r="388" spans="1:34" ht="18" customHeight="1">
      <c r="A388" s="81">
        <v>378</v>
      </c>
      <c r="B388" s="82" t="s">
        <v>1052</v>
      </c>
      <c r="C388" s="83" t="s">
        <v>218</v>
      </c>
      <c r="D388" s="81" t="s">
        <v>1053</v>
      </c>
      <c r="E388" s="81" t="s">
        <v>66</v>
      </c>
      <c r="F388" s="81" t="s">
        <v>43</v>
      </c>
      <c r="G388" s="81" t="s">
        <v>398</v>
      </c>
      <c r="H388" s="81" t="s">
        <v>991</v>
      </c>
      <c r="I388" s="92">
        <v>1</v>
      </c>
      <c r="J388" s="92">
        <v>1</v>
      </c>
      <c r="K388" s="92"/>
      <c r="L388" s="81">
        <v>1</v>
      </c>
      <c r="M388" s="81"/>
      <c r="N388" s="85">
        <v>2</v>
      </c>
      <c r="O388" s="85">
        <v>800</v>
      </c>
      <c r="P388" s="85">
        <v>9</v>
      </c>
      <c r="Q388" s="85">
        <f t="shared" si="8"/>
        <v>7200</v>
      </c>
      <c r="R388" s="85"/>
      <c r="S388" s="85"/>
      <c r="T388" s="85">
        <f t="shared" si="14"/>
        <v>0</v>
      </c>
      <c r="U388" s="85">
        <v>130</v>
      </c>
      <c r="V388" s="85">
        <f t="shared" si="9"/>
        <v>650</v>
      </c>
      <c r="W388" s="85">
        <f t="shared" si="10"/>
        <v>97.5</v>
      </c>
      <c r="X388" s="86">
        <f t="shared" si="11"/>
        <v>747.5</v>
      </c>
      <c r="Y388" s="110">
        <v>6.84</v>
      </c>
      <c r="Z388" s="85">
        <f t="shared" si="12"/>
        <v>4641</v>
      </c>
      <c r="AA388" s="88">
        <f t="shared" si="13"/>
        <v>3155.88</v>
      </c>
      <c r="AB388" s="81" t="s">
        <v>46</v>
      </c>
      <c r="AC388" s="81" t="s">
        <v>46</v>
      </c>
      <c r="AD388" s="81" t="s">
        <v>46</v>
      </c>
      <c r="AE388" s="81"/>
      <c r="AF388" s="23"/>
      <c r="AG388" s="24"/>
      <c r="AH388" s="24"/>
    </row>
    <row r="389" spans="1:34" ht="18" customHeight="1">
      <c r="A389" s="81">
        <v>379</v>
      </c>
      <c r="B389" s="82" t="s">
        <v>1054</v>
      </c>
      <c r="C389" s="83" t="s">
        <v>218</v>
      </c>
      <c r="D389" s="81" t="s">
        <v>1055</v>
      </c>
      <c r="E389" s="81" t="s">
        <v>66</v>
      </c>
      <c r="F389" s="81" t="s">
        <v>43</v>
      </c>
      <c r="G389" s="81" t="s">
        <v>398</v>
      </c>
      <c r="H389" s="81" t="s">
        <v>991</v>
      </c>
      <c r="I389" s="92">
        <v>2</v>
      </c>
      <c r="J389" s="92">
        <v>2</v>
      </c>
      <c r="K389" s="92"/>
      <c r="L389" s="81">
        <v>2</v>
      </c>
      <c r="M389" s="81"/>
      <c r="N389" s="85">
        <v>2</v>
      </c>
      <c r="O389" s="85">
        <v>1000</v>
      </c>
      <c r="P389" s="85">
        <v>12</v>
      </c>
      <c r="Q389" s="85">
        <f t="shared" si="8"/>
        <v>12000</v>
      </c>
      <c r="R389" s="85"/>
      <c r="S389" s="85"/>
      <c r="T389" s="85">
        <f t="shared" si="14"/>
        <v>0</v>
      </c>
      <c r="U389" s="85">
        <v>130</v>
      </c>
      <c r="V389" s="85">
        <f t="shared" si="9"/>
        <v>650</v>
      </c>
      <c r="W389" s="85">
        <f t="shared" si="10"/>
        <v>97.5</v>
      </c>
      <c r="X389" s="86">
        <f t="shared" si="11"/>
        <v>747.5</v>
      </c>
      <c r="Y389" s="110">
        <v>6.84</v>
      </c>
      <c r="Z389" s="85">
        <f t="shared" si="12"/>
        <v>4641</v>
      </c>
      <c r="AA389" s="88">
        <f t="shared" si="13"/>
        <v>3155.88</v>
      </c>
      <c r="AB389" s="81" t="s">
        <v>46</v>
      </c>
      <c r="AC389" s="81" t="s">
        <v>46</v>
      </c>
      <c r="AD389" s="81" t="s">
        <v>46</v>
      </c>
      <c r="AE389" s="81"/>
      <c r="AF389" s="23"/>
      <c r="AG389" s="24"/>
      <c r="AH389" s="24"/>
    </row>
    <row r="390" spans="1:34" ht="18" customHeight="1">
      <c r="A390" s="81">
        <v>380</v>
      </c>
      <c r="B390" s="82" t="s">
        <v>1056</v>
      </c>
      <c r="C390" s="83" t="s">
        <v>298</v>
      </c>
      <c r="D390" s="81" t="s">
        <v>1057</v>
      </c>
      <c r="E390" s="81" t="s">
        <v>66</v>
      </c>
      <c r="F390" s="81" t="s">
        <v>43</v>
      </c>
      <c r="G390" s="81" t="s">
        <v>398</v>
      </c>
      <c r="H390" s="81" t="s">
        <v>831</v>
      </c>
      <c r="I390" s="92">
        <v>7</v>
      </c>
      <c r="J390" s="92">
        <v>7</v>
      </c>
      <c r="K390" s="92"/>
      <c r="L390" s="81">
        <v>8</v>
      </c>
      <c r="M390" s="81"/>
      <c r="N390" s="85">
        <v>4</v>
      </c>
      <c r="O390" s="85">
        <v>1200</v>
      </c>
      <c r="P390" s="85">
        <v>17</v>
      </c>
      <c r="Q390" s="85">
        <f t="shared" si="8"/>
        <v>20400</v>
      </c>
      <c r="R390" s="85">
        <v>1700</v>
      </c>
      <c r="S390" s="85">
        <v>2</v>
      </c>
      <c r="T390" s="85">
        <f t="shared" si="14"/>
        <v>3400</v>
      </c>
      <c r="U390" s="85">
        <v>200</v>
      </c>
      <c r="V390" s="85">
        <f t="shared" si="9"/>
        <v>1000</v>
      </c>
      <c r="W390" s="85">
        <f t="shared" si="10"/>
        <v>490</v>
      </c>
      <c r="X390" s="86">
        <f t="shared" si="11"/>
        <v>1490</v>
      </c>
      <c r="Y390" s="110">
        <v>6.84</v>
      </c>
      <c r="Z390" s="85">
        <f t="shared" si="12"/>
        <v>7820</v>
      </c>
      <c r="AA390" s="88">
        <f t="shared" si="13"/>
        <v>5317.6</v>
      </c>
      <c r="AB390" s="81" t="s">
        <v>46</v>
      </c>
      <c r="AC390" s="81" t="s">
        <v>46</v>
      </c>
      <c r="AD390" s="81" t="s">
        <v>46</v>
      </c>
      <c r="AE390" s="81"/>
      <c r="AF390" s="23"/>
      <c r="AG390" s="24"/>
      <c r="AH390" s="24"/>
    </row>
    <row r="391" spans="1:34" ht="18" customHeight="1">
      <c r="A391" s="81">
        <v>381</v>
      </c>
      <c r="B391" s="82" t="s">
        <v>1058</v>
      </c>
      <c r="C391" s="83" t="s">
        <v>298</v>
      </c>
      <c r="D391" s="81" t="s">
        <v>1059</v>
      </c>
      <c r="E391" s="81" t="s">
        <v>66</v>
      </c>
      <c r="F391" s="81" t="s">
        <v>43</v>
      </c>
      <c r="G391" s="81" t="s">
        <v>398</v>
      </c>
      <c r="H391" s="81" t="s">
        <v>831</v>
      </c>
      <c r="I391" s="92">
        <v>7</v>
      </c>
      <c r="J391" s="92">
        <v>7</v>
      </c>
      <c r="K391" s="92"/>
      <c r="L391" s="81">
        <v>8</v>
      </c>
      <c r="M391" s="81"/>
      <c r="N391" s="85">
        <v>4</v>
      </c>
      <c r="O391" s="85">
        <v>1200</v>
      </c>
      <c r="P391" s="85">
        <v>17</v>
      </c>
      <c r="Q391" s="85">
        <f t="shared" si="8"/>
        <v>20400</v>
      </c>
      <c r="R391" s="85">
        <v>1700</v>
      </c>
      <c r="S391" s="85">
        <v>2</v>
      </c>
      <c r="T391" s="85">
        <f t="shared" si="14"/>
        <v>3400</v>
      </c>
      <c r="U391" s="85">
        <v>200</v>
      </c>
      <c r="V391" s="85">
        <f t="shared" si="9"/>
        <v>1000</v>
      </c>
      <c r="W391" s="85">
        <f t="shared" si="10"/>
        <v>490</v>
      </c>
      <c r="X391" s="86">
        <f t="shared" si="11"/>
        <v>1490</v>
      </c>
      <c r="Y391" s="110">
        <v>6.84</v>
      </c>
      <c r="Z391" s="85">
        <f t="shared" si="12"/>
        <v>7820</v>
      </c>
      <c r="AA391" s="88">
        <f t="shared" si="13"/>
        <v>5317.6</v>
      </c>
      <c r="AB391" s="81" t="s">
        <v>46</v>
      </c>
      <c r="AC391" s="81" t="s">
        <v>46</v>
      </c>
      <c r="AD391" s="81" t="s">
        <v>46</v>
      </c>
      <c r="AE391" s="81"/>
      <c r="AF391" s="23"/>
      <c r="AG391" s="24"/>
      <c r="AH391" s="24"/>
    </row>
    <row r="392" spans="1:34" ht="18" customHeight="1">
      <c r="A392" s="81">
        <v>382</v>
      </c>
      <c r="B392" s="82" t="s">
        <v>1060</v>
      </c>
      <c r="C392" s="83" t="s">
        <v>202</v>
      </c>
      <c r="D392" s="81" t="s">
        <v>1061</v>
      </c>
      <c r="E392" s="81" t="s">
        <v>66</v>
      </c>
      <c r="F392" s="81" t="s">
        <v>43</v>
      </c>
      <c r="G392" s="81" t="s">
        <v>168</v>
      </c>
      <c r="H392" s="81" t="s">
        <v>288</v>
      </c>
      <c r="I392" s="92">
        <v>5</v>
      </c>
      <c r="J392" s="92">
        <v>5</v>
      </c>
      <c r="K392" s="92"/>
      <c r="L392" s="81">
        <v>6</v>
      </c>
      <c r="M392" s="81"/>
      <c r="N392" s="85">
        <v>2</v>
      </c>
      <c r="O392" s="85">
        <v>1000</v>
      </c>
      <c r="P392" s="85">
        <v>16</v>
      </c>
      <c r="Q392" s="85">
        <f t="shared" si="8"/>
        <v>16000</v>
      </c>
      <c r="R392" s="85"/>
      <c r="S392" s="85"/>
      <c r="T392" s="85">
        <f t="shared" si="14"/>
        <v>0</v>
      </c>
      <c r="U392" s="85">
        <v>180</v>
      </c>
      <c r="V392" s="85">
        <f t="shared" si="9"/>
        <v>900</v>
      </c>
      <c r="W392" s="85">
        <f t="shared" si="10"/>
        <v>135</v>
      </c>
      <c r="X392" s="86">
        <f t="shared" si="11"/>
        <v>1035</v>
      </c>
      <c r="Y392" s="110">
        <v>6.84</v>
      </c>
      <c r="Z392" s="85">
        <f t="shared" si="12"/>
        <v>6426</v>
      </c>
      <c r="AA392" s="88">
        <f t="shared" si="13"/>
        <v>4369.68</v>
      </c>
      <c r="AB392" s="81" t="s">
        <v>46</v>
      </c>
      <c r="AC392" s="81" t="s">
        <v>46</v>
      </c>
      <c r="AD392" s="81" t="s">
        <v>46</v>
      </c>
      <c r="AE392" s="81"/>
      <c r="AF392" s="23"/>
      <c r="AG392" s="24"/>
      <c r="AH392" s="24"/>
    </row>
    <row r="393" spans="1:34" ht="18" customHeight="1">
      <c r="A393" s="81">
        <v>383</v>
      </c>
      <c r="B393" s="82" t="s">
        <v>1062</v>
      </c>
      <c r="C393" s="83" t="s">
        <v>61</v>
      </c>
      <c r="D393" s="81" t="s">
        <v>1063</v>
      </c>
      <c r="E393" s="81" t="s">
        <v>66</v>
      </c>
      <c r="F393" s="81" t="s">
        <v>43</v>
      </c>
      <c r="G393" s="81" t="s">
        <v>750</v>
      </c>
      <c r="H393" s="81" t="s">
        <v>1064</v>
      </c>
      <c r="I393" s="92">
        <v>3</v>
      </c>
      <c r="J393" s="92">
        <v>3</v>
      </c>
      <c r="K393" s="92"/>
      <c r="L393" s="81">
        <v>4</v>
      </c>
      <c r="M393" s="81"/>
      <c r="N393" s="85">
        <v>2</v>
      </c>
      <c r="O393" s="85">
        <v>2000</v>
      </c>
      <c r="P393" s="85">
        <v>2</v>
      </c>
      <c r="Q393" s="85">
        <f t="shared" si="8"/>
        <v>4000</v>
      </c>
      <c r="R393" s="85">
        <v>2000</v>
      </c>
      <c r="S393" s="85">
        <v>2</v>
      </c>
      <c r="T393" s="85">
        <f t="shared" si="14"/>
        <v>4000</v>
      </c>
      <c r="U393" s="85">
        <v>350</v>
      </c>
      <c r="V393" s="85">
        <f t="shared" si="9"/>
        <v>1750</v>
      </c>
      <c r="W393" s="85">
        <f t="shared" si="10"/>
        <v>662.5</v>
      </c>
      <c r="X393" s="86">
        <f t="shared" si="11"/>
        <v>2412.5</v>
      </c>
      <c r="Y393" s="110">
        <v>6.84</v>
      </c>
      <c r="Z393" s="85">
        <f t="shared" si="12"/>
        <v>13295</v>
      </c>
      <c r="AA393" s="88">
        <f t="shared" si="13"/>
        <v>9040.6</v>
      </c>
      <c r="AB393" s="81" t="s">
        <v>46</v>
      </c>
      <c r="AC393" s="81" t="s">
        <v>46</v>
      </c>
      <c r="AD393" s="81" t="s">
        <v>46</v>
      </c>
      <c r="AE393" s="81"/>
      <c r="AF393" s="23"/>
      <c r="AG393" s="24"/>
      <c r="AH393" s="24"/>
    </row>
    <row r="394" spans="1:34" ht="18" customHeight="1">
      <c r="A394" s="81">
        <v>384</v>
      </c>
      <c r="B394" s="82" t="s">
        <v>1065</v>
      </c>
      <c r="C394" s="83" t="s">
        <v>202</v>
      </c>
      <c r="D394" s="81" t="s">
        <v>1066</v>
      </c>
      <c r="E394" s="81" t="s">
        <v>66</v>
      </c>
      <c r="F394" s="81" t="s">
        <v>43</v>
      </c>
      <c r="G394" s="81" t="s">
        <v>168</v>
      </c>
      <c r="H394" s="81" t="s">
        <v>1067</v>
      </c>
      <c r="I394" s="199">
        <v>5</v>
      </c>
      <c r="J394" s="199">
        <v>4</v>
      </c>
      <c r="K394" s="199">
        <v>1</v>
      </c>
      <c r="L394" s="81">
        <v>6</v>
      </c>
      <c r="M394" s="81"/>
      <c r="N394" s="85">
        <v>3</v>
      </c>
      <c r="O394" s="85">
        <v>720</v>
      </c>
      <c r="P394" s="85">
        <v>2</v>
      </c>
      <c r="Q394" s="85">
        <f t="shared" si="8"/>
        <v>1440</v>
      </c>
      <c r="R394" s="85">
        <v>1800</v>
      </c>
      <c r="S394" s="85">
        <v>3</v>
      </c>
      <c r="T394" s="85">
        <f t="shared" si="14"/>
        <v>5400</v>
      </c>
      <c r="U394" s="85">
        <v>345</v>
      </c>
      <c r="V394" s="85">
        <f t="shared" si="9"/>
        <v>1725</v>
      </c>
      <c r="W394" s="85">
        <f t="shared" si="10"/>
        <v>798.75</v>
      </c>
      <c r="X394" s="86">
        <f t="shared" si="11"/>
        <v>2523.75</v>
      </c>
      <c r="Y394" s="110">
        <v>6.84</v>
      </c>
      <c r="Z394" s="85">
        <f t="shared" si="12"/>
        <v>13396.5</v>
      </c>
      <c r="AA394" s="88">
        <f t="shared" si="13"/>
        <v>9109.6200000000008</v>
      </c>
      <c r="AB394" s="81" t="s">
        <v>46</v>
      </c>
      <c r="AC394" s="81" t="s">
        <v>46</v>
      </c>
      <c r="AD394" s="81" t="s">
        <v>46</v>
      </c>
      <c r="AE394" s="81"/>
      <c r="AF394" s="23"/>
      <c r="AG394" s="24"/>
      <c r="AH394" s="24"/>
    </row>
    <row r="395" spans="1:34" ht="18" customHeight="1">
      <c r="A395" s="81">
        <v>385</v>
      </c>
      <c r="B395" s="82" t="s">
        <v>1068</v>
      </c>
      <c r="C395" s="83" t="s">
        <v>61</v>
      </c>
      <c r="D395" s="81" t="s">
        <v>1069</v>
      </c>
      <c r="E395" s="81" t="s">
        <v>42</v>
      </c>
      <c r="F395" s="81" t="s">
        <v>43</v>
      </c>
      <c r="G395" s="81" t="s">
        <v>58</v>
      </c>
      <c r="H395" s="81" t="s">
        <v>1070</v>
      </c>
      <c r="I395" s="92">
        <v>3</v>
      </c>
      <c r="J395" s="92">
        <v>3</v>
      </c>
      <c r="K395" s="92"/>
      <c r="L395" s="81">
        <v>4</v>
      </c>
      <c r="M395" s="81"/>
      <c r="N395" s="85">
        <v>3</v>
      </c>
      <c r="O395" s="85">
        <v>500</v>
      </c>
      <c r="P395" s="85">
        <v>11</v>
      </c>
      <c r="Q395" s="85">
        <f t="shared" si="8"/>
        <v>5500</v>
      </c>
      <c r="R395" s="85"/>
      <c r="S395" s="85"/>
      <c r="T395" s="85">
        <f t="shared" si="14"/>
        <v>0</v>
      </c>
      <c r="U395" s="85"/>
      <c r="V395" s="85">
        <f t="shared" si="9"/>
        <v>1833.3333333333333</v>
      </c>
      <c r="W395" s="85">
        <f t="shared" si="10"/>
        <v>275</v>
      </c>
      <c r="X395" s="86">
        <f t="shared" si="11"/>
        <v>2108.333333333333</v>
      </c>
      <c r="Y395" s="87">
        <v>5.88</v>
      </c>
      <c r="Z395" s="85">
        <f t="shared" si="12"/>
        <v>11330</v>
      </c>
      <c r="AA395" s="88">
        <f t="shared" si="13"/>
        <v>7704.4000000000005</v>
      </c>
      <c r="AB395" s="81" t="s">
        <v>46</v>
      </c>
      <c r="AC395" s="81" t="s">
        <v>46</v>
      </c>
      <c r="AD395" s="81" t="s">
        <v>46</v>
      </c>
      <c r="AE395" s="81" t="s">
        <v>1071</v>
      </c>
      <c r="AF395" s="23"/>
      <c r="AG395" s="24"/>
      <c r="AH395" s="24"/>
    </row>
    <row r="396" spans="1:34" ht="18" customHeight="1">
      <c r="A396" s="81">
        <v>386</v>
      </c>
      <c r="B396" s="82" t="s">
        <v>1072</v>
      </c>
      <c r="C396" s="83" t="s">
        <v>496</v>
      </c>
      <c r="D396" s="81" t="s">
        <v>1073</v>
      </c>
      <c r="E396" s="81" t="s">
        <v>42</v>
      </c>
      <c r="F396" s="81" t="s">
        <v>43</v>
      </c>
      <c r="G396" s="81" t="s">
        <v>53</v>
      </c>
      <c r="H396" s="81" t="s">
        <v>1074</v>
      </c>
      <c r="I396" s="92">
        <v>5</v>
      </c>
      <c r="J396" s="92">
        <v>5</v>
      </c>
      <c r="K396" s="92"/>
      <c r="L396" s="81">
        <v>6</v>
      </c>
      <c r="M396" s="81"/>
      <c r="N396" s="85">
        <v>2</v>
      </c>
      <c r="O396" s="85">
        <v>1500</v>
      </c>
      <c r="P396" s="85">
        <v>14</v>
      </c>
      <c r="Q396" s="85">
        <f t="shared" si="8"/>
        <v>21000</v>
      </c>
      <c r="R396" s="85"/>
      <c r="S396" s="85"/>
      <c r="T396" s="85">
        <f t="shared" si="14"/>
        <v>0</v>
      </c>
      <c r="U396" s="85"/>
      <c r="V396" s="85">
        <f t="shared" si="9"/>
        <v>7000</v>
      </c>
      <c r="W396" s="85">
        <f t="shared" si="10"/>
        <v>1050</v>
      </c>
      <c r="X396" s="86">
        <f t="shared" si="11"/>
        <v>8050</v>
      </c>
      <c r="Y396" s="87">
        <v>5.88</v>
      </c>
      <c r="Z396" s="85">
        <f t="shared" si="12"/>
        <v>43260</v>
      </c>
      <c r="AA396" s="88">
        <f t="shared" si="13"/>
        <v>29416.800000000003</v>
      </c>
      <c r="AB396" s="81" t="s">
        <v>46</v>
      </c>
      <c r="AC396" s="81" t="s">
        <v>46</v>
      </c>
      <c r="AD396" s="81" t="s">
        <v>46</v>
      </c>
      <c r="AE396" s="81"/>
      <c r="AF396" s="23"/>
      <c r="AG396" s="24"/>
      <c r="AH396" s="24"/>
    </row>
    <row r="397" spans="1:34" ht="18" customHeight="1">
      <c r="A397" s="81">
        <v>387</v>
      </c>
      <c r="B397" s="82" t="s">
        <v>1075</v>
      </c>
      <c r="C397" s="83" t="s">
        <v>120</v>
      </c>
      <c r="D397" s="81" t="s">
        <v>1076</v>
      </c>
      <c r="E397" s="81" t="s">
        <v>42</v>
      </c>
      <c r="F397" s="81" t="s">
        <v>43</v>
      </c>
      <c r="G397" s="81" t="s">
        <v>168</v>
      </c>
      <c r="H397" s="81" t="s">
        <v>1077</v>
      </c>
      <c r="I397" s="92">
        <v>7</v>
      </c>
      <c r="J397" s="92">
        <v>7</v>
      </c>
      <c r="K397" s="92"/>
      <c r="L397" s="81">
        <v>8</v>
      </c>
      <c r="M397" s="81"/>
      <c r="N397" s="85">
        <v>5</v>
      </c>
      <c r="O397" s="85">
        <v>1500</v>
      </c>
      <c r="P397" s="85">
        <v>17</v>
      </c>
      <c r="Q397" s="85">
        <f t="shared" si="8"/>
        <v>25500</v>
      </c>
      <c r="R397" s="85"/>
      <c r="S397" s="85"/>
      <c r="T397" s="85">
        <f t="shared" si="14"/>
        <v>0</v>
      </c>
      <c r="U397" s="85"/>
      <c r="V397" s="85">
        <f t="shared" si="9"/>
        <v>8500</v>
      </c>
      <c r="W397" s="85">
        <f t="shared" si="10"/>
        <v>1275</v>
      </c>
      <c r="X397" s="86">
        <f t="shared" si="11"/>
        <v>9775</v>
      </c>
      <c r="Y397" s="87">
        <v>5.88</v>
      </c>
      <c r="Z397" s="85">
        <f t="shared" si="12"/>
        <v>52530</v>
      </c>
      <c r="AA397" s="88">
        <f t="shared" si="13"/>
        <v>35720.400000000001</v>
      </c>
      <c r="AB397" s="81" t="s">
        <v>46</v>
      </c>
      <c r="AC397" s="81" t="s">
        <v>46</v>
      </c>
      <c r="AD397" s="81" t="s">
        <v>46</v>
      </c>
      <c r="AE397" s="81"/>
      <c r="AF397" s="23"/>
      <c r="AG397" s="24"/>
      <c r="AH397" s="24"/>
    </row>
    <row r="398" spans="1:34" ht="18" customHeight="1">
      <c r="A398" s="81">
        <v>388</v>
      </c>
      <c r="B398" s="82" t="s">
        <v>1078</v>
      </c>
      <c r="C398" s="83" t="s">
        <v>505</v>
      </c>
      <c r="D398" s="81" t="s">
        <v>1079</v>
      </c>
      <c r="E398" s="81" t="s">
        <v>66</v>
      </c>
      <c r="F398" s="81" t="s">
        <v>43</v>
      </c>
      <c r="G398" s="81" t="s">
        <v>621</v>
      </c>
      <c r="H398" s="81" t="s">
        <v>1080</v>
      </c>
      <c r="I398" s="92">
        <v>5</v>
      </c>
      <c r="J398" s="92">
        <v>5</v>
      </c>
      <c r="K398" s="92"/>
      <c r="L398" s="81">
        <v>6</v>
      </c>
      <c r="M398" s="81"/>
      <c r="N398" s="85">
        <v>3</v>
      </c>
      <c r="O398" s="85">
        <v>1500</v>
      </c>
      <c r="P398" s="85">
        <v>22</v>
      </c>
      <c r="Q398" s="85">
        <f t="shared" si="8"/>
        <v>33000</v>
      </c>
      <c r="R398" s="85">
        <v>1500</v>
      </c>
      <c r="S398" s="85">
        <v>3</v>
      </c>
      <c r="T398" s="85">
        <f t="shared" si="14"/>
        <v>4500</v>
      </c>
      <c r="U398" s="85">
        <v>300</v>
      </c>
      <c r="V398" s="85">
        <f t="shared" si="9"/>
        <v>1500</v>
      </c>
      <c r="W398" s="85">
        <f t="shared" si="10"/>
        <v>675</v>
      </c>
      <c r="X398" s="86">
        <f t="shared" si="11"/>
        <v>2175</v>
      </c>
      <c r="Y398" s="110">
        <v>6.84</v>
      </c>
      <c r="Z398" s="85">
        <f t="shared" si="12"/>
        <v>11610</v>
      </c>
      <c r="AA398" s="88">
        <f t="shared" si="13"/>
        <v>7894.8</v>
      </c>
      <c r="AB398" s="81" t="s">
        <v>46</v>
      </c>
      <c r="AC398" s="81" t="s">
        <v>46</v>
      </c>
      <c r="AD398" s="81" t="s">
        <v>46</v>
      </c>
      <c r="AE398" s="81"/>
      <c r="AF398" s="23"/>
      <c r="AG398" s="24"/>
      <c r="AH398" s="24"/>
    </row>
    <row r="399" spans="1:34" ht="18" customHeight="1">
      <c r="A399" s="81">
        <v>389</v>
      </c>
      <c r="B399" s="82" t="s">
        <v>1081</v>
      </c>
      <c r="C399" s="83" t="s">
        <v>505</v>
      </c>
      <c r="D399" s="81" t="s">
        <v>1082</v>
      </c>
      <c r="E399" s="81" t="s">
        <v>66</v>
      </c>
      <c r="F399" s="81" t="s">
        <v>43</v>
      </c>
      <c r="G399" s="81" t="s">
        <v>621</v>
      </c>
      <c r="H399" s="81" t="s">
        <v>1080</v>
      </c>
      <c r="I399" s="92">
        <v>5</v>
      </c>
      <c r="J399" s="92">
        <v>5</v>
      </c>
      <c r="K399" s="92"/>
      <c r="L399" s="81">
        <v>6</v>
      </c>
      <c r="M399" s="81"/>
      <c r="N399" s="85">
        <v>3</v>
      </c>
      <c r="O399" s="85">
        <v>1500</v>
      </c>
      <c r="P399" s="85">
        <v>22</v>
      </c>
      <c r="Q399" s="85">
        <f t="shared" si="8"/>
        <v>33000</v>
      </c>
      <c r="R399" s="85">
        <v>1500</v>
      </c>
      <c r="S399" s="85">
        <v>3</v>
      </c>
      <c r="T399" s="85">
        <f t="shared" si="14"/>
        <v>4500</v>
      </c>
      <c r="U399" s="85">
        <v>300</v>
      </c>
      <c r="V399" s="85">
        <f t="shared" si="9"/>
        <v>1500</v>
      </c>
      <c r="W399" s="85">
        <f t="shared" si="10"/>
        <v>675</v>
      </c>
      <c r="X399" s="86">
        <f t="shared" si="11"/>
        <v>2175</v>
      </c>
      <c r="Y399" s="110">
        <v>6.84</v>
      </c>
      <c r="Z399" s="85">
        <f t="shared" si="12"/>
        <v>11610</v>
      </c>
      <c r="AA399" s="88">
        <f t="shared" si="13"/>
        <v>7894.8</v>
      </c>
      <c r="AB399" s="81" t="s">
        <v>46</v>
      </c>
      <c r="AC399" s="81" t="s">
        <v>46</v>
      </c>
      <c r="AD399" s="81" t="s">
        <v>46</v>
      </c>
      <c r="AE399" s="81"/>
      <c r="AF399" s="23"/>
      <c r="AG399" s="24"/>
      <c r="AH399" s="24"/>
    </row>
    <row r="400" spans="1:34" ht="18" customHeight="1">
      <c r="A400" s="81">
        <v>390</v>
      </c>
      <c r="B400" s="82" t="s">
        <v>1083</v>
      </c>
      <c r="C400" s="83" t="s">
        <v>182</v>
      </c>
      <c r="D400" s="81" t="s">
        <v>1084</v>
      </c>
      <c r="E400" s="81" t="s">
        <v>42</v>
      </c>
      <c r="F400" s="81" t="s">
        <v>43</v>
      </c>
      <c r="G400" s="81" t="s">
        <v>168</v>
      </c>
      <c r="H400" s="81" t="s">
        <v>200</v>
      </c>
      <c r="I400" s="92">
        <v>3</v>
      </c>
      <c r="J400" s="92">
        <v>3</v>
      </c>
      <c r="K400" s="92"/>
      <c r="L400" s="81">
        <v>4</v>
      </c>
      <c r="M400" s="81"/>
      <c r="N400" s="85">
        <v>2</v>
      </c>
      <c r="O400" s="85">
        <v>1000</v>
      </c>
      <c r="P400" s="85">
        <v>10</v>
      </c>
      <c r="Q400" s="85">
        <f t="shared" si="8"/>
        <v>10000</v>
      </c>
      <c r="R400" s="85"/>
      <c r="S400" s="85"/>
      <c r="T400" s="85">
        <f t="shared" si="14"/>
        <v>0</v>
      </c>
      <c r="U400" s="85"/>
      <c r="V400" s="85">
        <f t="shared" si="9"/>
        <v>3333.3333333333335</v>
      </c>
      <c r="W400" s="85">
        <f t="shared" si="10"/>
        <v>500</v>
      </c>
      <c r="X400" s="86">
        <f t="shared" si="11"/>
        <v>3833.3333333333335</v>
      </c>
      <c r="Y400" s="87">
        <v>5.88</v>
      </c>
      <c r="Z400" s="85">
        <f t="shared" si="12"/>
        <v>20600</v>
      </c>
      <c r="AA400" s="88">
        <f t="shared" si="13"/>
        <v>14008.000000000002</v>
      </c>
      <c r="AB400" s="81" t="s">
        <v>46</v>
      </c>
      <c r="AC400" s="81" t="s">
        <v>46</v>
      </c>
      <c r="AD400" s="81" t="s">
        <v>46</v>
      </c>
      <c r="AE400" s="81"/>
      <c r="AF400" s="23"/>
      <c r="AG400" s="24"/>
      <c r="AH400" s="24"/>
    </row>
    <row r="401" spans="1:34" ht="18" customHeight="1">
      <c r="A401" s="81">
        <v>391</v>
      </c>
      <c r="B401" s="82" t="s">
        <v>1085</v>
      </c>
      <c r="C401" s="83" t="s">
        <v>135</v>
      </c>
      <c r="D401" s="81" t="s">
        <v>1086</v>
      </c>
      <c r="E401" s="81" t="s">
        <v>66</v>
      </c>
      <c r="F401" s="81" t="s">
        <v>43</v>
      </c>
      <c r="G401" s="81" t="s">
        <v>122</v>
      </c>
      <c r="H401" s="81" t="s">
        <v>137</v>
      </c>
      <c r="I401" s="92">
        <v>9</v>
      </c>
      <c r="J401" s="92">
        <v>9</v>
      </c>
      <c r="K401" s="92"/>
      <c r="L401" s="81">
        <v>10</v>
      </c>
      <c r="M401" s="81"/>
      <c r="N401" s="85">
        <v>4</v>
      </c>
      <c r="O401" s="85">
        <v>2000</v>
      </c>
      <c r="P401" s="85">
        <v>2</v>
      </c>
      <c r="Q401" s="85">
        <f t="shared" si="8"/>
        <v>4000</v>
      </c>
      <c r="R401" s="85">
        <v>2000</v>
      </c>
      <c r="S401" s="85">
        <v>1</v>
      </c>
      <c r="T401" s="85">
        <f t="shared" si="14"/>
        <v>2000</v>
      </c>
      <c r="U401" s="85">
        <v>210</v>
      </c>
      <c r="V401" s="85">
        <f t="shared" si="9"/>
        <v>1050</v>
      </c>
      <c r="W401" s="85">
        <f t="shared" si="10"/>
        <v>357.5</v>
      </c>
      <c r="X401" s="86">
        <f t="shared" si="11"/>
        <v>1407.5</v>
      </c>
      <c r="Y401" s="110">
        <v>6.84</v>
      </c>
      <c r="Z401" s="85">
        <f t="shared" si="12"/>
        <v>7897</v>
      </c>
      <c r="AA401" s="88">
        <f t="shared" si="13"/>
        <v>5369.96</v>
      </c>
      <c r="AB401" s="81" t="s">
        <v>46</v>
      </c>
      <c r="AC401" s="81" t="s">
        <v>46</v>
      </c>
      <c r="AD401" s="81" t="s">
        <v>46</v>
      </c>
      <c r="AE401" s="81"/>
      <c r="AF401" s="23"/>
      <c r="AG401" s="24"/>
      <c r="AH401" s="24"/>
    </row>
    <row r="402" spans="1:34" ht="18" customHeight="1">
      <c r="A402" s="81">
        <v>392</v>
      </c>
      <c r="B402" s="82" t="s">
        <v>1087</v>
      </c>
      <c r="C402" s="83" t="s">
        <v>135</v>
      </c>
      <c r="D402" s="81" t="s">
        <v>1088</v>
      </c>
      <c r="E402" s="81" t="s">
        <v>66</v>
      </c>
      <c r="F402" s="81" t="s">
        <v>43</v>
      </c>
      <c r="G402" s="81" t="s">
        <v>122</v>
      </c>
      <c r="H402" s="81" t="s">
        <v>137</v>
      </c>
      <c r="I402" s="92">
        <v>9</v>
      </c>
      <c r="J402" s="92">
        <v>9</v>
      </c>
      <c r="K402" s="92"/>
      <c r="L402" s="81">
        <v>10</v>
      </c>
      <c r="M402" s="81"/>
      <c r="N402" s="85">
        <v>4</v>
      </c>
      <c r="O402" s="85">
        <v>2000</v>
      </c>
      <c r="P402" s="85">
        <v>2</v>
      </c>
      <c r="Q402" s="85">
        <f t="shared" si="8"/>
        <v>4000</v>
      </c>
      <c r="R402" s="85">
        <v>2000</v>
      </c>
      <c r="S402" s="85">
        <v>1</v>
      </c>
      <c r="T402" s="85">
        <f t="shared" si="14"/>
        <v>2000</v>
      </c>
      <c r="U402" s="85">
        <v>210</v>
      </c>
      <c r="V402" s="85">
        <f t="shared" si="9"/>
        <v>1050</v>
      </c>
      <c r="W402" s="85">
        <f t="shared" si="10"/>
        <v>357.5</v>
      </c>
      <c r="X402" s="86">
        <f t="shared" si="11"/>
        <v>1407.5</v>
      </c>
      <c r="Y402" s="110">
        <v>6.84</v>
      </c>
      <c r="Z402" s="85">
        <f t="shared" si="12"/>
        <v>7897</v>
      </c>
      <c r="AA402" s="88">
        <f t="shared" si="13"/>
        <v>5369.96</v>
      </c>
      <c r="AB402" s="81" t="s">
        <v>46</v>
      </c>
      <c r="AC402" s="81" t="s">
        <v>46</v>
      </c>
      <c r="AD402" s="81" t="s">
        <v>46</v>
      </c>
      <c r="AE402" s="81"/>
      <c r="AF402" s="23"/>
      <c r="AG402" s="24"/>
      <c r="AH402" s="24"/>
    </row>
    <row r="403" spans="1:34" ht="18" customHeight="1">
      <c r="A403" s="81">
        <v>393</v>
      </c>
      <c r="B403" s="82" t="s">
        <v>1089</v>
      </c>
      <c r="C403" s="83" t="s">
        <v>135</v>
      </c>
      <c r="D403" s="81" t="s">
        <v>1090</v>
      </c>
      <c r="E403" s="81" t="s">
        <v>66</v>
      </c>
      <c r="F403" s="81" t="s">
        <v>43</v>
      </c>
      <c r="G403" s="81" t="s">
        <v>122</v>
      </c>
      <c r="H403" s="81" t="s">
        <v>137</v>
      </c>
      <c r="I403" s="92">
        <v>7</v>
      </c>
      <c r="J403" s="92">
        <v>7</v>
      </c>
      <c r="K403" s="92"/>
      <c r="L403" s="81">
        <v>8</v>
      </c>
      <c r="M403" s="81"/>
      <c r="N403" s="85">
        <v>4</v>
      </c>
      <c r="O403" s="85">
        <v>2000</v>
      </c>
      <c r="P403" s="85">
        <v>2</v>
      </c>
      <c r="Q403" s="85">
        <f t="shared" si="8"/>
        <v>4000</v>
      </c>
      <c r="R403" s="85">
        <v>2000</v>
      </c>
      <c r="S403" s="85">
        <v>1</v>
      </c>
      <c r="T403" s="85">
        <f t="shared" si="14"/>
        <v>2000</v>
      </c>
      <c r="U403" s="85">
        <v>210</v>
      </c>
      <c r="V403" s="85">
        <f t="shared" si="9"/>
        <v>1050</v>
      </c>
      <c r="W403" s="85">
        <f t="shared" si="10"/>
        <v>357.5</v>
      </c>
      <c r="X403" s="86">
        <f t="shared" si="11"/>
        <v>1407.5</v>
      </c>
      <c r="Y403" s="110">
        <v>6.84</v>
      </c>
      <c r="Z403" s="85">
        <f t="shared" si="12"/>
        <v>7897</v>
      </c>
      <c r="AA403" s="88">
        <f t="shared" si="13"/>
        <v>5369.96</v>
      </c>
      <c r="AB403" s="81" t="s">
        <v>46</v>
      </c>
      <c r="AC403" s="81" t="s">
        <v>46</v>
      </c>
      <c r="AD403" s="81" t="s">
        <v>46</v>
      </c>
      <c r="AE403" s="81"/>
      <c r="AF403" s="23"/>
      <c r="AG403" s="24"/>
      <c r="AH403" s="24"/>
    </row>
    <row r="404" spans="1:34" ht="18" customHeight="1">
      <c r="A404" s="81">
        <v>394</v>
      </c>
      <c r="B404" s="82" t="s">
        <v>1091</v>
      </c>
      <c r="C404" s="83" t="s">
        <v>135</v>
      </c>
      <c r="D404" s="81" t="s">
        <v>1092</v>
      </c>
      <c r="E404" s="81" t="s">
        <v>66</v>
      </c>
      <c r="F404" s="81" t="s">
        <v>43</v>
      </c>
      <c r="G404" s="81" t="s">
        <v>122</v>
      </c>
      <c r="H404" s="81" t="s">
        <v>137</v>
      </c>
      <c r="I404" s="92">
        <v>7</v>
      </c>
      <c r="J404" s="92">
        <v>7</v>
      </c>
      <c r="K404" s="92"/>
      <c r="L404" s="81">
        <v>8</v>
      </c>
      <c r="M404" s="81"/>
      <c r="N404" s="85">
        <v>4</v>
      </c>
      <c r="O404" s="85">
        <v>2000</v>
      </c>
      <c r="P404" s="85">
        <v>2</v>
      </c>
      <c r="Q404" s="85">
        <f t="shared" si="8"/>
        <v>4000</v>
      </c>
      <c r="R404" s="85">
        <v>2000</v>
      </c>
      <c r="S404" s="85">
        <v>1</v>
      </c>
      <c r="T404" s="85">
        <f t="shared" si="14"/>
        <v>2000</v>
      </c>
      <c r="U404" s="85">
        <v>210</v>
      </c>
      <c r="V404" s="85">
        <f t="shared" si="9"/>
        <v>1050</v>
      </c>
      <c r="W404" s="85">
        <f t="shared" si="10"/>
        <v>357.5</v>
      </c>
      <c r="X404" s="86">
        <f t="shared" si="11"/>
        <v>1407.5</v>
      </c>
      <c r="Y404" s="110">
        <v>6.84</v>
      </c>
      <c r="Z404" s="85">
        <f t="shared" si="12"/>
        <v>7897</v>
      </c>
      <c r="AA404" s="88">
        <f t="shared" si="13"/>
        <v>5369.96</v>
      </c>
      <c r="AB404" s="81" t="s">
        <v>46</v>
      </c>
      <c r="AC404" s="81" t="s">
        <v>46</v>
      </c>
      <c r="AD404" s="81" t="s">
        <v>46</v>
      </c>
      <c r="AE404" s="81"/>
      <c r="AF404" s="23"/>
      <c r="AG404" s="24"/>
      <c r="AH404" s="24"/>
    </row>
    <row r="405" spans="1:34" ht="18" customHeight="1">
      <c r="A405" s="81">
        <v>395</v>
      </c>
      <c r="B405" s="82" t="s">
        <v>1093</v>
      </c>
      <c r="C405" s="83" t="s">
        <v>135</v>
      </c>
      <c r="D405" s="81" t="s">
        <v>1094</v>
      </c>
      <c r="E405" s="81" t="s">
        <v>66</v>
      </c>
      <c r="F405" s="81" t="s">
        <v>43</v>
      </c>
      <c r="G405" s="81" t="s">
        <v>122</v>
      </c>
      <c r="H405" s="81" t="s">
        <v>137</v>
      </c>
      <c r="I405" s="92">
        <v>9</v>
      </c>
      <c r="J405" s="92">
        <v>9</v>
      </c>
      <c r="K405" s="92"/>
      <c r="L405" s="81">
        <v>10</v>
      </c>
      <c r="M405" s="81"/>
      <c r="N405" s="85">
        <v>4</v>
      </c>
      <c r="O405" s="85">
        <v>2000</v>
      </c>
      <c r="P405" s="85">
        <v>2</v>
      </c>
      <c r="Q405" s="85">
        <f t="shared" si="8"/>
        <v>4000</v>
      </c>
      <c r="R405" s="85">
        <v>2000</v>
      </c>
      <c r="S405" s="85">
        <v>1</v>
      </c>
      <c r="T405" s="85">
        <f t="shared" si="14"/>
        <v>2000</v>
      </c>
      <c r="U405" s="85">
        <v>210</v>
      </c>
      <c r="V405" s="85">
        <f t="shared" si="9"/>
        <v>1050</v>
      </c>
      <c r="W405" s="85">
        <f t="shared" si="10"/>
        <v>357.5</v>
      </c>
      <c r="X405" s="86">
        <f t="shared" si="11"/>
        <v>1407.5</v>
      </c>
      <c r="Y405" s="110">
        <v>6.84</v>
      </c>
      <c r="Z405" s="85">
        <f t="shared" si="12"/>
        <v>7897</v>
      </c>
      <c r="AA405" s="88">
        <f t="shared" si="13"/>
        <v>5369.96</v>
      </c>
      <c r="AB405" s="81" t="s">
        <v>46</v>
      </c>
      <c r="AC405" s="81" t="s">
        <v>46</v>
      </c>
      <c r="AD405" s="81" t="s">
        <v>46</v>
      </c>
      <c r="AE405" s="81"/>
      <c r="AF405" s="23"/>
      <c r="AG405" s="24"/>
      <c r="AH405" s="24"/>
    </row>
    <row r="406" spans="1:34" ht="18" customHeight="1">
      <c r="A406" s="81">
        <v>396</v>
      </c>
      <c r="B406" s="82" t="s">
        <v>1095</v>
      </c>
      <c r="C406" s="83" t="s">
        <v>135</v>
      </c>
      <c r="D406" s="81" t="s">
        <v>1096</v>
      </c>
      <c r="E406" s="81" t="s">
        <v>66</v>
      </c>
      <c r="F406" s="81" t="s">
        <v>43</v>
      </c>
      <c r="G406" s="81" t="s">
        <v>122</v>
      </c>
      <c r="H406" s="81" t="s">
        <v>137</v>
      </c>
      <c r="I406" s="92">
        <v>9</v>
      </c>
      <c r="J406" s="92">
        <v>9</v>
      </c>
      <c r="K406" s="92"/>
      <c r="L406" s="81">
        <v>10</v>
      </c>
      <c r="M406" s="81"/>
      <c r="N406" s="85">
        <v>4</v>
      </c>
      <c r="O406" s="85">
        <v>1500</v>
      </c>
      <c r="P406" s="85">
        <v>2</v>
      </c>
      <c r="Q406" s="85">
        <f t="shared" si="8"/>
        <v>3000</v>
      </c>
      <c r="R406" s="85">
        <v>2000</v>
      </c>
      <c r="S406" s="85">
        <v>1</v>
      </c>
      <c r="T406" s="85">
        <f t="shared" si="14"/>
        <v>2000</v>
      </c>
      <c r="U406" s="85">
        <v>210</v>
      </c>
      <c r="V406" s="85">
        <f t="shared" si="9"/>
        <v>1050</v>
      </c>
      <c r="W406" s="85">
        <f t="shared" si="10"/>
        <v>357.5</v>
      </c>
      <c r="X406" s="86">
        <f t="shared" si="11"/>
        <v>1407.5</v>
      </c>
      <c r="Y406" s="110">
        <v>6.84</v>
      </c>
      <c r="Z406" s="85">
        <f t="shared" si="12"/>
        <v>7897</v>
      </c>
      <c r="AA406" s="88">
        <f t="shared" si="13"/>
        <v>5369.96</v>
      </c>
      <c r="AB406" s="81" t="s">
        <v>46</v>
      </c>
      <c r="AC406" s="81" t="s">
        <v>46</v>
      </c>
      <c r="AD406" s="81" t="s">
        <v>46</v>
      </c>
      <c r="AE406" s="81"/>
      <c r="AF406" s="23"/>
      <c r="AG406" s="24"/>
      <c r="AH406" s="24"/>
    </row>
    <row r="407" spans="1:34" ht="18" customHeight="1">
      <c r="A407" s="81">
        <v>397</v>
      </c>
      <c r="B407" s="82" t="s">
        <v>1097</v>
      </c>
      <c r="C407" s="83" t="s">
        <v>51</v>
      </c>
      <c r="D407" s="81" t="s">
        <v>1098</v>
      </c>
      <c r="E407" s="81" t="s">
        <v>66</v>
      </c>
      <c r="F407" s="81" t="s">
        <v>43</v>
      </c>
      <c r="G407" s="81" t="s">
        <v>621</v>
      </c>
      <c r="H407" s="81" t="s">
        <v>1099</v>
      </c>
      <c r="I407" s="92">
        <v>3</v>
      </c>
      <c r="J407" s="92">
        <v>3</v>
      </c>
      <c r="K407" s="92"/>
      <c r="L407" s="81">
        <v>4</v>
      </c>
      <c r="M407" s="81"/>
      <c r="N407" s="85">
        <v>3</v>
      </c>
      <c r="O407" s="85">
        <v>1500</v>
      </c>
      <c r="P407" s="85">
        <v>21</v>
      </c>
      <c r="Q407" s="85">
        <f t="shared" si="8"/>
        <v>31500</v>
      </c>
      <c r="R407" s="85">
        <v>1500</v>
      </c>
      <c r="S407" s="85">
        <v>2</v>
      </c>
      <c r="T407" s="85">
        <f t="shared" si="14"/>
        <v>3000</v>
      </c>
      <c r="U407" s="85">
        <v>300</v>
      </c>
      <c r="V407" s="85">
        <f t="shared" si="9"/>
        <v>1500</v>
      </c>
      <c r="W407" s="85">
        <f t="shared" si="10"/>
        <v>525</v>
      </c>
      <c r="X407" s="86">
        <f t="shared" si="11"/>
        <v>2025</v>
      </c>
      <c r="Y407" s="110">
        <v>6.84</v>
      </c>
      <c r="Z407" s="85">
        <f t="shared" si="12"/>
        <v>11310</v>
      </c>
      <c r="AA407" s="88">
        <f t="shared" si="13"/>
        <v>7690.8</v>
      </c>
      <c r="AB407" s="81" t="s">
        <v>46</v>
      </c>
      <c r="AC407" s="81" t="s">
        <v>46</v>
      </c>
      <c r="AD407" s="81" t="s">
        <v>46</v>
      </c>
      <c r="AE407" s="81"/>
      <c r="AF407" s="23"/>
      <c r="AG407" s="24"/>
      <c r="AH407" s="24"/>
    </row>
    <row r="408" spans="1:34" ht="18" customHeight="1">
      <c r="A408" s="81">
        <v>398</v>
      </c>
      <c r="B408" s="82" t="s">
        <v>1100</v>
      </c>
      <c r="C408" s="83" t="s">
        <v>51</v>
      </c>
      <c r="D408" s="81" t="s">
        <v>1101</v>
      </c>
      <c r="E408" s="81" t="s">
        <v>66</v>
      </c>
      <c r="F408" s="81" t="s">
        <v>43</v>
      </c>
      <c r="G408" s="81" t="s">
        <v>621</v>
      </c>
      <c r="H408" s="81" t="s">
        <v>1099</v>
      </c>
      <c r="I408" s="92">
        <v>3</v>
      </c>
      <c r="J408" s="92">
        <v>3</v>
      </c>
      <c r="K408" s="92"/>
      <c r="L408" s="81">
        <v>4</v>
      </c>
      <c r="M408" s="81"/>
      <c r="N408" s="85">
        <v>2</v>
      </c>
      <c r="O408" s="85">
        <v>1500</v>
      </c>
      <c r="P408" s="85">
        <v>21</v>
      </c>
      <c r="Q408" s="85">
        <f t="shared" si="8"/>
        <v>31500</v>
      </c>
      <c r="R408" s="85">
        <v>1500</v>
      </c>
      <c r="S408" s="85">
        <v>2</v>
      </c>
      <c r="T408" s="85">
        <f t="shared" si="14"/>
        <v>3000</v>
      </c>
      <c r="U408" s="85">
        <v>300</v>
      </c>
      <c r="V408" s="85">
        <f t="shared" si="9"/>
        <v>1500</v>
      </c>
      <c r="W408" s="85">
        <f t="shared" si="10"/>
        <v>525</v>
      </c>
      <c r="X408" s="86">
        <f t="shared" si="11"/>
        <v>2025</v>
      </c>
      <c r="Y408" s="110">
        <v>6.84</v>
      </c>
      <c r="Z408" s="85">
        <f t="shared" si="12"/>
        <v>11310</v>
      </c>
      <c r="AA408" s="88">
        <f t="shared" si="13"/>
        <v>7690.8</v>
      </c>
      <c r="AB408" s="81" t="s">
        <v>46</v>
      </c>
      <c r="AC408" s="81" t="s">
        <v>46</v>
      </c>
      <c r="AD408" s="81" t="s">
        <v>46</v>
      </c>
      <c r="AE408" s="81"/>
      <c r="AF408" s="23"/>
      <c r="AG408" s="24"/>
      <c r="AH408" s="24"/>
    </row>
    <row r="409" spans="1:34" ht="18" customHeight="1">
      <c r="A409" s="81">
        <v>399</v>
      </c>
      <c r="B409" s="82" t="s">
        <v>1102</v>
      </c>
      <c r="C409" s="83" t="s">
        <v>401</v>
      </c>
      <c r="D409" s="81" t="s">
        <v>1103</v>
      </c>
      <c r="E409" s="81" t="s">
        <v>66</v>
      </c>
      <c r="F409" s="81" t="s">
        <v>43</v>
      </c>
      <c r="G409" s="81" t="s">
        <v>403</v>
      </c>
      <c r="H409" s="81" t="s">
        <v>1104</v>
      </c>
      <c r="I409" s="92">
        <v>5</v>
      </c>
      <c r="J409" s="92">
        <v>5</v>
      </c>
      <c r="K409" s="92"/>
      <c r="L409" s="81">
        <v>6</v>
      </c>
      <c r="M409" s="81"/>
      <c r="N409" s="85">
        <v>2</v>
      </c>
      <c r="O409" s="85">
        <v>1200</v>
      </c>
      <c r="P409" s="85">
        <v>20</v>
      </c>
      <c r="Q409" s="85">
        <f t="shared" si="8"/>
        <v>24000</v>
      </c>
      <c r="R409" s="85"/>
      <c r="S409" s="85"/>
      <c r="T409" s="85">
        <f t="shared" si="14"/>
        <v>0</v>
      </c>
      <c r="U409" s="85">
        <v>415</v>
      </c>
      <c r="V409" s="85">
        <f t="shared" si="9"/>
        <v>2075</v>
      </c>
      <c r="W409" s="85">
        <f t="shared" si="10"/>
        <v>311.25</v>
      </c>
      <c r="X409" s="86">
        <f t="shared" si="11"/>
        <v>2386.25</v>
      </c>
      <c r="Y409" s="110">
        <v>6.84</v>
      </c>
      <c r="Z409" s="85">
        <f t="shared" si="12"/>
        <v>14815.5</v>
      </c>
      <c r="AA409" s="88">
        <f t="shared" si="13"/>
        <v>10074.540000000001</v>
      </c>
      <c r="AB409" s="81" t="s">
        <v>46</v>
      </c>
      <c r="AC409" s="81" t="s">
        <v>46</v>
      </c>
      <c r="AD409" s="81" t="s">
        <v>46</v>
      </c>
      <c r="AE409" s="81"/>
      <c r="AF409" s="23"/>
      <c r="AG409" s="24"/>
      <c r="AH409" s="24"/>
    </row>
    <row r="410" spans="1:34" ht="18" customHeight="1">
      <c r="A410" s="81">
        <v>400</v>
      </c>
      <c r="B410" s="82" t="s">
        <v>1105</v>
      </c>
      <c r="C410" s="83" t="s">
        <v>401</v>
      </c>
      <c r="D410" s="81" t="s">
        <v>1106</v>
      </c>
      <c r="E410" s="81" t="s">
        <v>66</v>
      </c>
      <c r="F410" s="81" t="s">
        <v>43</v>
      </c>
      <c r="G410" s="81" t="s">
        <v>403</v>
      </c>
      <c r="H410" s="81" t="s">
        <v>1104</v>
      </c>
      <c r="I410" s="92">
        <v>5</v>
      </c>
      <c r="J410" s="92">
        <v>5</v>
      </c>
      <c r="K410" s="92"/>
      <c r="L410" s="81">
        <v>6</v>
      </c>
      <c r="M410" s="81"/>
      <c r="N410" s="85">
        <v>2</v>
      </c>
      <c r="O410" s="85">
        <v>1200</v>
      </c>
      <c r="P410" s="85">
        <v>20</v>
      </c>
      <c r="Q410" s="85">
        <f t="shared" si="8"/>
        <v>24000</v>
      </c>
      <c r="R410" s="85"/>
      <c r="S410" s="85"/>
      <c r="T410" s="85">
        <f t="shared" si="14"/>
        <v>0</v>
      </c>
      <c r="U410" s="85">
        <v>430</v>
      </c>
      <c r="V410" s="85">
        <f t="shared" si="9"/>
        <v>2150</v>
      </c>
      <c r="W410" s="85">
        <f t="shared" si="10"/>
        <v>322.5</v>
      </c>
      <c r="X410" s="86">
        <f t="shared" si="11"/>
        <v>2472.5</v>
      </c>
      <c r="Y410" s="110">
        <v>6.84</v>
      </c>
      <c r="Z410" s="85">
        <f t="shared" si="12"/>
        <v>15351</v>
      </c>
      <c r="AA410" s="88">
        <f t="shared" si="13"/>
        <v>10438.68</v>
      </c>
      <c r="AB410" s="81" t="s">
        <v>46</v>
      </c>
      <c r="AC410" s="81" t="s">
        <v>46</v>
      </c>
      <c r="AD410" s="81" t="s">
        <v>46</v>
      </c>
      <c r="AE410" s="81"/>
      <c r="AF410" s="23"/>
      <c r="AG410" s="24"/>
      <c r="AH410" s="24"/>
    </row>
    <row r="411" spans="1:34" ht="18" customHeight="1">
      <c r="A411" s="81">
        <v>401</v>
      </c>
      <c r="B411" s="82" t="s">
        <v>1107</v>
      </c>
      <c r="C411" s="83" t="s">
        <v>401</v>
      </c>
      <c r="D411" s="81" t="s">
        <v>1108</v>
      </c>
      <c r="E411" s="81" t="s">
        <v>66</v>
      </c>
      <c r="F411" s="81" t="s">
        <v>43</v>
      </c>
      <c r="G411" s="81" t="s">
        <v>403</v>
      </c>
      <c r="H411" s="81" t="s">
        <v>1104</v>
      </c>
      <c r="I411" s="92">
        <v>3</v>
      </c>
      <c r="J411" s="92">
        <v>3</v>
      </c>
      <c r="K411" s="92"/>
      <c r="L411" s="81">
        <v>4</v>
      </c>
      <c r="M411" s="81"/>
      <c r="N411" s="85">
        <v>2</v>
      </c>
      <c r="O411" s="85">
        <v>1200</v>
      </c>
      <c r="P411" s="85">
        <v>20</v>
      </c>
      <c r="Q411" s="85">
        <f t="shared" si="8"/>
        <v>24000</v>
      </c>
      <c r="R411" s="85"/>
      <c r="S411" s="85"/>
      <c r="T411" s="85">
        <f t="shared" si="14"/>
        <v>0</v>
      </c>
      <c r="U411" s="85">
        <v>415</v>
      </c>
      <c r="V411" s="85">
        <f t="shared" si="9"/>
        <v>2075</v>
      </c>
      <c r="W411" s="85">
        <f t="shared" si="10"/>
        <v>311.25</v>
      </c>
      <c r="X411" s="86">
        <f t="shared" si="11"/>
        <v>2386.25</v>
      </c>
      <c r="Y411" s="110">
        <v>6.84</v>
      </c>
      <c r="Z411" s="85">
        <f t="shared" si="12"/>
        <v>14815.5</v>
      </c>
      <c r="AA411" s="88">
        <f t="shared" si="13"/>
        <v>10074.540000000001</v>
      </c>
      <c r="AB411" s="81" t="s">
        <v>46</v>
      </c>
      <c r="AC411" s="81" t="s">
        <v>46</v>
      </c>
      <c r="AD411" s="81" t="s">
        <v>46</v>
      </c>
      <c r="AE411" s="81"/>
      <c r="AF411" s="23"/>
      <c r="AG411" s="24"/>
      <c r="AH411" s="24"/>
    </row>
    <row r="412" spans="1:34" ht="24" customHeight="1">
      <c r="A412" s="81">
        <v>402</v>
      </c>
      <c r="B412" s="82" t="s">
        <v>1109</v>
      </c>
      <c r="C412" s="83" t="s">
        <v>352</v>
      </c>
      <c r="D412" s="95" t="s">
        <v>1110</v>
      </c>
      <c r="E412" s="81" t="s">
        <v>42</v>
      </c>
      <c r="F412" s="81" t="s">
        <v>43</v>
      </c>
      <c r="G412" s="81" t="s">
        <v>44</v>
      </c>
      <c r="H412" s="81" t="s">
        <v>1111</v>
      </c>
      <c r="I412" s="200">
        <v>9</v>
      </c>
      <c r="J412" s="200">
        <v>8</v>
      </c>
      <c r="K412" s="200">
        <v>1</v>
      </c>
      <c r="L412" s="57">
        <v>10</v>
      </c>
      <c r="M412" s="81"/>
      <c r="N412" s="85">
        <v>6</v>
      </c>
      <c r="O412" s="85">
        <v>2000</v>
      </c>
      <c r="P412" s="85">
        <v>12</v>
      </c>
      <c r="Q412" s="85">
        <f t="shared" si="8"/>
        <v>24000</v>
      </c>
      <c r="R412" s="85"/>
      <c r="S412" s="85"/>
      <c r="T412" s="85">
        <f t="shared" si="14"/>
        <v>0</v>
      </c>
      <c r="U412" s="85"/>
      <c r="V412" s="85">
        <f t="shared" si="9"/>
        <v>8000</v>
      </c>
      <c r="W412" s="85">
        <f t="shared" si="10"/>
        <v>1200</v>
      </c>
      <c r="X412" s="86">
        <f t="shared" si="11"/>
        <v>9200</v>
      </c>
      <c r="Y412" s="87">
        <v>5.88</v>
      </c>
      <c r="Z412" s="85">
        <f t="shared" si="12"/>
        <v>49440</v>
      </c>
      <c r="AA412" s="88">
        <f t="shared" si="13"/>
        <v>33619.200000000004</v>
      </c>
      <c r="AB412" s="81" t="s">
        <v>46</v>
      </c>
      <c r="AC412" s="81" t="s">
        <v>46</v>
      </c>
      <c r="AD412" s="81" t="s">
        <v>46</v>
      </c>
      <c r="AE412" s="81"/>
      <c r="AF412" s="23"/>
      <c r="AG412" s="24"/>
      <c r="AH412" s="24"/>
    </row>
    <row r="413" spans="1:34" ht="18" customHeight="1">
      <c r="A413" s="81">
        <v>403</v>
      </c>
      <c r="B413" s="82" t="s">
        <v>1112</v>
      </c>
      <c r="C413" s="83" t="s">
        <v>416</v>
      </c>
      <c r="D413" s="81" t="s">
        <v>1113</v>
      </c>
      <c r="E413" s="81" t="s">
        <v>66</v>
      </c>
      <c r="F413" s="81" t="s">
        <v>43</v>
      </c>
      <c r="G413" s="81" t="s">
        <v>403</v>
      </c>
      <c r="H413" s="81" t="s">
        <v>1114</v>
      </c>
      <c r="I413" s="92">
        <v>7</v>
      </c>
      <c r="J413" s="92">
        <v>7</v>
      </c>
      <c r="K413" s="92"/>
      <c r="L413" s="81">
        <v>8</v>
      </c>
      <c r="M413" s="81"/>
      <c r="N413" s="85">
        <v>4</v>
      </c>
      <c r="O413" s="85">
        <v>1500</v>
      </c>
      <c r="P413" s="85">
        <v>25</v>
      </c>
      <c r="Q413" s="85">
        <f t="shared" si="8"/>
        <v>37500</v>
      </c>
      <c r="R413" s="85">
        <v>1500</v>
      </c>
      <c r="S413" s="85">
        <v>2</v>
      </c>
      <c r="T413" s="85">
        <f t="shared" si="14"/>
        <v>3000</v>
      </c>
      <c r="U413" s="85">
        <v>200</v>
      </c>
      <c r="V413" s="85">
        <f t="shared" si="9"/>
        <v>1000</v>
      </c>
      <c r="W413" s="85">
        <f t="shared" si="10"/>
        <v>450</v>
      </c>
      <c r="X413" s="86">
        <f t="shared" si="11"/>
        <v>1450</v>
      </c>
      <c r="Y413" s="110">
        <v>6.84</v>
      </c>
      <c r="Z413" s="85">
        <f t="shared" si="12"/>
        <v>7740</v>
      </c>
      <c r="AA413" s="88">
        <f t="shared" si="13"/>
        <v>5263.2000000000007</v>
      </c>
      <c r="AB413" s="81" t="s">
        <v>46</v>
      </c>
      <c r="AC413" s="81" t="s">
        <v>46</v>
      </c>
      <c r="AD413" s="81" t="s">
        <v>46</v>
      </c>
      <c r="AE413" s="81"/>
      <c r="AF413" s="23"/>
      <c r="AG413" s="24"/>
      <c r="AH413" s="24"/>
    </row>
    <row r="414" spans="1:34" ht="18" customHeight="1">
      <c r="A414" s="81">
        <v>404</v>
      </c>
      <c r="B414" s="82" t="s">
        <v>1115</v>
      </c>
      <c r="C414" s="83" t="s">
        <v>416</v>
      </c>
      <c r="D414" s="81" t="s">
        <v>1116</v>
      </c>
      <c r="E414" s="81" t="s">
        <v>66</v>
      </c>
      <c r="F414" s="81" t="s">
        <v>43</v>
      </c>
      <c r="G414" s="81" t="s">
        <v>403</v>
      </c>
      <c r="H414" s="81" t="s">
        <v>1114</v>
      </c>
      <c r="I414" s="92">
        <v>7</v>
      </c>
      <c r="J414" s="92">
        <v>7</v>
      </c>
      <c r="K414" s="92"/>
      <c r="L414" s="81">
        <v>8</v>
      </c>
      <c r="M414" s="81"/>
      <c r="N414" s="85">
        <v>4</v>
      </c>
      <c r="O414" s="85">
        <v>1500</v>
      </c>
      <c r="P414" s="85">
        <v>25</v>
      </c>
      <c r="Q414" s="85">
        <f t="shared" si="8"/>
        <v>37500</v>
      </c>
      <c r="R414" s="85">
        <v>1500</v>
      </c>
      <c r="S414" s="85">
        <v>2</v>
      </c>
      <c r="T414" s="85">
        <f t="shared" si="14"/>
        <v>3000</v>
      </c>
      <c r="U414" s="85">
        <v>200</v>
      </c>
      <c r="V414" s="85">
        <f t="shared" si="9"/>
        <v>1000</v>
      </c>
      <c r="W414" s="85">
        <f t="shared" si="10"/>
        <v>450</v>
      </c>
      <c r="X414" s="86">
        <f t="shared" si="11"/>
        <v>1450</v>
      </c>
      <c r="Y414" s="110">
        <v>6.84</v>
      </c>
      <c r="Z414" s="85">
        <f t="shared" si="12"/>
        <v>7740</v>
      </c>
      <c r="AA414" s="88">
        <f t="shared" si="13"/>
        <v>5263.2000000000007</v>
      </c>
      <c r="AB414" s="81" t="s">
        <v>46</v>
      </c>
      <c r="AC414" s="81" t="s">
        <v>46</v>
      </c>
      <c r="AD414" s="81" t="s">
        <v>46</v>
      </c>
      <c r="AE414" s="81"/>
      <c r="AF414" s="23"/>
      <c r="AG414" s="24"/>
      <c r="AH414" s="24"/>
    </row>
    <row r="415" spans="1:34" ht="18" customHeight="1">
      <c r="A415" s="81">
        <v>405</v>
      </c>
      <c r="B415" s="82" t="s">
        <v>1117</v>
      </c>
      <c r="C415" s="83" t="s">
        <v>496</v>
      </c>
      <c r="D415" s="81" t="s">
        <v>1118</v>
      </c>
      <c r="E415" s="81" t="s">
        <v>42</v>
      </c>
      <c r="F415" s="81" t="s">
        <v>43</v>
      </c>
      <c r="G415" s="81" t="s">
        <v>53</v>
      </c>
      <c r="H415" s="81" t="s">
        <v>1119</v>
      </c>
      <c r="I415" s="92">
        <v>3</v>
      </c>
      <c r="J415" s="92">
        <v>3</v>
      </c>
      <c r="K415" s="92"/>
      <c r="L415" s="81">
        <v>4</v>
      </c>
      <c r="M415" s="81"/>
      <c r="N415" s="85">
        <v>2</v>
      </c>
      <c r="O415" s="85">
        <v>800</v>
      </c>
      <c r="P415" s="85">
        <v>15</v>
      </c>
      <c r="Q415" s="85">
        <f t="shared" si="8"/>
        <v>12000</v>
      </c>
      <c r="R415" s="85"/>
      <c r="S415" s="85"/>
      <c r="T415" s="85">
        <f t="shared" si="14"/>
        <v>0</v>
      </c>
      <c r="U415" s="85"/>
      <c r="V415" s="85">
        <f t="shared" si="9"/>
        <v>4000</v>
      </c>
      <c r="W415" s="85">
        <f t="shared" si="10"/>
        <v>600</v>
      </c>
      <c r="X415" s="86">
        <f t="shared" si="11"/>
        <v>4600</v>
      </c>
      <c r="Y415" s="87">
        <v>5.88</v>
      </c>
      <c r="Z415" s="85">
        <f t="shared" si="12"/>
        <v>24720</v>
      </c>
      <c r="AA415" s="88">
        <f t="shared" si="13"/>
        <v>16809.600000000002</v>
      </c>
      <c r="AB415" s="81" t="s">
        <v>46</v>
      </c>
      <c r="AC415" s="81" t="s">
        <v>46</v>
      </c>
      <c r="AD415" s="81" t="s">
        <v>46</v>
      </c>
      <c r="AE415" s="81"/>
      <c r="AF415" s="23"/>
      <c r="AG415" s="24"/>
      <c r="AH415" s="24"/>
    </row>
    <row r="416" spans="1:34" ht="18" customHeight="1">
      <c r="A416" s="81">
        <v>406</v>
      </c>
      <c r="B416" s="82" t="s">
        <v>1120</v>
      </c>
      <c r="C416" s="83" t="s">
        <v>332</v>
      </c>
      <c r="D416" s="81" t="s">
        <v>1121</v>
      </c>
      <c r="E416" s="81" t="s">
        <v>66</v>
      </c>
      <c r="F416" s="81" t="s">
        <v>43</v>
      </c>
      <c r="G416" s="81" t="s">
        <v>261</v>
      </c>
      <c r="H416" s="81" t="s">
        <v>1122</v>
      </c>
      <c r="I416" s="92">
        <v>7</v>
      </c>
      <c r="J416" s="92">
        <v>7</v>
      </c>
      <c r="K416" s="92"/>
      <c r="L416" s="81">
        <v>8</v>
      </c>
      <c r="M416" s="81"/>
      <c r="N416" s="85">
        <v>4</v>
      </c>
      <c r="O416" s="85">
        <v>1500</v>
      </c>
      <c r="P416" s="85">
        <v>31</v>
      </c>
      <c r="Q416" s="85">
        <f t="shared" si="8"/>
        <v>46500</v>
      </c>
      <c r="R416" s="85">
        <v>1500</v>
      </c>
      <c r="S416" s="85">
        <v>1</v>
      </c>
      <c r="T416" s="85">
        <f t="shared" si="14"/>
        <v>1500</v>
      </c>
      <c r="U416" s="85">
        <v>200</v>
      </c>
      <c r="V416" s="85">
        <f t="shared" si="9"/>
        <v>1000</v>
      </c>
      <c r="W416" s="85">
        <f t="shared" si="10"/>
        <v>300</v>
      </c>
      <c r="X416" s="86">
        <f t="shared" si="11"/>
        <v>1300</v>
      </c>
      <c r="Y416" s="110">
        <v>6.84</v>
      </c>
      <c r="Z416" s="85">
        <f t="shared" si="12"/>
        <v>7440</v>
      </c>
      <c r="AA416" s="88">
        <f t="shared" si="13"/>
        <v>5059.2000000000007</v>
      </c>
      <c r="AB416" s="81" t="s">
        <v>46</v>
      </c>
      <c r="AC416" s="81" t="s">
        <v>46</v>
      </c>
      <c r="AD416" s="81" t="s">
        <v>46</v>
      </c>
      <c r="AE416" s="81"/>
      <c r="AF416" s="23"/>
      <c r="AG416" s="24"/>
      <c r="AH416" s="24"/>
    </row>
    <row r="417" spans="1:34" ht="18" customHeight="1">
      <c r="A417" s="81">
        <v>407</v>
      </c>
      <c r="B417" s="82" t="s">
        <v>1123</v>
      </c>
      <c r="C417" s="83" t="s">
        <v>332</v>
      </c>
      <c r="D417" s="81" t="s">
        <v>1124</v>
      </c>
      <c r="E417" s="81" t="s">
        <v>66</v>
      </c>
      <c r="F417" s="81" t="s">
        <v>43</v>
      </c>
      <c r="G417" s="81" t="s">
        <v>261</v>
      </c>
      <c r="H417" s="81" t="s">
        <v>1122</v>
      </c>
      <c r="I417" s="92">
        <v>7</v>
      </c>
      <c r="J417" s="92">
        <v>7</v>
      </c>
      <c r="K417" s="92"/>
      <c r="L417" s="81">
        <v>8</v>
      </c>
      <c r="M417" s="81"/>
      <c r="N417" s="85">
        <v>4</v>
      </c>
      <c r="O417" s="85">
        <v>1500</v>
      </c>
      <c r="P417" s="85">
        <v>31</v>
      </c>
      <c r="Q417" s="85">
        <f t="shared" si="8"/>
        <v>46500</v>
      </c>
      <c r="R417" s="85">
        <v>1500</v>
      </c>
      <c r="S417" s="85">
        <v>1</v>
      </c>
      <c r="T417" s="85">
        <f t="shared" si="14"/>
        <v>1500</v>
      </c>
      <c r="U417" s="85">
        <v>200</v>
      </c>
      <c r="V417" s="85">
        <f t="shared" si="9"/>
        <v>1000</v>
      </c>
      <c r="W417" s="85">
        <f t="shared" si="10"/>
        <v>300</v>
      </c>
      <c r="X417" s="86">
        <f t="shared" si="11"/>
        <v>1300</v>
      </c>
      <c r="Y417" s="110">
        <v>6.84</v>
      </c>
      <c r="Z417" s="85">
        <f t="shared" si="12"/>
        <v>7440</v>
      </c>
      <c r="AA417" s="88">
        <f t="shared" si="13"/>
        <v>5059.2000000000007</v>
      </c>
      <c r="AB417" s="81" t="s">
        <v>46</v>
      </c>
      <c r="AC417" s="81" t="s">
        <v>46</v>
      </c>
      <c r="AD417" s="81" t="s">
        <v>46</v>
      </c>
      <c r="AE417" s="81"/>
      <c r="AF417" s="23"/>
      <c r="AG417" s="24"/>
      <c r="AH417" s="24"/>
    </row>
    <row r="418" spans="1:34" ht="18" customHeight="1">
      <c r="A418" s="81">
        <v>408</v>
      </c>
      <c r="B418" s="82" t="s">
        <v>1125</v>
      </c>
      <c r="C418" s="83" t="s">
        <v>406</v>
      </c>
      <c r="D418" s="81" t="s">
        <v>1126</v>
      </c>
      <c r="E418" s="81" t="s">
        <v>42</v>
      </c>
      <c r="F418" s="81" t="s">
        <v>43</v>
      </c>
      <c r="G418" s="81" t="s">
        <v>403</v>
      </c>
      <c r="H418" s="81" t="s">
        <v>1127</v>
      </c>
      <c r="I418" s="92">
        <v>3</v>
      </c>
      <c r="J418" s="92">
        <v>3</v>
      </c>
      <c r="K418" s="92"/>
      <c r="L418" s="81">
        <v>4</v>
      </c>
      <c r="M418" s="81"/>
      <c r="N418" s="85">
        <v>2</v>
      </c>
      <c r="O418" s="85">
        <v>1800</v>
      </c>
      <c r="P418" s="85">
        <v>9</v>
      </c>
      <c r="Q418" s="85">
        <f t="shared" si="8"/>
        <v>16200</v>
      </c>
      <c r="R418" s="85"/>
      <c r="S418" s="85"/>
      <c r="T418" s="85">
        <f t="shared" si="14"/>
        <v>0</v>
      </c>
      <c r="U418" s="85"/>
      <c r="V418" s="85">
        <f t="shared" si="9"/>
        <v>5400</v>
      </c>
      <c r="W418" s="85">
        <f t="shared" si="10"/>
        <v>810</v>
      </c>
      <c r="X418" s="86">
        <f t="shared" si="11"/>
        <v>6210</v>
      </c>
      <c r="Y418" s="87">
        <v>5.88</v>
      </c>
      <c r="Z418" s="85">
        <f t="shared" si="12"/>
        <v>33372</v>
      </c>
      <c r="AA418" s="88">
        <f t="shared" si="13"/>
        <v>22692.960000000003</v>
      </c>
      <c r="AB418" s="81" t="s">
        <v>46</v>
      </c>
      <c r="AC418" s="81" t="s">
        <v>46</v>
      </c>
      <c r="AD418" s="81" t="s">
        <v>46</v>
      </c>
      <c r="AE418" s="81"/>
      <c r="AF418" s="23"/>
      <c r="AG418" s="24"/>
      <c r="AH418" s="24"/>
    </row>
    <row r="419" spans="1:34" ht="18" customHeight="1">
      <c r="A419" s="81">
        <v>409</v>
      </c>
      <c r="B419" s="82" t="s">
        <v>1128</v>
      </c>
      <c r="C419" s="83" t="s">
        <v>406</v>
      </c>
      <c r="D419" s="81" t="s">
        <v>1129</v>
      </c>
      <c r="E419" s="81" t="s">
        <v>66</v>
      </c>
      <c r="F419" s="81" t="s">
        <v>43</v>
      </c>
      <c r="G419" s="81" t="s">
        <v>403</v>
      </c>
      <c r="H419" s="81" t="s">
        <v>1127</v>
      </c>
      <c r="I419" s="92">
        <v>3</v>
      </c>
      <c r="J419" s="92">
        <v>3</v>
      </c>
      <c r="K419" s="92"/>
      <c r="L419" s="81">
        <v>4</v>
      </c>
      <c r="M419" s="81"/>
      <c r="N419" s="85">
        <v>3</v>
      </c>
      <c r="O419" s="85">
        <v>1800</v>
      </c>
      <c r="P419" s="85">
        <v>21</v>
      </c>
      <c r="Q419" s="85">
        <f t="shared" si="8"/>
        <v>37800</v>
      </c>
      <c r="R419" s="85"/>
      <c r="S419" s="85"/>
      <c r="T419" s="85">
        <f t="shared" si="14"/>
        <v>0</v>
      </c>
      <c r="U419" s="85">
        <v>300</v>
      </c>
      <c r="V419" s="85">
        <f t="shared" si="9"/>
        <v>1500</v>
      </c>
      <c r="W419" s="85">
        <f t="shared" si="10"/>
        <v>225</v>
      </c>
      <c r="X419" s="86">
        <f t="shared" si="11"/>
        <v>1725</v>
      </c>
      <c r="Y419" s="110">
        <v>6.84</v>
      </c>
      <c r="Z419" s="85">
        <f t="shared" si="12"/>
        <v>10710</v>
      </c>
      <c r="AA419" s="88">
        <f t="shared" si="13"/>
        <v>7282.8</v>
      </c>
      <c r="AB419" s="81" t="s">
        <v>46</v>
      </c>
      <c r="AC419" s="81" t="s">
        <v>46</v>
      </c>
      <c r="AD419" s="81" t="s">
        <v>46</v>
      </c>
      <c r="AE419" s="81"/>
      <c r="AF419" s="23"/>
      <c r="AG419" s="24"/>
      <c r="AH419" s="24"/>
    </row>
    <row r="420" spans="1:34" ht="18" customHeight="1">
      <c r="A420" s="81">
        <v>410</v>
      </c>
      <c r="B420" s="82" t="s">
        <v>1130</v>
      </c>
      <c r="C420" s="83" t="s">
        <v>40</v>
      </c>
      <c r="D420" s="81" t="s">
        <v>1131</v>
      </c>
      <c r="E420" s="81" t="s">
        <v>66</v>
      </c>
      <c r="F420" s="81" t="s">
        <v>43</v>
      </c>
      <c r="G420" s="81" t="s">
        <v>44</v>
      </c>
      <c r="H420" s="81" t="s">
        <v>1132</v>
      </c>
      <c r="I420" s="92">
        <v>1</v>
      </c>
      <c r="J420" s="92">
        <v>1</v>
      </c>
      <c r="K420" s="92"/>
      <c r="L420" s="81">
        <v>2</v>
      </c>
      <c r="M420" s="81"/>
      <c r="N420" s="85">
        <v>2</v>
      </c>
      <c r="O420" s="85">
        <v>1200</v>
      </c>
      <c r="P420" s="85">
        <v>12</v>
      </c>
      <c r="Q420" s="85">
        <f t="shared" si="8"/>
        <v>14400</v>
      </c>
      <c r="R420" s="85">
        <v>1200</v>
      </c>
      <c r="S420" s="85">
        <v>2</v>
      </c>
      <c r="T420" s="85">
        <f t="shared" si="14"/>
        <v>2400</v>
      </c>
      <c r="U420" s="85">
        <v>200</v>
      </c>
      <c r="V420" s="85">
        <f t="shared" si="9"/>
        <v>1000</v>
      </c>
      <c r="W420" s="85">
        <f t="shared" si="10"/>
        <v>390</v>
      </c>
      <c r="X420" s="86">
        <f t="shared" si="11"/>
        <v>1390</v>
      </c>
      <c r="Y420" s="110">
        <v>6.84</v>
      </c>
      <c r="Z420" s="85">
        <f t="shared" si="12"/>
        <v>7620</v>
      </c>
      <c r="AA420" s="88">
        <f t="shared" si="13"/>
        <v>5181.6000000000004</v>
      </c>
      <c r="AB420" s="81" t="s">
        <v>46</v>
      </c>
      <c r="AC420" s="81" t="s">
        <v>46</v>
      </c>
      <c r="AD420" s="81" t="s">
        <v>46</v>
      </c>
      <c r="AE420" s="81"/>
      <c r="AF420" s="23"/>
      <c r="AG420" s="24"/>
      <c r="AH420" s="24"/>
    </row>
    <row r="421" spans="1:34" ht="18" customHeight="1">
      <c r="A421" s="81">
        <v>411</v>
      </c>
      <c r="B421" s="82" t="s">
        <v>1133</v>
      </c>
      <c r="C421" s="83" t="s">
        <v>40</v>
      </c>
      <c r="D421" s="81" t="s">
        <v>1134</v>
      </c>
      <c r="E421" s="81" t="s">
        <v>66</v>
      </c>
      <c r="F421" s="81" t="s">
        <v>43</v>
      </c>
      <c r="G421" s="81" t="s">
        <v>44</v>
      </c>
      <c r="H421" s="81" t="s">
        <v>1132</v>
      </c>
      <c r="I421" s="92">
        <v>1</v>
      </c>
      <c r="J421" s="92">
        <v>1</v>
      </c>
      <c r="K421" s="92"/>
      <c r="L421" s="81">
        <v>2</v>
      </c>
      <c r="M421" s="81"/>
      <c r="N421" s="85">
        <v>2</v>
      </c>
      <c r="O421" s="85">
        <v>1200</v>
      </c>
      <c r="P421" s="85">
        <v>15</v>
      </c>
      <c r="Q421" s="85">
        <f t="shared" si="8"/>
        <v>18000</v>
      </c>
      <c r="R421" s="85">
        <v>1200</v>
      </c>
      <c r="S421" s="85">
        <v>2</v>
      </c>
      <c r="T421" s="85">
        <f t="shared" si="14"/>
        <v>2400</v>
      </c>
      <c r="U421" s="85">
        <v>200</v>
      </c>
      <c r="V421" s="85">
        <f t="shared" si="9"/>
        <v>1000</v>
      </c>
      <c r="W421" s="85">
        <f t="shared" si="10"/>
        <v>390</v>
      </c>
      <c r="X421" s="86">
        <f t="shared" si="11"/>
        <v>1390</v>
      </c>
      <c r="Y421" s="110">
        <v>6.84</v>
      </c>
      <c r="Z421" s="85">
        <f t="shared" si="12"/>
        <v>7620</v>
      </c>
      <c r="AA421" s="88">
        <f t="shared" si="13"/>
        <v>5181.6000000000004</v>
      </c>
      <c r="AB421" s="81" t="s">
        <v>46</v>
      </c>
      <c r="AC421" s="81" t="s">
        <v>46</v>
      </c>
      <c r="AD421" s="81" t="s">
        <v>46</v>
      </c>
      <c r="AE421" s="81"/>
      <c r="AF421" s="23"/>
      <c r="AG421" s="24"/>
      <c r="AH421" s="24"/>
    </row>
    <row r="422" spans="1:34" ht="18" customHeight="1">
      <c r="A422" s="81">
        <v>412</v>
      </c>
      <c r="B422" s="82" t="s">
        <v>1135</v>
      </c>
      <c r="C422" s="83" t="s">
        <v>40</v>
      </c>
      <c r="D422" s="81" t="s">
        <v>1136</v>
      </c>
      <c r="E422" s="81" t="s">
        <v>66</v>
      </c>
      <c r="F422" s="81" t="s">
        <v>43</v>
      </c>
      <c r="G422" s="81" t="s">
        <v>44</v>
      </c>
      <c r="H422" s="81" t="s">
        <v>1132</v>
      </c>
      <c r="I422" s="92">
        <v>1</v>
      </c>
      <c r="J422" s="92">
        <v>1</v>
      </c>
      <c r="K422" s="92"/>
      <c r="L422" s="81">
        <v>2</v>
      </c>
      <c r="M422" s="81"/>
      <c r="N422" s="85">
        <v>2</v>
      </c>
      <c r="O422" s="85">
        <v>1500</v>
      </c>
      <c r="P422" s="85">
        <v>17</v>
      </c>
      <c r="Q422" s="85">
        <f t="shared" si="8"/>
        <v>25500</v>
      </c>
      <c r="R422" s="85">
        <v>900</v>
      </c>
      <c r="S422" s="85">
        <v>2</v>
      </c>
      <c r="T422" s="85">
        <f t="shared" si="14"/>
        <v>1800</v>
      </c>
      <c r="U422" s="85">
        <v>238</v>
      </c>
      <c r="V422" s="85">
        <f t="shared" si="9"/>
        <v>1190</v>
      </c>
      <c r="W422" s="85">
        <f t="shared" si="10"/>
        <v>358.5</v>
      </c>
      <c r="X422" s="86">
        <f t="shared" si="11"/>
        <v>1548.5</v>
      </c>
      <c r="Y422" s="110">
        <v>6.84</v>
      </c>
      <c r="Z422" s="85">
        <f t="shared" si="12"/>
        <v>8856.5999999999985</v>
      </c>
      <c r="AA422" s="88">
        <f t="shared" si="13"/>
        <v>6022.4879999999994</v>
      </c>
      <c r="AB422" s="81" t="s">
        <v>46</v>
      </c>
      <c r="AC422" s="81" t="s">
        <v>46</v>
      </c>
      <c r="AD422" s="81" t="s">
        <v>46</v>
      </c>
      <c r="AE422" s="81"/>
      <c r="AF422" s="23"/>
      <c r="AG422" s="24"/>
      <c r="AH422" s="24"/>
    </row>
    <row r="423" spans="1:34" ht="18" customHeight="1">
      <c r="A423" s="81">
        <v>413</v>
      </c>
      <c r="B423" s="82" t="s">
        <v>1137</v>
      </c>
      <c r="C423" s="83" t="s">
        <v>40</v>
      </c>
      <c r="D423" s="81" t="s">
        <v>1138</v>
      </c>
      <c r="E423" s="81" t="s">
        <v>66</v>
      </c>
      <c r="F423" s="81" t="s">
        <v>43</v>
      </c>
      <c r="G423" s="81" t="s">
        <v>44</v>
      </c>
      <c r="H423" s="81" t="s">
        <v>1132</v>
      </c>
      <c r="I423" s="92">
        <v>1</v>
      </c>
      <c r="J423" s="92">
        <v>1</v>
      </c>
      <c r="K423" s="92"/>
      <c r="L423" s="81">
        <v>2</v>
      </c>
      <c r="M423" s="81"/>
      <c r="N423" s="85">
        <v>2</v>
      </c>
      <c r="O423" s="85">
        <v>1500</v>
      </c>
      <c r="P423" s="85">
        <v>17</v>
      </c>
      <c r="Q423" s="85">
        <f t="shared" si="8"/>
        <v>25500</v>
      </c>
      <c r="R423" s="85">
        <v>900</v>
      </c>
      <c r="S423" s="85">
        <v>2</v>
      </c>
      <c r="T423" s="85">
        <f t="shared" si="14"/>
        <v>1800</v>
      </c>
      <c r="U423" s="85">
        <v>238</v>
      </c>
      <c r="V423" s="85">
        <f t="shared" si="9"/>
        <v>1190</v>
      </c>
      <c r="W423" s="85">
        <f t="shared" si="10"/>
        <v>358.5</v>
      </c>
      <c r="X423" s="86">
        <f t="shared" si="11"/>
        <v>1548.5</v>
      </c>
      <c r="Y423" s="110">
        <v>6.84</v>
      </c>
      <c r="Z423" s="85">
        <f t="shared" si="12"/>
        <v>8856.5999999999985</v>
      </c>
      <c r="AA423" s="88">
        <f t="shared" si="13"/>
        <v>6022.4879999999994</v>
      </c>
      <c r="AB423" s="81" t="s">
        <v>46</v>
      </c>
      <c r="AC423" s="81" t="s">
        <v>46</v>
      </c>
      <c r="AD423" s="81" t="s">
        <v>46</v>
      </c>
      <c r="AE423" s="81"/>
      <c r="AF423" s="23"/>
      <c r="AG423" s="24"/>
      <c r="AH423" s="24"/>
    </row>
    <row r="424" spans="1:34" ht="18" customHeight="1">
      <c r="A424" s="81">
        <v>414</v>
      </c>
      <c r="B424" s="82" t="s">
        <v>1139</v>
      </c>
      <c r="C424" s="83" t="s">
        <v>416</v>
      </c>
      <c r="D424" s="81" t="s">
        <v>1140</v>
      </c>
      <c r="E424" s="81" t="s">
        <v>66</v>
      </c>
      <c r="F424" s="81" t="s">
        <v>43</v>
      </c>
      <c r="G424" s="81" t="s">
        <v>403</v>
      </c>
      <c r="H424" s="81" t="s">
        <v>1141</v>
      </c>
      <c r="I424" s="92">
        <v>7</v>
      </c>
      <c r="J424" s="92">
        <v>7</v>
      </c>
      <c r="K424" s="92"/>
      <c r="L424" s="81">
        <v>8</v>
      </c>
      <c r="M424" s="81"/>
      <c r="N424" s="85">
        <v>4</v>
      </c>
      <c r="O424" s="85">
        <v>1500</v>
      </c>
      <c r="P424" s="85">
        <v>26</v>
      </c>
      <c r="Q424" s="85">
        <f t="shared" si="8"/>
        <v>39000</v>
      </c>
      <c r="R424" s="85">
        <v>1500</v>
      </c>
      <c r="S424" s="85">
        <v>2</v>
      </c>
      <c r="T424" s="85">
        <f t="shared" si="14"/>
        <v>3000</v>
      </c>
      <c r="U424" s="85">
        <v>360</v>
      </c>
      <c r="V424" s="85">
        <f t="shared" si="9"/>
        <v>1800</v>
      </c>
      <c r="W424" s="85">
        <f t="shared" si="10"/>
        <v>570</v>
      </c>
      <c r="X424" s="86">
        <f t="shared" si="11"/>
        <v>2370</v>
      </c>
      <c r="Y424" s="110">
        <v>6.84</v>
      </c>
      <c r="Z424" s="85">
        <f t="shared" si="12"/>
        <v>13452</v>
      </c>
      <c r="AA424" s="88">
        <f t="shared" si="13"/>
        <v>9147.36</v>
      </c>
      <c r="AB424" s="81" t="s">
        <v>46</v>
      </c>
      <c r="AC424" s="81" t="s">
        <v>46</v>
      </c>
      <c r="AD424" s="81" t="s">
        <v>46</v>
      </c>
      <c r="AE424" s="81"/>
      <c r="AF424" s="23"/>
      <c r="AG424" s="24"/>
      <c r="AH424" s="24"/>
    </row>
    <row r="425" spans="1:34" ht="18" customHeight="1">
      <c r="A425" s="81">
        <v>415</v>
      </c>
      <c r="B425" s="82" t="s">
        <v>1142</v>
      </c>
      <c r="C425" s="83" t="s">
        <v>416</v>
      </c>
      <c r="D425" s="81" t="s">
        <v>1143</v>
      </c>
      <c r="E425" s="81" t="s">
        <v>66</v>
      </c>
      <c r="F425" s="81" t="s">
        <v>43</v>
      </c>
      <c r="G425" s="81" t="s">
        <v>403</v>
      </c>
      <c r="H425" s="81" t="s">
        <v>1141</v>
      </c>
      <c r="I425" s="92">
        <v>7</v>
      </c>
      <c r="J425" s="92">
        <v>7</v>
      </c>
      <c r="K425" s="92"/>
      <c r="L425" s="81">
        <v>8</v>
      </c>
      <c r="M425" s="81"/>
      <c r="N425" s="85">
        <v>4</v>
      </c>
      <c r="O425" s="85">
        <v>1500</v>
      </c>
      <c r="P425" s="85">
        <v>26</v>
      </c>
      <c r="Q425" s="85">
        <f t="shared" si="8"/>
        <v>39000</v>
      </c>
      <c r="R425" s="85">
        <v>1500</v>
      </c>
      <c r="S425" s="85">
        <v>2</v>
      </c>
      <c r="T425" s="85">
        <f t="shared" si="14"/>
        <v>3000</v>
      </c>
      <c r="U425" s="85">
        <v>360</v>
      </c>
      <c r="V425" s="85">
        <f t="shared" si="9"/>
        <v>1800</v>
      </c>
      <c r="W425" s="85">
        <f t="shared" si="10"/>
        <v>570</v>
      </c>
      <c r="X425" s="86">
        <f t="shared" si="11"/>
        <v>2370</v>
      </c>
      <c r="Y425" s="110">
        <v>6.84</v>
      </c>
      <c r="Z425" s="85">
        <f t="shared" si="12"/>
        <v>13452</v>
      </c>
      <c r="AA425" s="88">
        <f t="shared" si="13"/>
        <v>9147.36</v>
      </c>
      <c r="AB425" s="81" t="s">
        <v>46</v>
      </c>
      <c r="AC425" s="81" t="s">
        <v>46</v>
      </c>
      <c r="AD425" s="81" t="s">
        <v>46</v>
      </c>
      <c r="AE425" s="81"/>
      <c r="AF425" s="23"/>
      <c r="AG425" s="24"/>
      <c r="AH425" s="24"/>
    </row>
    <row r="426" spans="1:34" ht="18" customHeight="1">
      <c r="A426" s="81">
        <v>416</v>
      </c>
      <c r="B426" s="82" t="s">
        <v>1144</v>
      </c>
      <c r="C426" s="83" t="s">
        <v>416</v>
      </c>
      <c r="D426" s="81" t="s">
        <v>1145</v>
      </c>
      <c r="E426" s="81" t="s">
        <v>66</v>
      </c>
      <c r="F426" s="81" t="s">
        <v>43</v>
      </c>
      <c r="G426" s="81" t="s">
        <v>403</v>
      </c>
      <c r="H426" s="81" t="s">
        <v>1141</v>
      </c>
      <c r="I426" s="92">
        <v>7</v>
      </c>
      <c r="J426" s="92">
        <v>7</v>
      </c>
      <c r="K426" s="92"/>
      <c r="L426" s="81">
        <v>8</v>
      </c>
      <c r="M426" s="81"/>
      <c r="N426" s="85">
        <v>4</v>
      </c>
      <c r="O426" s="85">
        <v>1500</v>
      </c>
      <c r="P426" s="85">
        <v>26</v>
      </c>
      <c r="Q426" s="85">
        <f t="shared" si="8"/>
        <v>39000</v>
      </c>
      <c r="R426" s="85">
        <v>1500</v>
      </c>
      <c r="S426" s="85">
        <v>2</v>
      </c>
      <c r="T426" s="85">
        <f t="shared" si="14"/>
        <v>3000</v>
      </c>
      <c r="U426" s="85">
        <v>360</v>
      </c>
      <c r="V426" s="85">
        <f t="shared" si="9"/>
        <v>1800</v>
      </c>
      <c r="W426" s="85">
        <f t="shared" si="10"/>
        <v>570</v>
      </c>
      <c r="X426" s="86">
        <f t="shared" si="11"/>
        <v>2370</v>
      </c>
      <c r="Y426" s="110">
        <v>6.84</v>
      </c>
      <c r="Z426" s="85">
        <f t="shared" si="12"/>
        <v>13452</v>
      </c>
      <c r="AA426" s="88">
        <f t="shared" si="13"/>
        <v>9147.36</v>
      </c>
      <c r="AB426" s="81" t="s">
        <v>46</v>
      </c>
      <c r="AC426" s="81" t="s">
        <v>46</v>
      </c>
      <c r="AD426" s="81" t="s">
        <v>46</v>
      </c>
      <c r="AE426" s="81"/>
      <c r="AF426" s="23"/>
      <c r="AG426" s="24"/>
      <c r="AH426" s="24"/>
    </row>
    <row r="427" spans="1:34" ht="18" customHeight="1">
      <c r="A427" s="81">
        <v>417</v>
      </c>
      <c r="B427" s="82" t="s">
        <v>1146</v>
      </c>
      <c r="C427" s="83" t="s">
        <v>416</v>
      </c>
      <c r="D427" s="81" t="s">
        <v>1147</v>
      </c>
      <c r="E427" s="81" t="s">
        <v>66</v>
      </c>
      <c r="F427" s="81" t="s">
        <v>43</v>
      </c>
      <c r="G427" s="81" t="s">
        <v>403</v>
      </c>
      <c r="H427" s="81" t="s">
        <v>1141</v>
      </c>
      <c r="I427" s="92">
        <v>5</v>
      </c>
      <c r="J427" s="92">
        <v>5</v>
      </c>
      <c r="K427" s="92"/>
      <c r="L427" s="81">
        <v>6</v>
      </c>
      <c r="M427" s="81"/>
      <c r="N427" s="85">
        <v>4</v>
      </c>
      <c r="O427" s="85">
        <v>2000</v>
      </c>
      <c r="P427" s="85">
        <v>24</v>
      </c>
      <c r="Q427" s="85">
        <f t="shared" si="8"/>
        <v>48000</v>
      </c>
      <c r="R427" s="85"/>
      <c r="S427" s="85"/>
      <c r="T427" s="85">
        <f t="shared" si="14"/>
        <v>0</v>
      </c>
      <c r="U427" s="85">
        <v>288</v>
      </c>
      <c r="V427" s="85">
        <f t="shared" si="9"/>
        <v>1440</v>
      </c>
      <c r="W427" s="85">
        <f t="shared" si="10"/>
        <v>216</v>
      </c>
      <c r="X427" s="86">
        <f t="shared" si="11"/>
        <v>1656</v>
      </c>
      <c r="Y427" s="110">
        <v>6.84</v>
      </c>
      <c r="Z427" s="85">
        <f t="shared" si="12"/>
        <v>10281.6</v>
      </c>
      <c r="AA427" s="88">
        <f t="shared" si="13"/>
        <v>6991.4880000000012</v>
      </c>
      <c r="AB427" s="81" t="s">
        <v>46</v>
      </c>
      <c r="AC427" s="81" t="s">
        <v>46</v>
      </c>
      <c r="AD427" s="81" t="s">
        <v>46</v>
      </c>
      <c r="AE427" s="81"/>
      <c r="AF427" s="23"/>
      <c r="AG427" s="24"/>
      <c r="AH427" s="24"/>
    </row>
    <row r="428" spans="1:34" ht="18" customHeight="1">
      <c r="A428" s="81">
        <v>418</v>
      </c>
      <c r="B428" s="82" t="s">
        <v>1148</v>
      </c>
      <c r="C428" s="83" t="s">
        <v>416</v>
      </c>
      <c r="D428" s="81" t="s">
        <v>1149</v>
      </c>
      <c r="E428" s="81" t="s">
        <v>66</v>
      </c>
      <c r="F428" s="81" t="s">
        <v>43</v>
      </c>
      <c r="G428" s="81" t="s">
        <v>403</v>
      </c>
      <c r="H428" s="81" t="s">
        <v>1141</v>
      </c>
      <c r="I428" s="92">
        <v>5</v>
      </c>
      <c r="J428" s="92">
        <v>5</v>
      </c>
      <c r="K428" s="92"/>
      <c r="L428" s="81">
        <v>6</v>
      </c>
      <c r="M428" s="81"/>
      <c r="N428" s="85">
        <v>4</v>
      </c>
      <c r="O428" s="85">
        <v>2000</v>
      </c>
      <c r="P428" s="85">
        <v>24</v>
      </c>
      <c r="Q428" s="85">
        <f t="shared" si="8"/>
        <v>48000</v>
      </c>
      <c r="R428" s="85"/>
      <c r="S428" s="85"/>
      <c r="T428" s="85">
        <f t="shared" si="14"/>
        <v>0</v>
      </c>
      <c r="U428" s="85">
        <v>240</v>
      </c>
      <c r="V428" s="85">
        <f t="shared" si="9"/>
        <v>1200</v>
      </c>
      <c r="W428" s="85">
        <f t="shared" si="10"/>
        <v>180</v>
      </c>
      <c r="X428" s="86">
        <f t="shared" si="11"/>
        <v>1380</v>
      </c>
      <c r="Y428" s="110">
        <v>6.84</v>
      </c>
      <c r="Z428" s="85">
        <f t="shared" si="12"/>
        <v>8568</v>
      </c>
      <c r="AA428" s="88">
        <f t="shared" si="13"/>
        <v>5826.2400000000007</v>
      </c>
      <c r="AB428" s="81" t="s">
        <v>46</v>
      </c>
      <c r="AC428" s="81" t="s">
        <v>46</v>
      </c>
      <c r="AD428" s="81" t="s">
        <v>46</v>
      </c>
      <c r="AE428" s="81"/>
      <c r="AF428" s="23"/>
      <c r="AG428" s="24"/>
      <c r="AH428" s="24"/>
    </row>
    <row r="429" spans="1:34" ht="18" customHeight="1">
      <c r="A429" s="81">
        <v>419</v>
      </c>
      <c r="B429" s="82" t="s">
        <v>1150</v>
      </c>
      <c r="C429" s="83" t="s">
        <v>416</v>
      </c>
      <c r="D429" s="81" t="s">
        <v>1151</v>
      </c>
      <c r="E429" s="81" t="s">
        <v>66</v>
      </c>
      <c r="F429" s="81" t="s">
        <v>43</v>
      </c>
      <c r="G429" s="81" t="s">
        <v>403</v>
      </c>
      <c r="H429" s="81" t="s">
        <v>1141</v>
      </c>
      <c r="I429" s="92">
        <v>5</v>
      </c>
      <c r="J429" s="92">
        <v>5</v>
      </c>
      <c r="K429" s="92"/>
      <c r="L429" s="81">
        <v>6</v>
      </c>
      <c r="M429" s="81"/>
      <c r="N429" s="85">
        <v>4</v>
      </c>
      <c r="O429" s="85">
        <v>2000</v>
      </c>
      <c r="P429" s="85">
        <v>24</v>
      </c>
      <c r="Q429" s="85">
        <f t="shared" si="8"/>
        <v>48000</v>
      </c>
      <c r="R429" s="85"/>
      <c r="S429" s="85"/>
      <c r="T429" s="85">
        <f t="shared" si="14"/>
        <v>0</v>
      </c>
      <c r="U429" s="85">
        <v>240</v>
      </c>
      <c r="V429" s="85">
        <f t="shared" si="9"/>
        <v>1200</v>
      </c>
      <c r="W429" s="85">
        <f t="shared" si="10"/>
        <v>180</v>
      </c>
      <c r="X429" s="86">
        <f t="shared" si="11"/>
        <v>1380</v>
      </c>
      <c r="Y429" s="110">
        <v>6.84</v>
      </c>
      <c r="Z429" s="85">
        <f t="shared" si="12"/>
        <v>8568</v>
      </c>
      <c r="AA429" s="88">
        <f t="shared" si="13"/>
        <v>5826.2400000000007</v>
      </c>
      <c r="AB429" s="81" t="s">
        <v>46</v>
      </c>
      <c r="AC429" s="81" t="s">
        <v>46</v>
      </c>
      <c r="AD429" s="81" t="s">
        <v>46</v>
      </c>
      <c r="AE429" s="81"/>
      <c r="AF429" s="23"/>
      <c r="AG429" s="24"/>
      <c r="AH429" s="24"/>
    </row>
    <row r="430" spans="1:34" ht="18" customHeight="1">
      <c r="A430" s="81">
        <v>420</v>
      </c>
      <c r="B430" s="82" t="s">
        <v>1152</v>
      </c>
      <c r="C430" s="83" t="s">
        <v>505</v>
      </c>
      <c r="D430" s="81" t="s">
        <v>1153</v>
      </c>
      <c r="E430" s="81" t="s">
        <v>66</v>
      </c>
      <c r="F430" s="81" t="s">
        <v>43</v>
      </c>
      <c r="G430" s="81" t="s">
        <v>621</v>
      </c>
      <c r="H430" s="81" t="s">
        <v>1154</v>
      </c>
      <c r="I430" s="200">
        <v>5</v>
      </c>
      <c r="J430" s="200">
        <v>4</v>
      </c>
      <c r="K430" s="200">
        <v>1</v>
      </c>
      <c r="L430" s="81">
        <v>6</v>
      </c>
      <c r="M430" s="81"/>
      <c r="N430" s="85">
        <v>4</v>
      </c>
      <c r="O430" s="85">
        <v>1500</v>
      </c>
      <c r="P430" s="85">
        <v>31</v>
      </c>
      <c r="Q430" s="85">
        <f t="shared" si="8"/>
        <v>46500</v>
      </c>
      <c r="R430" s="85">
        <v>1500</v>
      </c>
      <c r="S430" s="85">
        <v>2</v>
      </c>
      <c r="T430" s="85">
        <f t="shared" si="14"/>
        <v>3000</v>
      </c>
      <c r="U430" s="85">
        <v>500</v>
      </c>
      <c r="V430" s="85">
        <f t="shared" si="9"/>
        <v>2500</v>
      </c>
      <c r="W430" s="85">
        <f t="shared" si="10"/>
        <v>675</v>
      </c>
      <c r="X430" s="86">
        <f t="shared" si="11"/>
        <v>3175</v>
      </c>
      <c r="Y430" s="110">
        <v>6.84</v>
      </c>
      <c r="Z430" s="85">
        <f t="shared" si="12"/>
        <v>18450</v>
      </c>
      <c r="AA430" s="88">
        <f t="shared" si="13"/>
        <v>12546</v>
      </c>
      <c r="AB430" s="81" t="s">
        <v>46</v>
      </c>
      <c r="AC430" s="81" t="s">
        <v>46</v>
      </c>
      <c r="AD430" s="81" t="s">
        <v>46</v>
      </c>
      <c r="AE430" s="81"/>
      <c r="AF430" s="23"/>
      <c r="AG430" s="24"/>
      <c r="AH430" s="24"/>
    </row>
    <row r="431" spans="1:34" ht="18" customHeight="1">
      <c r="A431" s="81">
        <v>421</v>
      </c>
      <c r="B431" s="82" t="s">
        <v>1155</v>
      </c>
      <c r="C431" s="83" t="s">
        <v>505</v>
      </c>
      <c r="D431" s="81" t="s">
        <v>1156</v>
      </c>
      <c r="E431" s="81" t="s">
        <v>66</v>
      </c>
      <c r="F431" s="81" t="s">
        <v>43</v>
      </c>
      <c r="G431" s="81" t="s">
        <v>621</v>
      </c>
      <c r="H431" s="81" t="s">
        <v>1154</v>
      </c>
      <c r="I431" s="92">
        <v>5</v>
      </c>
      <c r="J431" s="92">
        <v>5</v>
      </c>
      <c r="K431" s="92"/>
      <c r="L431" s="81">
        <v>6</v>
      </c>
      <c r="M431" s="81"/>
      <c r="N431" s="85">
        <v>4</v>
      </c>
      <c r="O431" s="85">
        <v>1500</v>
      </c>
      <c r="P431" s="85">
        <v>31</v>
      </c>
      <c r="Q431" s="85">
        <f t="shared" si="8"/>
        <v>46500</v>
      </c>
      <c r="R431" s="85">
        <v>1500</v>
      </c>
      <c r="S431" s="85">
        <v>2</v>
      </c>
      <c r="T431" s="85">
        <f t="shared" si="14"/>
        <v>3000</v>
      </c>
      <c r="U431" s="85">
        <v>500</v>
      </c>
      <c r="V431" s="85">
        <f t="shared" si="9"/>
        <v>2500</v>
      </c>
      <c r="W431" s="85">
        <f t="shared" si="10"/>
        <v>675</v>
      </c>
      <c r="X431" s="86">
        <f t="shared" si="11"/>
        <v>3175</v>
      </c>
      <c r="Y431" s="110">
        <v>6.84</v>
      </c>
      <c r="Z431" s="85">
        <f t="shared" si="12"/>
        <v>18450</v>
      </c>
      <c r="AA431" s="88">
        <f t="shared" si="13"/>
        <v>12546</v>
      </c>
      <c r="AB431" s="81" t="s">
        <v>46</v>
      </c>
      <c r="AC431" s="81" t="s">
        <v>46</v>
      </c>
      <c r="AD431" s="81" t="s">
        <v>46</v>
      </c>
      <c r="AE431" s="81"/>
      <c r="AF431" s="23"/>
      <c r="AG431" s="24"/>
      <c r="AH431" s="24"/>
    </row>
    <row r="432" spans="1:34" ht="18" customHeight="1">
      <c r="A432" s="81">
        <v>422</v>
      </c>
      <c r="B432" s="82" t="s">
        <v>1157</v>
      </c>
      <c r="C432" s="83" t="s">
        <v>505</v>
      </c>
      <c r="D432" s="81" t="s">
        <v>1158</v>
      </c>
      <c r="E432" s="81" t="s">
        <v>66</v>
      </c>
      <c r="F432" s="81" t="s">
        <v>43</v>
      </c>
      <c r="G432" s="81" t="s">
        <v>621</v>
      </c>
      <c r="H432" s="81" t="s">
        <v>1154</v>
      </c>
      <c r="I432" s="92">
        <v>5</v>
      </c>
      <c r="J432" s="92">
        <v>5</v>
      </c>
      <c r="K432" s="92"/>
      <c r="L432" s="81">
        <v>6</v>
      </c>
      <c r="M432" s="81"/>
      <c r="N432" s="85">
        <v>6</v>
      </c>
      <c r="O432" s="85">
        <v>1600</v>
      </c>
      <c r="P432" s="85">
        <v>32</v>
      </c>
      <c r="Q432" s="85">
        <f t="shared" si="8"/>
        <v>51200</v>
      </c>
      <c r="R432" s="85">
        <v>1600</v>
      </c>
      <c r="S432" s="85">
        <v>2</v>
      </c>
      <c r="T432" s="85">
        <f t="shared" si="14"/>
        <v>3200</v>
      </c>
      <c r="U432" s="85">
        <v>550</v>
      </c>
      <c r="V432" s="85">
        <f t="shared" si="9"/>
        <v>2750</v>
      </c>
      <c r="W432" s="85">
        <f t="shared" si="10"/>
        <v>732.5</v>
      </c>
      <c r="X432" s="86">
        <f t="shared" si="11"/>
        <v>3482.5</v>
      </c>
      <c r="Y432" s="110">
        <v>6.84</v>
      </c>
      <c r="Z432" s="85">
        <f t="shared" si="12"/>
        <v>20275</v>
      </c>
      <c r="AA432" s="88">
        <f t="shared" si="13"/>
        <v>13787.000000000002</v>
      </c>
      <c r="AB432" s="81" t="s">
        <v>46</v>
      </c>
      <c r="AC432" s="81" t="s">
        <v>46</v>
      </c>
      <c r="AD432" s="81" t="s">
        <v>46</v>
      </c>
      <c r="AE432" s="81"/>
      <c r="AF432" s="23"/>
      <c r="AG432" s="24"/>
      <c r="AH432" s="24"/>
    </row>
    <row r="433" spans="1:34" ht="18" customHeight="1">
      <c r="A433" s="81">
        <v>423</v>
      </c>
      <c r="B433" s="82" t="s">
        <v>1159</v>
      </c>
      <c r="C433" s="83" t="s">
        <v>505</v>
      </c>
      <c r="D433" s="81" t="s">
        <v>1160</v>
      </c>
      <c r="E433" s="81" t="s">
        <v>66</v>
      </c>
      <c r="F433" s="81" t="s">
        <v>43</v>
      </c>
      <c r="G433" s="81" t="s">
        <v>621</v>
      </c>
      <c r="H433" s="81" t="s">
        <v>1154</v>
      </c>
      <c r="I433" s="92">
        <v>5</v>
      </c>
      <c r="J433" s="92">
        <v>5</v>
      </c>
      <c r="K433" s="92"/>
      <c r="L433" s="81">
        <v>6</v>
      </c>
      <c r="M433" s="81"/>
      <c r="N433" s="85">
        <v>4</v>
      </c>
      <c r="O433" s="85">
        <v>1600</v>
      </c>
      <c r="P433" s="85">
        <v>32</v>
      </c>
      <c r="Q433" s="85">
        <f t="shared" si="8"/>
        <v>51200</v>
      </c>
      <c r="R433" s="85">
        <v>1600</v>
      </c>
      <c r="S433" s="85">
        <v>2</v>
      </c>
      <c r="T433" s="85">
        <f t="shared" si="14"/>
        <v>3200</v>
      </c>
      <c r="U433" s="85">
        <v>550</v>
      </c>
      <c r="V433" s="85">
        <f t="shared" si="9"/>
        <v>2750</v>
      </c>
      <c r="W433" s="85">
        <f t="shared" si="10"/>
        <v>732.5</v>
      </c>
      <c r="X433" s="86">
        <f t="shared" si="11"/>
        <v>3482.5</v>
      </c>
      <c r="Y433" s="110">
        <v>6.84</v>
      </c>
      <c r="Z433" s="85">
        <f t="shared" si="12"/>
        <v>20275</v>
      </c>
      <c r="AA433" s="88">
        <f t="shared" si="13"/>
        <v>13787.000000000002</v>
      </c>
      <c r="AB433" s="81" t="s">
        <v>46</v>
      </c>
      <c r="AC433" s="81" t="s">
        <v>46</v>
      </c>
      <c r="AD433" s="81" t="s">
        <v>46</v>
      </c>
      <c r="AE433" s="81"/>
      <c r="AF433" s="23"/>
      <c r="AG433" s="24"/>
      <c r="AH433" s="24"/>
    </row>
    <row r="434" spans="1:34" ht="18" customHeight="1">
      <c r="A434" s="81">
        <v>424</v>
      </c>
      <c r="B434" s="82" t="s">
        <v>1161</v>
      </c>
      <c r="C434" s="83" t="s">
        <v>505</v>
      </c>
      <c r="D434" s="81" t="s">
        <v>1162</v>
      </c>
      <c r="E434" s="81" t="s">
        <v>42</v>
      </c>
      <c r="F434" s="81" t="s">
        <v>43</v>
      </c>
      <c r="G434" s="81" t="s">
        <v>621</v>
      </c>
      <c r="H434" s="81" t="s">
        <v>1154</v>
      </c>
      <c r="I434" s="92">
        <v>3</v>
      </c>
      <c r="J434" s="92">
        <v>3</v>
      </c>
      <c r="K434" s="92"/>
      <c r="L434" s="81">
        <v>4</v>
      </c>
      <c r="M434" s="81"/>
      <c r="N434" s="85">
        <v>2</v>
      </c>
      <c r="O434" s="85">
        <v>1600</v>
      </c>
      <c r="P434" s="85">
        <v>33</v>
      </c>
      <c r="Q434" s="85">
        <f t="shared" si="8"/>
        <v>52800</v>
      </c>
      <c r="R434" s="85">
        <v>1500</v>
      </c>
      <c r="S434" s="85"/>
      <c r="T434" s="85">
        <f t="shared" si="14"/>
        <v>0</v>
      </c>
      <c r="U434" s="85"/>
      <c r="V434" s="85">
        <f t="shared" si="9"/>
        <v>17600</v>
      </c>
      <c r="W434" s="85">
        <f t="shared" si="10"/>
        <v>2640</v>
      </c>
      <c r="X434" s="86">
        <f t="shared" si="11"/>
        <v>20240</v>
      </c>
      <c r="Y434" s="87">
        <v>5.88</v>
      </c>
      <c r="Z434" s="85">
        <f t="shared" si="12"/>
        <v>108768</v>
      </c>
      <c r="AA434" s="88">
        <f t="shared" si="13"/>
        <v>73962.240000000005</v>
      </c>
      <c r="AB434" s="81" t="s">
        <v>46</v>
      </c>
      <c r="AC434" s="81" t="s">
        <v>46</v>
      </c>
      <c r="AD434" s="81" t="s">
        <v>46</v>
      </c>
      <c r="AE434" s="81"/>
      <c r="AF434" s="23"/>
      <c r="AG434" s="24"/>
      <c r="AH434" s="24"/>
    </row>
    <row r="435" spans="1:34" ht="18" customHeight="1">
      <c r="A435" s="81">
        <v>425</v>
      </c>
      <c r="B435" s="82" t="s">
        <v>1163</v>
      </c>
      <c r="C435" s="83" t="s">
        <v>505</v>
      </c>
      <c r="D435" s="81" t="s">
        <v>1164</v>
      </c>
      <c r="E435" s="81" t="s">
        <v>66</v>
      </c>
      <c r="F435" s="81" t="s">
        <v>43</v>
      </c>
      <c r="G435" s="81" t="s">
        <v>621</v>
      </c>
      <c r="H435" s="81" t="s">
        <v>1154</v>
      </c>
      <c r="I435" s="92">
        <v>5</v>
      </c>
      <c r="J435" s="92">
        <v>5</v>
      </c>
      <c r="K435" s="92"/>
      <c r="L435" s="81">
        <v>6</v>
      </c>
      <c r="M435" s="81"/>
      <c r="N435" s="85">
        <v>4</v>
      </c>
      <c r="O435" s="85">
        <v>1600</v>
      </c>
      <c r="P435" s="85">
        <v>32</v>
      </c>
      <c r="Q435" s="85">
        <f t="shared" si="8"/>
        <v>51200</v>
      </c>
      <c r="R435" s="85">
        <v>1500</v>
      </c>
      <c r="S435" s="85">
        <v>2</v>
      </c>
      <c r="T435" s="85">
        <f t="shared" si="14"/>
        <v>3000</v>
      </c>
      <c r="U435" s="85">
        <v>500</v>
      </c>
      <c r="V435" s="85">
        <f t="shared" si="9"/>
        <v>2500</v>
      </c>
      <c r="W435" s="85">
        <f t="shared" si="10"/>
        <v>675</v>
      </c>
      <c r="X435" s="86">
        <f t="shared" si="11"/>
        <v>3175</v>
      </c>
      <c r="Y435" s="110">
        <v>6.84</v>
      </c>
      <c r="Z435" s="85">
        <f t="shared" si="12"/>
        <v>18450</v>
      </c>
      <c r="AA435" s="88">
        <f t="shared" si="13"/>
        <v>12546</v>
      </c>
      <c r="AB435" s="81" t="s">
        <v>46</v>
      </c>
      <c r="AC435" s="81" t="s">
        <v>46</v>
      </c>
      <c r="AD435" s="81" t="s">
        <v>46</v>
      </c>
      <c r="AE435" s="81"/>
      <c r="AF435" s="23"/>
      <c r="AG435" s="24"/>
      <c r="AH435" s="24"/>
    </row>
    <row r="436" spans="1:34" ht="18" customHeight="1">
      <c r="A436" s="81">
        <v>426</v>
      </c>
      <c r="B436" s="82" t="s">
        <v>1165</v>
      </c>
      <c r="C436" s="83" t="s">
        <v>505</v>
      </c>
      <c r="D436" s="81" t="s">
        <v>1166</v>
      </c>
      <c r="E436" s="81" t="s">
        <v>66</v>
      </c>
      <c r="F436" s="81" t="s">
        <v>43</v>
      </c>
      <c r="G436" s="81" t="s">
        <v>621</v>
      </c>
      <c r="H436" s="81" t="s">
        <v>1154</v>
      </c>
      <c r="I436" s="200">
        <v>5</v>
      </c>
      <c r="J436" s="200">
        <v>3</v>
      </c>
      <c r="K436" s="200">
        <v>2</v>
      </c>
      <c r="L436" s="81">
        <v>6</v>
      </c>
      <c r="M436" s="81"/>
      <c r="N436" s="85">
        <v>2</v>
      </c>
      <c r="O436" s="85">
        <v>1600</v>
      </c>
      <c r="P436" s="85">
        <v>32</v>
      </c>
      <c r="Q436" s="85">
        <f t="shared" si="8"/>
        <v>51200</v>
      </c>
      <c r="R436" s="85">
        <v>1500</v>
      </c>
      <c r="S436" s="85">
        <v>2</v>
      </c>
      <c r="T436" s="85">
        <f t="shared" si="14"/>
        <v>3000</v>
      </c>
      <c r="U436" s="85">
        <v>84</v>
      </c>
      <c r="V436" s="85">
        <f t="shared" si="9"/>
        <v>420</v>
      </c>
      <c r="W436" s="85">
        <f t="shared" si="10"/>
        <v>363</v>
      </c>
      <c r="X436" s="86">
        <f t="shared" si="11"/>
        <v>783</v>
      </c>
      <c r="Y436" s="110">
        <v>6.84</v>
      </c>
      <c r="Z436" s="85">
        <f t="shared" si="12"/>
        <v>3598.7999999999997</v>
      </c>
      <c r="AA436" s="88">
        <f t="shared" si="13"/>
        <v>2447.1840000000002</v>
      </c>
      <c r="AB436" s="81" t="s">
        <v>46</v>
      </c>
      <c r="AC436" s="81" t="s">
        <v>46</v>
      </c>
      <c r="AD436" s="81" t="s">
        <v>46</v>
      </c>
      <c r="AE436" s="81"/>
      <c r="AF436" s="23"/>
      <c r="AG436" s="24"/>
      <c r="AH436" s="24"/>
    </row>
    <row r="437" spans="1:34" ht="18" customHeight="1">
      <c r="A437" s="81">
        <v>427</v>
      </c>
      <c r="B437" s="82" t="s">
        <v>1167</v>
      </c>
      <c r="C437" s="83" t="s">
        <v>505</v>
      </c>
      <c r="D437" s="81" t="s">
        <v>1168</v>
      </c>
      <c r="E437" s="81" t="s">
        <v>42</v>
      </c>
      <c r="F437" s="81" t="s">
        <v>43</v>
      </c>
      <c r="G437" s="81" t="s">
        <v>621</v>
      </c>
      <c r="H437" s="81" t="s">
        <v>1154</v>
      </c>
      <c r="I437" s="92">
        <v>3</v>
      </c>
      <c r="J437" s="92">
        <v>3</v>
      </c>
      <c r="K437" s="92"/>
      <c r="L437" s="81">
        <v>4</v>
      </c>
      <c r="M437" s="81"/>
      <c r="N437" s="85">
        <v>2</v>
      </c>
      <c r="O437" s="85">
        <v>1600</v>
      </c>
      <c r="P437" s="85">
        <v>33</v>
      </c>
      <c r="Q437" s="85">
        <f t="shared" si="8"/>
        <v>52800</v>
      </c>
      <c r="R437" s="85">
        <v>1500</v>
      </c>
      <c r="S437" s="85"/>
      <c r="T437" s="85">
        <f t="shared" si="14"/>
        <v>0</v>
      </c>
      <c r="U437" s="85"/>
      <c r="V437" s="85">
        <f t="shared" si="9"/>
        <v>17600</v>
      </c>
      <c r="W437" s="85">
        <f t="shared" si="10"/>
        <v>2640</v>
      </c>
      <c r="X437" s="86">
        <f t="shared" si="11"/>
        <v>20240</v>
      </c>
      <c r="Y437" s="87">
        <v>5.88</v>
      </c>
      <c r="Z437" s="85">
        <f t="shared" si="12"/>
        <v>108768</v>
      </c>
      <c r="AA437" s="88">
        <f t="shared" si="13"/>
        <v>73962.240000000005</v>
      </c>
      <c r="AB437" s="81" t="s">
        <v>46</v>
      </c>
      <c r="AC437" s="81" t="s">
        <v>46</v>
      </c>
      <c r="AD437" s="81" t="s">
        <v>46</v>
      </c>
      <c r="AE437" s="81"/>
      <c r="AF437" s="23"/>
      <c r="AG437" s="24"/>
      <c r="AH437" s="24"/>
    </row>
    <row r="438" spans="1:34" ht="18" customHeight="1">
      <c r="A438" s="81">
        <v>428</v>
      </c>
      <c r="B438" s="82" t="s">
        <v>1169</v>
      </c>
      <c r="C438" s="83" t="s">
        <v>505</v>
      </c>
      <c r="D438" s="81" t="s">
        <v>1170</v>
      </c>
      <c r="E438" s="81" t="s">
        <v>66</v>
      </c>
      <c r="F438" s="81" t="s">
        <v>43</v>
      </c>
      <c r="G438" s="81" t="s">
        <v>621</v>
      </c>
      <c r="H438" s="81" t="s">
        <v>1154</v>
      </c>
      <c r="I438" s="92">
        <v>5</v>
      </c>
      <c r="J438" s="92">
        <v>5</v>
      </c>
      <c r="K438" s="92"/>
      <c r="L438" s="81">
        <v>6</v>
      </c>
      <c r="M438" s="81"/>
      <c r="N438" s="85">
        <v>4</v>
      </c>
      <c r="O438" s="85">
        <v>1600</v>
      </c>
      <c r="P438" s="85">
        <v>32</v>
      </c>
      <c r="Q438" s="85">
        <f t="shared" si="8"/>
        <v>51200</v>
      </c>
      <c r="R438" s="85">
        <v>1500</v>
      </c>
      <c r="S438" s="85">
        <v>2</v>
      </c>
      <c r="T438" s="85">
        <f t="shared" si="14"/>
        <v>3000</v>
      </c>
      <c r="U438" s="85">
        <v>500</v>
      </c>
      <c r="V438" s="85">
        <f t="shared" si="9"/>
        <v>2500</v>
      </c>
      <c r="W438" s="85">
        <f t="shared" si="10"/>
        <v>675</v>
      </c>
      <c r="X438" s="86">
        <f t="shared" si="11"/>
        <v>3175</v>
      </c>
      <c r="Y438" s="110">
        <v>6.84</v>
      </c>
      <c r="Z438" s="85">
        <f t="shared" si="12"/>
        <v>18450</v>
      </c>
      <c r="AA438" s="88">
        <f t="shared" si="13"/>
        <v>12546</v>
      </c>
      <c r="AB438" s="81" t="s">
        <v>46</v>
      </c>
      <c r="AC438" s="81" t="s">
        <v>46</v>
      </c>
      <c r="AD438" s="81" t="s">
        <v>46</v>
      </c>
      <c r="AE438" s="81"/>
      <c r="AF438" s="23"/>
      <c r="AG438" s="24"/>
      <c r="AH438" s="24"/>
    </row>
    <row r="439" spans="1:34" ht="18" customHeight="1">
      <c r="A439" s="81">
        <v>429</v>
      </c>
      <c r="B439" s="82" t="s">
        <v>1171</v>
      </c>
      <c r="C439" s="83" t="s">
        <v>505</v>
      </c>
      <c r="D439" s="81" t="s">
        <v>1172</v>
      </c>
      <c r="E439" s="81" t="s">
        <v>66</v>
      </c>
      <c r="F439" s="81" t="s">
        <v>43</v>
      </c>
      <c r="G439" s="81" t="s">
        <v>621</v>
      </c>
      <c r="H439" s="81" t="s">
        <v>1154</v>
      </c>
      <c r="I439" s="92">
        <v>5</v>
      </c>
      <c r="J439" s="92">
        <v>5</v>
      </c>
      <c r="K439" s="92"/>
      <c r="L439" s="81">
        <v>6</v>
      </c>
      <c r="M439" s="81"/>
      <c r="N439" s="85">
        <v>4</v>
      </c>
      <c r="O439" s="85">
        <v>1600</v>
      </c>
      <c r="P439" s="85">
        <v>32</v>
      </c>
      <c r="Q439" s="85">
        <f t="shared" si="8"/>
        <v>51200</v>
      </c>
      <c r="R439" s="85">
        <v>1500</v>
      </c>
      <c r="S439" s="85">
        <v>2</v>
      </c>
      <c r="T439" s="85">
        <f t="shared" si="14"/>
        <v>3000</v>
      </c>
      <c r="U439" s="85">
        <v>500</v>
      </c>
      <c r="V439" s="85">
        <f t="shared" si="9"/>
        <v>2500</v>
      </c>
      <c r="W439" s="85">
        <f t="shared" si="10"/>
        <v>675</v>
      </c>
      <c r="X439" s="86">
        <f t="shared" si="11"/>
        <v>3175</v>
      </c>
      <c r="Y439" s="110">
        <v>6.84</v>
      </c>
      <c r="Z439" s="85">
        <f t="shared" si="12"/>
        <v>18450</v>
      </c>
      <c r="AA439" s="88">
        <f t="shared" si="13"/>
        <v>12546</v>
      </c>
      <c r="AB439" s="81" t="s">
        <v>46</v>
      </c>
      <c r="AC439" s="81" t="s">
        <v>46</v>
      </c>
      <c r="AD439" s="81" t="s">
        <v>46</v>
      </c>
      <c r="AE439" s="81"/>
      <c r="AF439" s="23"/>
      <c r="AG439" s="24"/>
      <c r="AH439" s="24"/>
    </row>
    <row r="440" spans="1:34" ht="18" customHeight="1">
      <c r="A440" s="81">
        <v>430</v>
      </c>
      <c r="B440" s="82" t="s">
        <v>1173</v>
      </c>
      <c r="C440" s="83" t="s">
        <v>505</v>
      </c>
      <c r="D440" s="81" t="s">
        <v>1174</v>
      </c>
      <c r="E440" s="81" t="s">
        <v>42</v>
      </c>
      <c r="F440" s="81" t="s">
        <v>43</v>
      </c>
      <c r="G440" s="81" t="s">
        <v>621</v>
      </c>
      <c r="H440" s="81" t="s">
        <v>1154</v>
      </c>
      <c r="I440" s="92">
        <v>3</v>
      </c>
      <c r="J440" s="92">
        <v>3</v>
      </c>
      <c r="K440" s="92"/>
      <c r="L440" s="81">
        <v>4</v>
      </c>
      <c r="M440" s="81"/>
      <c r="N440" s="85">
        <v>2</v>
      </c>
      <c r="O440" s="85">
        <v>1600</v>
      </c>
      <c r="P440" s="85">
        <v>32</v>
      </c>
      <c r="Q440" s="85">
        <f t="shared" si="8"/>
        <v>51200</v>
      </c>
      <c r="R440" s="85"/>
      <c r="S440" s="85"/>
      <c r="T440" s="85">
        <f t="shared" si="14"/>
        <v>0</v>
      </c>
      <c r="U440" s="85"/>
      <c r="V440" s="85">
        <f t="shared" si="9"/>
        <v>17066.666666666668</v>
      </c>
      <c r="W440" s="85">
        <f t="shared" si="10"/>
        <v>2560</v>
      </c>
      <c r="X440" s="86">
        <f t="shared" si="11"/>
        <v>19626.666666666668</v>
      </c>
      <c r="Y440" s="87">
        <v>5.88</v>
      </c>
      <c r="Z440" s="85">
        <f t="shared" si="12"/>
        <v>105472</v>
      </c>
      <c r="AA440" s="88">
        <f t="shared" si="13"/>
        <v>71720.960000000006</v>
      </c>
      <c r="AB440" s="81" t="s">
        <v>46</v>
      </c>
      <c r="AC440" s="81" t="s">
        <v>46</v>
      </c>
      <c r="AD440" s="81" t="s">
        <v>46</v>
      </c>
      <c r="AE440" s="81"/>
      <c r="AF440" s="23"/>
      <c r="AG440" s="24"/>
      <c r="AH440" s="24"/>
    </row>
    <row r="441" spans="1:34" ht="18" customHeight="1">
      <c r="A441" s="81">
        <v>431</v>
      </c>
      <c r="B441" s="82" t="s">
        <v>1175</v>
      </c>
      <c r="C441" s="83" t="s">
        <v>505</v>
      </c>
      <c r="D441" s="81" t="s">
        <v>1176</v>
      </c>
      <c r="E441" s="81" t="s">
        <v>42</v>
      </c>
      <c r="F441" s="81" t="s">
        <v>43</v>
      </c>
      <c r="G441" s="81" t="s">
        <v>621</v>
      </c>
      <c r="H441" s="81" t="s">
        <v>1154</v>
      </c>
      <c r="I441" s="92">
        <v>3</v>
      </c>
      <c r="J441" s="92">
        <v>3</v>
      </c>
      <c r="K441" s="92"/>
      <c r="L441" s="81">
        <v>4</v>
      </c>
      <c r="M441" s="81"/>
      <c r="N441" s="85"/>
      <c r="O441" s="85">
        <v>1600</v>
      </c>
      <c r="P441" s="85">
        <v>33</v>
      </c>
      <c r="Q441" s="85">
        <f t="shared" si="8"/>
        <v>52800</v>
      </c>
      <c r="R441" s="85"/>
      <c r="S441" s="85"/>
      <c r="T441" s="85">
        <f t="shared" si="14"/>
        <v>0</v>
      </c>
      <c r="U441" s="85"/>
      <c r="V441" s="85">
        <f t="shared" si="9"/>
        <v>17600</v>
      </c>
      <c r="W441" s="85">
        <f t="shared" si="10"/>
        <v>2640</v>
      </c>
      <c r="X441" s="86">
        <f t="shared" si="11"/>
        <v>20240</v>
      </c>
      <c r="Y441" s="87">
        <v>5.88</v>
      </c>
      <c r="Z441" s="85">
        <f t="shared" si="12"/>
        <v>108768</v>
      </c>
      <c r="AA441" s="88">
        <f t="shared" si="13"/>
        <v>73962.240000000005</v>
      </c>
      <c r="AB441" s="81" t="s">
        <v>46</v>
      </c>
      <c r="AC441" s="81" t="s">
        <v>46</v>
      </c>
      <c r="AD441" s="81" t="s">
        <v>46</v>
      </c>
      <c r="AE441" s="81"/>
      <c r="AF441" s="23"/>
      <c r="AG441" s="24"/>
      <c r="AH441" s="24"/>
    </row>
    <row r="442" spans="1:34" ht="18" customHeight="1">
      <c r="A442" s="81">
        <v>432</v>
      </c>
      <c r="B442" s="82" t="s">
        <v>1177</v>
      </c>
      <c r="C442" s="83" t="s">
        <v>496</v>
      </c>
      <c r="D442" s="81" t="s">
        <v>1178</v>
      </c>
      <c r="E442" s="81" t="s">
        <v>66</v>
      </c>
      <c r="F442" s="81" t="s">
        <v>43</v>
      </c>
      <c r="G442" s="81" t="s">
        <v>855</v>
      </c>
      <c r="H442" s="81" t="s">
        <v>1179</v>
      </c>
      <c r="I442" s="92">
        <v>11</v>
      </c>
      <c r="J442" s="92">
        <v>11</v>
      </c>
      <c r="K442" s="92"/>
      <c r="L442" s="81">
        <v>12</v>
      </c>
      <c r="M442" s="81"/>
      <c r="N442" s="85">
        <v>6</v>
      </c>
      <c r="O442" s="85">
        <v>2000</v>
      </c>
      <c r="P442" s="85">
        <v>32</v>
      </c>
      <c r="Q442" s="85">
        <f t="shared" si="8"/>
        <v>64000</v>
      </c>
      <c r="R442" s="85">
        <v>4000</v>
      </c>
      <c r="S442" s="85">
        <v>2</v>
      </c>
      <c r="T442" s="85">
        <f t="shared" si="14"/>
        <v>8000</v>
      </c>
      <c r="U442" s="85">
        <v>360</v>
      </c>
      <c r="V442" s="85">
        <f t="shared" si="9"/>
        <v>1800</v>
      </c>
      <c r="W442" s="85">
        <f t="shared" si="10"/>
        <v>1070</v>
      </c>
      <c r="X442" s="86">
        <f t="shared" si="11"/>
        <v>2870</v>
      </c>
      <c r="Y442" s="110">
        <v>6.84</v>
      </c>
      <c r="Z442" s="85">
        <f t="shared" si="12"/>
        <v>14452</v>
      </c>
      <c r="AA442" s="88">
        <f t="shared" si="13"/>
        <v>9827.36</v>
      </c>
      <c r="AB442" s="81" t="s">
        <v>46</v>
      </c>
      <c r="AC442" s="81" t="s">
        <v>46</v>
      </c>
      <c r="AD442" s="81" t="s">
        <v>46</v>
      </c>
      <c r="AE442" s="81"/>
      <c r="AF442" s="23"/>
      <c r="AG442" s="24"/>
      <c r="AH442" s="24"/>
    </row>
    <row r="443" spans="1:34" ht="18" customHeight="1">
      <c r="A443" s="81">
        <v>433</v>
      </c>
      <c r="B443" s="82" t="s">
        <v>1180</v>
      </c>
      <c r="C443" s="83" t="s">
        <v>61</v>
      </c>
      <c r="D443" s="81" t="s">
        <v>1181</v>
      </c>
      <c r="E443" s="81" t="s">
        <v>66</v>
      </c>
      <c r="F443" s="81" t="s">
        <v>43</v>
      </c>
      <c r="G443" s="81" t="s">
        <v>750</v>
      </c>
      <c r="H443" s="81" t="s">
        <v>1182</v>
      </c>
      <c r="I443" s="92">
        <v>3</v>
      </c>
      <c r="J443" s="92">
        <v>3</v>
      </c>
      <c r="K443" s="92"/>
      <c r="L443" s="81">
        <v>4</v>
      </c>
      <c r="M443" s="81"/>
      <c r="N443" s="85">
        <v>2</v>
      </c>
      <c r="O443" s="85">
        <v>1000</v>
      </c>
      <c r="P443" s="85">
        <v>17</v>
      </c>
      <c r="Q443" s="85">
        <f t="shared" si="8"/>
        <v>17000</v>
      </c>
      <c r="R443" s="85"/>
      <c r="S443" s="85"/>
      <c r="T443" s="85">
        <f t="shared" si="14"/>
        <v>0</v>
      </c>
      <c r="U443" s="85">
        <v>165</v>
      </c>
      <c r="V443" s="85">
        <f t="shared" si="9"/>
        <v>825</v>
      </c>
      <c r="W443" s="85">
        <f t="shared" si="10"/>
        <v>123.75</v>
      </c>
      <c r="X443" s="86">
        <f t="shared" si="11"/>
        <v>948.75</v>
      </c>
      <c r="Y443" s="110">
        <v>6.84</v>
      </c>
      <c r="Z443" s="85">
        <f t="shared" si="12"/>
        <v>5890.5</v>
      </c>
      <c r="AA443" s="88">
        <f t="shared" si="13"/>
        <v>4005.5400000000004</v>
      </c>
      <c r="AB443" s="81" t="s">
        <v>46</v>
      </c>
      <c r="AC443" s="81" t="s">
        <v>46</v>
      </c>
      <c r="AD443" s="81" t="s">
        <v>46</v>
      </c>
      <c r="AE443" s="81"/>
      <c r="AF443" s="23"/>
      <c r="AG443" s="24"/>
      <c r="AH443" s="24"/>
    </row>
    <row r="444" spans="1:34" ht="18" customHeight="1">
      <c r="A444" s="81">
        <v>434</v>
      </c>
      <c r="B444" s="82" t="s">
        <v>1183</v>
      </c>
      <c r="C444" s="83" t="s">
        <v>202</v>
      </c>
      <c r="D444" s="81" t="s">
        <v>1184</v>
      </c>
      <c r="E444" s="81" t="s">
        <v>66</v>
      </c>
      <c r="F444" s="81" t="s">
        <v>43</v>
      </c>
      <c r="G444" s="81" t="s">
        <v>168</v>
      </c>
      <c r="H444" s="81" t="s">
        <v>288</v>
      </c>
      <c r="I444" s="92">
        <v>3</v>
      </c>
      <c r="J444" s="92">
        <v>3</v>
      </c>
      <c r="K444" s="92"/>
      <c r="L444" s="81">
        <v>4</v>
      </c>
      <c r="M444" s="81"/>
      <c r="N444" s="85">
        <v>2</v>
      </c>
      <c r="O444" s="85">
        <v>1800</v>
      </c>
      <c r="P444" s="85">
        <v>17</v>
      </c>
      <c r="Q444" s="85">
        <f t="shared" si="8"/>
        <v>30600</v>
      </c>
      <c r="R444" s="85">
        <v>1800</v>
      </c>
      <c r="S444" s="85">
        <v>1</v>
      </c>
      <c r="T444" s="85">
        <f t="shared" si="14"/>
        <v>1800</v>
      </c>
      <c r="U444" s="85">
        <v>250</v>
      </c>
      <c r="V444" s="85">
        <f t="shared" si="9"/>
        <v>1250</v>
      </c>
      <c r="W444" s="85">
        <f t="shared" si="10"/>
        <v>367.5</v>
      </c>
      <c r="X444" s="86">
        <f t="shared" si="11"/>
        <v>1617.5</v>
      </c>
      <c r="Y444" s="110">
        <v>6.84</v>
      </c>
      <c r="Z444" s="85">
        <f t="shared" si="12"/>
        <v>9285</v>
      </c>
      <c r="AA444" s="88">
        <f t="shared" si="13"/>
        <v>6313.8</v>
      </c>
      <c r="AB444" s="81" t="s">
        <v>46</v>
      </c>
      <c r="AC444" s="81" t="s">
        <v>46</v>
      </c>
      <c r="AD444" s="81" t="s">
        <v>46</v>
      </c>
      <c r="AE444" s="81"/>
      <c r="AF444" s="23"/>
      <c r="AG444" s="24"/>
      <c r="AH444" s="24"/>
    </row>
    <row r="445" spans="1:34" ht="18" customHeight="1">
      <c r="A445" s="81">
        <v>435</v>
      </c>
      <c r="B445" s="82" t="s">
        <v>1185</v>
      </c>
      <c r="C445" s="83" t="s">
        <v>202</v>
      </c>
      <c r="D445" s="81" t="s">
        <v>1186</v>
      </c>
      <c r="E445" s="81" t="s">
        <v>66</v>
      </c>
      <c r="F445" s="81" t="s">
        <v>43</v>
      </c>
      <c r="G445" s="81" t="s">
        <v>168</v>
      </c>
      <c r="H445" s="81" t="s">
        <v>288</v>
      </c>
      <c r="I445" s="92">
        <v>3</v>
      </c>
      <c r="J445" s="92">
        <v>3</v>
      </c>
      <c r="K445" s="92"/>
      <c r="L445" s="81">
        <v>4</v>
      </c>
      <c r="M445" s="81"/>
      <c r="N445" s="85">
        <v>2</v>
      </c>
      <c r="O445" s="85">
        <v>1800</v>
      </c>
      <c r="P445" s="85">
        <v>17</v>
      </c>
      <c r="Q445" s="85">
        <f t="shared" si="8"/>
        <v>30600</v>
      </c>
      <c r="R445" s="85">
        <v>1800</v>
      </c>
      <c r="S445" s="85">
        <v>1</v>
      </c>
      <c r="T445" s="85">
        <f t="shared" si="14"/>
        <v>1800</v>
      </c>
      <c r="U445" s="85">
        <v>250</v>
      </c>
      <c r="V445" s="85">
        <f t="shared" si="9"/>
        <v>1250</v>
      </c>
      <c r="W445" s="85">
        <f t="shared" si="10"/>
        <v>367.5</v>
      </c>
      <c r="X445" s="86">
        <f t="shared" si="11"/>
        <v>1617.5</v>
      </c>
      <c r="Y445" s="110">
        <v>6.84</v>
      </c>
      <c r="Z445" s="85">
        <f t="shared" si="12"/>
        <v>9285</v>
      </c>
      <c r="AA445" s="88">
        <f t="shared" si="13"/>
        <v>6313.8</v>
      </c>
      <c r="AB445" s="81" t="s">
        <v>46</v>
      </c>
      <c r="AC445" s="81" t="s">
        <v>46</v>
      </c>
      <c r="AD445" s="81" t="s">
        <v>46</v>
      </c>
      <c r="AE445" s="81"/>
      <c r="AF445" s="23"/>
      <c r="AG445" s="24"/>
      <c r="AH445" s="24"/>
    </row>
    <row r="446" spans="1:34" ht="18" customHeight="1">
      <c r="A446" s="81">
        <v>436</v>
      </c>
      <c r="B446" s="82" t="s">
        <v>1187</v>
      </c>
      <c r="C446" s="83" t="s">
        <v>401</v>
      </c>
      <c r="D446" s="81" t="s">
        <v>1188</v>
      </c>
      <c r="E446" s="81" t="s">
        <v>66</v>
      </c>
      <c r="F446" s="81" t="s">
        <v>43</v>
      </c>
      <c r="G446" s="81" t="s">
        <v>403</v>
      </c>
      <c r="H446" s="81" t="s">
        <v>1104</v>
      </c>
      <c r="I446" s="92">
        <v>5</v>
      </c>
      <c r="J446" s="92">
        <v>5</v>
      </c>
      <c r="K446" s="92"/>
      <c r="L446" s="81">
        <v>6</v>
      </c>
      <c r="M446" s="81"/>
      <c r="N446" s="85">
        <v>3</v>
      </c>
      <c r="O446" s="85">
        <v>1200</v>
      </c>
      <c r="P446" s="85">
        <v>21</v>
      </c>
      <c r="Q446" s="85">
        <f t="shared" si="8"/>
        <v>25200</v>
      </c>
      <c r="R446" s="85"/>
      <c r="S446" s="85"/>
      <c r="T446" s="85">
        <f t="shared" si="14"/>
        <v>0</v>
      </c>
      <c r="U446" s="85">
        <v>200</v>
      </c>
      <c r="V446" s="85">
        <f t="shared" si="9"/>
        <v>1000</v>
      </c>
      <c r="W446" s="85">
        <f t="shared" si="10"/>
        <v>150</v>
      </c>
      <c r="X446" s="86">
        <f t="shared" si="11"/>
        <v>1150</v>
      </c>
      <c r="Y446" s="110">
        <v>6.84</v>
      </c>
      <c r="Z446" s="85">
        <f t="shared" si="12"/>
        <v>7140</v>
      </c>
      <c r="AA446" s="88">
        <f t="shared" si="13"/>
        <v>4855.2000000000007</v>
      </c>
      <c r="AB446" s="81" t="s">
        <v>46</v>
      </c>
      <c r="AC446" s="81" t="s">
        <v>46</v>
      </c>
      <c r="AD446" s="81" t="s">
        <v>46</v>
      </c>
      <c r="AE446" s="81" t="s">
        <v>100</v>
      </c>
      <c r="AF446" s="23"/>
      <c r="AG446" s="24"/>
      <c r="AH446" s="24"/>
    </row>
    <row r="447" spans="1:34" ht="18" customHeight="1">
      <c r="A447" s="81">
        <v>437</v>
      </c>
      <c r="B447" s="82" t="s">
        <v>1189</v>
      </c>
      <c r="C447" s="83" t="s">
        <v>401</v>
      </c>
      <c r="D447" s="81" t="s">
        <v>1190</v>
      </c>
      <c r="E447" s="81" t="s">
        <v>66</v>
      </c>
      <c r="F447" s="81" t="s">
        <v>43</v>
      </c>
      <c r="G447" s="81" t="s">
        <v>403</v>
      </c>
      <c r="H447" s="81" t="s">
        <v>1104</v>
      </c>
      <c r="I447" s="92">
        <v>1</v>
      </c>
      <c r="J447" s="92">
        <v>1</v>
      </c>
      <c r="K447" s="92"/>
      <c r="L447" s="81">
        <v>2</v>
      </c>
      <c r="M447" s="81"/>
      <c r="N447" s="85">
        <v>2</v>
      </c>
      <c r="O447" s="85">
        <v>1200</v>
      </c>
      <c r="P447" s="85">
        <v>21</v>
      </c>
      <c r="Q447" s="85">
        <f t="shared" si="8"/>
        <v>25200</v>
      </c>
      <c r="R447" s="85"/>
      <c r="S447" s="85"/>
      <c r="T447" s="85">
        <f t="shared" si="14"/>
        <v>0</v>
      </c>
      <c r="U447" s="85">
        <v>150</v>
      </c>
      <c r="V447" s="85">
        <f t="shared" si="9"/>
        <v>750</v>
      </c>
      <c r="W447" s="85">
        <f t="shared" si="10"/>
        <v>112.5</v>
      </c>
      <c r="X447" s="86">
        <f t="shared" si="11"/>
        <v>862.5</v>
      </c>
      <c r="Y447" s="110">
        <v>6.84</v>
      </c>
      <c r="Z447" s="85">
        <f t="shared" si="12"/>
        <v>5355</v>
      </c>
      <c r="AA447" s="88">
        <f t="shared" si="13"/>
        <v>3641.4</v>
      </c>
      <c r="AB447" s="81" t="s">
        <v>46</v>
      </c>
      <c r="AC447" s="81" t="s">
        <v>46</v>
      </c>
      <c r="AD447" s="81" t="s">
        <v>46</v>
      </c>
      <c r="AE447" s="81" t="s">
        <v>100</v>
      </c>
      <c r="AF447" s="23"/>
      <c r="AG447" s="24"/>
      <c r="AH447" s="24"/>
    </row>
    <row r="448" spans="1:34" ht="18" customHeight="1">
      <c r="A448" s="81">
        <v>438</v>
      </c>
      <c r="B448" s="82" t="s">
        <v>1191</v>
      </c>
      <c r="C448" s="83" t="s">
        <v>401</v>
      </c>
      <c r="D448" s="81" t="s">
        <v>1192</v>
      </c>
      <c r="E448" s="81" t="s">
        <v>66</v>
      </c>
      <c r="F448" s="81" t="s">
        <v>43</v>
      </c>
      <c r="G448" s="81" t="s">
        <v>403</v>
      </c>
      <c r="H448" s="81" t="s">
        <v>1104</v>
      </c>
      <c r="I448" s="92">
        <v>5</v>
      </c>
      <c r="J448" s="92">
        <v>5</v>
      </c>
      <c r="K448" s="92"/>
      <c r="L448" s="81">
        <v>6</v>
      </c>
      <c r="M448" s="81"/>
      <c r="N448" s="85">
        <v>3</v>
      </c>
      <c r="O448" s="85">
        <v>1200</v>
      </c>
      <c r="P448" s="85">
        <v>21</v>
      </c>
      <c r="Q448" s="85">
        <f t="shared" si="8"/>
        <v>25200</v>
      </c>
      <c r="R448" s="85"/>
      <c r="S448" s="85"/>
      <c r="T448" s="85">
        <f t="shared" si="14"/>
        <v>0</v>
      </c>
      <c r="U448" s="85">
        <v>200</v>
      </c>
      <c r="V448" s="85">
        <f t="shared" si="9"/>
        <v>1000</v>
      </c>
      <c r="W448" s="85">
        <f t="shared" si="10"/>
        <v>150</v>
      </c>
      <c r="X448" s="86">
        <f t="shared" si="11"/>
        <v>1150</v>
      </c>
      <c r="Y448" s="110">
        <v>6.84</v>
      </c>
      <c r="Z448" s="85">
        <f t="shared" si="12"/>
        <v>7140</v>
      </c>
      <c r="AA448" s="88">
        <f t="shared" si="13"/>
        <v>4855.2000000000007</v>
      </c>
      <c r="AB448" s="81" t="s">
        <v>46</v>
      </c>
      <c r="AC448" s="81" t="s">
        <v>46</v>
      </c>
      <c r="AD448" s="81" t="s">
        <v>46</v>
      </c>
      <c r="AE448" s="81" t="s">
        <v>100</v>
      </c>
      <c r="AF448" s="23"/>
      <c r="AG448" s="24"/>
      <c r="AH448" s="24"/>
    </row>
    <row r="449" spans="1:34" ht="18" customHeight="1">
      <c r="A449" s="81">
        <v>439</v>
      </c>
      <c r="B449" s="82" t="s">
        <v>1193</v>
      </c>
      <c r="C449" s="83" t="s">
        <v>401</v>
      </c>
      <c r="D449" s="81" t="s">
        <v>1194</v>
      </c>
      <c r="E449" s="81" t="s">
        <v>66</v>
      </c>
      <c r="F449" s="81" t="s">
        <v>43</v>
      </c>
      <c r="G449" s="81" t="s">
        <v>403</v>
      </c>
      <c r="H449" s="81" t="s">
        <v>1104</v>
      </c>
      <c r="I449" s="92">
        <v>1</v>
      </c>
      <c r="J449" s="92">
        <v>1</v>
      </c>
      <c r="K449" s="92"/>
      <c r="L449" s="81">
        <v>2</v>
      </c>
      <c r="M449" s="81"/>
      <c r="N449" s="85">
        <v>2</v>
      </c>
      <c r="O449" s="85">
        <v>1200</v>
      </c>
      <c r="P449" s="85">
        <v>21</v>
      </c>
      <c r="Q449" s="85">
        <f t="shared" si="8"/>
        <v>25200</v>
      </c>
      <c r="R449" s="85"/>
      <c r="S449" s="85"/>
      <c r="T449" s="85">
        <f t="shared" si="14"/>
        <v>0</v>
      </c>
      <c r="U449" s="85">
        <v>150</v>
      </c>
      <c r="V449" s="85">
        <f t="shared" si="9"/>
        <v>750</v>
      </c>
      <c r="W449" s="85">
        <f t="shared" si="10"/>
        <v>112.5</v>
      </c>
      <c r="X449" s="86">
        <f t="shared" si="11"/>
        <v>862.5</v>
      </c>
      <c r="Y449" s="110">
        <v>6.84</v>
      </c>
      <c r="Z449" s="85">
        <f t="shared" si="12"/>
        <v>5355</v>
      </c>
      <c r="AA449" s="88">
        <f t="shared" si="13"/>
        <v>3641.4</v>
      </c>
      <c r="AB449" s="81" t="s">
        <v>46</v>
      </c>
      <c r="AC449" s="81" t="s">
        <v>46</v>
      </c>
      <c r="AD449" s="81" t="s">
        <v>46</v>
      </c>
      <c r="AE449" s="81" t="s">
        <v>100</v>
      </c>
      <c r="AF449" s="23"/>
      <c r="AG449" s="24"/>
      <c r="AH449" s="24"/>
    </row>
    <row r="450" spans="1:34" ht="18" customHeight="1">
      <c r="A450" s="81">
        <v>440</v>
      </c>
      <c r="B450" s="82" t="s">
        <v>1195</v>
      </c>
      <c r="C450" s="83" t="s">
        <v>401</v>
      </c>
      <c r="D450" s="81" t="s">
        <v>1196</v>
      </c>
      <c r="E450" s="81" t="s">
        <v>66</v>
      </c>
      <c r="F450" s="81" t="s">
        <v>43</v>
      </c>
      <c r="G450" s="81" t="s">
        <v>403</v>
      </c>
      <c r="H450" s="81" t="s">
        <v>1104</v>
      </c>
      <c r="I450" s="92">
        <v>5</v>
      </c>
      <c r="J450" s="92">
        <v>5</v>
      </c>
      <c r="K450" s="92"/>
      <c r="L450" s="81">
        <v>6</v>
      </c>
      <c r="M450" s="81"/>
      <c r="N450" s="85">
        <v>3</v>
      </c>
      <c r="O450" s="85">
        <v>1200</v>
      </c>
      <c r="P450" s="85">
        <v>21</v>
      </c>
      <c r="Q450" s="85">
        <f t="shared" si="8"/>
        <v>25200</v>
      </c>
      <c r="R450" s="85"/>
      <c r="S450" s="85"/>
      <c r="T450" s="85">
        <f t="shared" si="14"/>
        <v>0</v>
      </c>
      <c r="U450" s="85">
        <v>200</v>
      </c>
      <c r="V450" s="85">
        <f t="shared" si="9"/>
        <v>1000</v>
      </c>
      <c r="W450" s="85">
        <f t="shared" si="10"/>
        <v>150</v>
      </c>
      <c r="X450" s="86">
        <f t="shared" si="11"/>
        <v>1150</v>
      </c>
      <c r="Y450" s="110">
        <v>6.84</v>
      </c>
      <c r="Z450" s="85">
        <f t="shared" si="12"/>
        <v>7140</v>
      </c>
      <c r="AA450" s="88">
        <f t="shared" si="13"/>
        <v>4855.2000000000007</v>
      </c>
      <c r="AB450" s="81" t="s">
        <v>46</v>
      </c>
      <c r="AC450" s="81" t="s">
        <v>46</v>
      </c>
      <c r="AD450" s="81" t="s">
        <v>46</v>
      </c>
      <c r="AE450" s="81" t="s">
        <v>100</v>
      </c>
      <c r="AF450" s="23"/>
      <c r="AG450" s="24"/>
      <c r="AH450" s="24"/>
    </row>
    <row r="451" spans="1:34" ht="18" customHeight="1">
      <c r="A451" s="81">
        <v>441</v>
      </c>
      <c r="B451" s="82" t="s">
        <v>1197</v>
      </c>
      <c r="C451" s="83" t="s">
        <v>401</v>
      </c>
      <c r="D451" s="81" t="s">
        <v>1198</v>
      </c>
      <c r="E451" s="81" t="s">
        <v>66</v>
      </c>
      <c r="F451" s="81" t="s">
        <v>43</v>
      </c>
      <c r="G451" s="81" t="s">
        <v>403</v>
      </c>
      <c r="H451" s="81" t="s">
        <v>1104</v>
      </c>
      <c r="I451" s="92">
        <v>1</v>
      </c>
      <c r="J451" s="92">
        <v>1</v>
      </c>
      <c r="K451" s="92"/>
      <c r="L451" s="81">
        <v>2</v>
      </c>
      <c r="M451" s="81"/>
      <c r="N451" s="85">
        <v>2</v>
      </c>
      <c r="O451" s="85">
        <v>1200</v>
      </c>
      <c r="P451" s="85">
        <v>21</v>
      </c>
      <c r="Q451" s="85">
        <f t="shared" si="8"/>
        <v>25200</v>
      </c>
      <c r="R451" s="85"/>
      <c r="S451" s="85"/>
      <c r="T451" s="85">
        <f t="shared" si="14"/>
        <v>0</v>
      </c>
      <c r="U451" s="85">
        <v>200</v>
      </c>
      <c r="V451" s="85">
        <f t="shared" si="9"/>
        <v>1000</v>
      </c>
      <c r="W451" s="85">
        <f t="shared" si="10"/>
        <v>150</v>
      </c>
      <c r="X451" s="86">
        <f t="shared" si="11"/>
        <v>1150</v>
      </c>
      <c r="Y451" s="110">
        <v>6.84</v>
      </c>
      <c r="Z451" s="85">
        <f t="shared" si="12"/>
        <v>7140</v>
      </c>
      <c r="AA451" s="88">
        <f t="shared" si="13"/>
        <v>4855.2000000000007</v>
      </c>
      <c r="AB451" s="81" t="s">
        <v>46</v>
      </c>
      <c r="AC451" s="81" t="s">
        <v>46</v>
      </c>
      <c r="AD451" s="81" t="s">
        <v>46</v>
      </c>
      <c r="AE451" s="81" t="s">
        <v>100</v>
      </c>
      <c r="AF451" s="23"/>
      <c r="AG451" s="24"/>
      <c r="AH451" s="24"/>
    </row>
    <row r="452" spans="1:34" ht="18" customHeight="1">
      <c r="A452" s="81">
        <v>442</v>
      </c>
      <c r="B452" s="82" t="s">
        <v>1199</v>
      </c>
      <c r="C452" s="83" t="s">
        <v>401</v>
      </c>
      <c r="D452" s="81" t="s">
        <v>1200</v>
      </c>
      <c r="E452" s="81" t="s">
        <v>66</v>
      </c>
      <c r="F452" s="81" t="s">
        <v>43</v>
      </c>
      <c r="G452" s="81" t="s">
        <v>403</v>
      </c>
      <c r="H452" s="81" t="s">
        <v>1104</v>
      </c>
      <c r="I452" s="92">
        <v>5</v>
      </c>
      <c r="J452" s="92">
        <v>5</v>
      </c>
      <c r="K452" s="92"/>
      <c r="L452" s="81">
        <v>6</v>
      </c>
      <c r="M452" s="81"/>
      <c r="N452" s="85">
        <v>3</v>
      </c>
      <c r="O452" s="85">
        <v>1200</v>
      </c>
      <c r="P452" s="85">
        <v>21</v>
      </c>
      <c r="Q452" s="85">
        <f t="shared" si="8"/>
        <v>25200</v>
      </c>
      <c r="R452" s="85"/>
      <c r="S452" s="85"/>
      <c r="T452" s="85">
        <f t="shared" si="14"/>
        <v>0</v>
      </c>
      <c r="U452" s="85">
        <v>200</v>
      </c>
      <c r="V452" s="85">
        <f t="shared" si="9"/>
        <v>1000</v>
      </c>
      <c r="W452" s="85">
        <f t="shared" si="10"/>
        <v>150</v>
      </c>
      <c r="X452" s="86">
        <f t="shared" si="11"/>
        <v>1150</v>
      </c>
      <c r="Y452" s="110">
        <v>6.84</v>
      </c>
      <c r="Z452" s="85">
        <f t="shared" si="12"/>
        <v>7140</v>
      </c>
      <c r="AA452" s="88">
        <f t="shared" si="13"/>
        <v>4855.2000000000007</v>
      </c>
      <c r="AB452" s="81" t="s">
        <v>46</v>
      </c>
      <c r="AC452" s="81" t="s">
        <v>46</v>
      </c>
      <c r="AD452" s="81" t="s">
        <v>46</v>
      </c>
      <c r="AE452" s="81" t="s">
        <v>100</v>
      </c>
      <c r="AF452" s="23"/>
      <c r="AG452" s="24"/>
      <c r="AH452" s="24"/>
    </row>
    <row r="453" spans="1:34" ht="18" customHeight="1">
      <c r="A453" s="81">
        <v>443</v>
      </c>
      <c r="B453" s="82" t="s">
        <v>1201</v>
      </c>
      <c r="C453" s="83" t="s">
        <v>401</v>
      </c>
      <c r="D453" s="81" t="s">
        <v>1202</v>
      </c>
      <c r="E453" s="81" t="s">
        <v>66</v>
      </c>
      <c r="F453" s="81" t="s">
        <v>43</v>
      </c>
      <c r="G453" s="81" t="s">
        <v>403</v>
      </c>
      <c r="H453" s="81" t="s">
        <v>1104</v>
      </c>
      <c r="I453" s="92">
        <v>1</v>
      </c>
      <c r="J453" s="92">
        <v>1</v>
      </c>
      <c r="K453" s="92"/>
      <c r="L453" s="81">
        <v>2</v>
      </c>
      <c r="M453" s="81"/>
      <c r="N453" s="85">
        <v>2</v>
      </c>
      <c r="O453" s="85">
        <v>1200</v>
      </c>
      <c r="P453" s="85">
        <v>21</v>
      </c>
      <c r="Q453" s="85">
        <f t="shared" si="8"/>
        <v>25200</v>
      </c>
      <c r="R453" s="85"/>
      <c r="S453" s="85"/>
      <c r="T453" s="85">
        <f t="shared" si="14"/>
        <v>0</v>
      </c>
      <c r="U453" s="85">
        <v>150</v>
      </c>
      <c r="V453" s="85">
        <f t="shared" si="9"/>
        <v>750</v>
      </c>
      <c r="W453" s="85">
        <f t="shared" si="10"/>
        <v>112.5</v>
      </c>
      <c r="X453" s="86">
        <f t="shared" si="11"/>
        <v>862.5</v>
      </c>
      <c r="Y453" s="110">
        <v>6.84</v>
      </c>
      <c r="Z453" s="85">
        <f t="shared" si="12"/>
        <v>5355</v>
      </c>
      <c r="AA453" s="88">
        <f t="shared" si="13"/>
        <v>3641.4</v>
      </c>
      <c r="AB453" s="81" t="s">
        <v>46</v>
      </c>
      <c r="AC453" s="81" t="s">
        <v>46</v>
      </c>
      <c r="AD453" s="81" t="s">
        <v>46</v>
      </c>
      <c r="AE453" s="81" t="s">
        <v>100</v>
      </c>
      <c r="AF453" s="23"/>
      <c r="AG453" s="24"/>
      <c r="AH453" s="24"/>
    </row>
    <row r="454" spans="1:34" ht="18" customHeight="1">
      <c r="A454" s="81">
        <v>444</v>
      </c>
      <c r="B454" s="82" t="s">
        <v>1203</v>
      </c>
      <c r="C454" s="83" t="s">
        <v>401</v>
      </c>
      <c r="D454" s="81" t="s">
        <v>1204</v>
      </c>
      <c r="E454" s="81" t="s">
        <v>66</v>
      </c>
      <c r="F454" s="81" t="s">
        <v>43</v>
      </c>
      <c r="G454" s="81" t="s">
        <v>403</v>
      </c>
      <c r="H454" s="81" t="s">
        <v>1104</v>
      </c>
      <c r="I454" s="92">
        <v>5</v>
      </c>
      <c r="J454" s="92">
        <v>5</v>
      </c>
      <c r="K454" s="92"/>
      <c r="L454" s="81">
        <v>6</v>
      </c>
      <c r="M454" s="81"/>
      <c r="N454" s="85">
        <v>3</v>
      </c>
      <c r="O454" s="85">
        <v>1200</v>
      </c>
      <c r="P454" s="85">
        <v>21</v>
      </c>
      <c r="Q454" s="85">
        <f t="shared" si="8"/>
        <v>25200</v>
      </c>
      <c r="R454" s="85"/>
      <c r="S454" s="85"/>
      <c r="T454" s="85">
        <f t="shared" si="14"/>
        <v>0</v>
      </c>
      <c r="U454" s="85">
        <v>200</v>
      </c>
      <c r="V454" s="85">
        <f t="shared" si="9"/>
        <v>1000</v>
      </c>
      <c r="W454" s="85">
        <f t="shared" si="10"/>
        <v>150</v>
      </c>
      <c r="X454" s="86">
        <f t="shared" si="11"/>
        <v>1150</v>
      </c>
      <c r="Y454" s="110">
        <v>6.84</v>
      </c>
      <c r="Z454" s="85">
        <f t="shared" si="12"/>
        <v>7140</v>
      </c>
      <c r="AA454" s="88">
        <f t="shared" si="13"/>
        <v>4855.2000000000007</v>
      </c>
      <c r="AB454" s="81" t="s">
        <v>46</v>
      </c>
      <c r="AC454" s="81" t="s">
        <v>46</v>
      </c>
      <c r="AD454" s="81" t="s">
        <v>46</v>
      </c>
      <c r="AE454" s="81" t="s">
        <v>100</v>
      </c>
      <c r="AF454" s="23"/>
      <c r="AG454" s="24"/>
      <c r="AH454" s="24"/>
    </row>
    <row r="455" spans="1:34" ht="18" customHeight="1">
      <c r="A455" s="81">
        <v>445</v>
      </c>
      <c r="B455" s="82" t="s">
        <v>1205</v>
      </c>
      <c r="C455" s="83" t="s">
        <v>401</v>
      </c>
      <c r="D455" s="81" t="s">
        <v>1206</v>
      </c>
      <c r="E455" s="81" t="s">
        <v>66</v>
      </c>
      <c r="F455" s="81" t="s">
        <v>43</v>
      </c>
      <c r="G455" s="81" t="s">
        <v>403</v>
      </c>
      <c r="H455" s="81" t="s">
        <v>1104</v>
      </c>
      <c r="I455" s="92">
        <v>1</v>
      </c>
      <c r="J455" s="92">
        <v>1</v>
      </c>
      <c r="K455" s="92"/>
      <c r="L455" s="81">
        <v>2</v>
      </c>
      <c r="M455" s="81"/>
      <c r="N455" s="85">
        <v>2</v>
      </c>
      <c r="O455" s="85">
        <v>1200</v>
      </c>
      <c r="P455" s="85">
        <v>21</v>
      </c>
      <c r="Q455" s="85">
        <f t="shared" si="8"/>
        <v>25200</v>
      </c>
      <c r="R455" s="85"/>
      <c r="S455" s="85"/>
      <c r="T455" s="85">
        <f t="shared" si="14"/>
        <v>0</v>
      </c>
      <c r="U455" s="85">
        <v>200</v>
      </c>
      <c r="V455" s="85">
        <f t="shared" si="9"/>
        <v>1000</v>
      </c>
      <c r="W455" s="85">
        <f t="shared" si="10"/>
        <v>150</v>
      </c>
      <c r="X455" s="86">
        <f t="shared" si="11"/>
        <v>1150</v>
      </c>
      <c r="Y455" s="110">
        <v>6.84</v>
      </c>
      <c r="Z455" s="85">
        <f t="shared" si="12"/>
        <v>7140</v>
      </c>
      <c r="AA455" s="88">
        <f t="shared" si="13"/>
        <v>4855.2000000000007</v>
      </c>
      <c r="AB455" s="81" t="s">
        <v>46</v>
      </c>
      <c r="AC455" s="81" t="s">
        <v>46</v>
      </c>
      <c r="AD455" s="81" t="s">
        <v>46</v>
      </c>
      <c r="AE455" s="81" t="s">
        <v>100</v>
      </c>
      <c r="AF455" s="23"/>
      <c r="AG455" s="24"/>
      <c r="AH455" s="24"/>
    </row>
    <row r="456" spans="1:34" ht="18" customHeight="1">
      <c r="A456" s="81">
        <v>446</v>
      </c>
      <c r="B456" s="82" t="s">
        <v>1207</v>
      </c>
      <c r="C456" s="83" t="s">
        <v>401</v>
      </c>
      <c r="D456" s="81" t="s">
        <v>1208</v>
      </c>
      <c r="E456" s="81" t="s">
        <v>66</v>
      </c>
      <c r="F456" s="81" t="s">
        <v>43</v>
      </c>
      <c r="G456" s="81" t="s">
        <v>403</v>
      </c>
      <c r="H456" s="81" t="s">
        <v>1104</v>
      </c>
      <c r="I456" s="92">
        <v>5</v>
      </c>
      <c r="J456" s="92">
        <v>5</v>
      </c>
      <c r="K456" s="92"/>
      <c r="L456" s="81">
        <v>6</v>
      </c>
      <c r="M456" s="81"/>
      <c r="N456" s="85">
        <v>3</v>
      </c>
      <c r="O456" s="85">
        <v>1200</v>
      </c>
      <c r="P456" s="85">
        <v>21</v>
      </c>
      <c r="Q456" s="85">
        <f t="shared" si="8"/>
        <v>25200</v>
      </c>
      <c r="R456" s="85"/>
      <c r="S456" s="85"/>
      <c r="T456" s="85">
        <f t="shared" si="14"/>
        <v>0</v>
      </c>
      <c r="U456" s="85">
        <v>200</v>
      </c>
      <c r="V456" s="85">
        <f t="shared" si="9"/>
        <v>1000</v>
      </c>
      <c r="W456" s="85">
        <f t="shared" si="10"/>
        <v>150</v>
      </c>
      <c r="X456" s="86">
        <f t="shared" si="11"/>
        <v>1150</v>
      </c>
      <c r="Y456" s="110">
        <v>6.84</v>
      </c>
      <c r="Z456" s="85">
        <f t="shared" si="12"/>
        <v>7140</v>
      </c>
      <c r="AA456" s="88">
        <f t="shared" si="13"/>
        <v>4855.2000000000007</v>
      </c>
      <c r="AB456" s="81" t="s">
        <v>46</v>
      </c>
      <c r="AC456" s="81" t="s">
        <v>46</v>
      </c>
      <c r="AD456" s="81" t="s">
        <v>46</v>
      </c>
      <c r="AE456" s="81" t="s">
        <v>100</v>
      </c>
      <c r="AF456" s="23"/>
      <c r="AG456" s="24"/>
      <c r="AH456" s="24"/>
    </row>
    <row r="457" spans="1:34" ht="18" customHeight="1">
      <c r="A457" s="81">
        <v>447</v>
      </c>
      <c r="B457" s="82" t="s">
        <v>1209</v>
      </c>
      <c r="C457" s="83" t="s">
        <v>401</v>
      </c>
      <c r="D457" s="81" t="s">
        <v>1210</v>
      </c>
      <c r="E457" s="81" t="s">
        <v>66</v>
      </c>
      <c r="F457" s="81" t="s">
        <v>43</v>
      </c>
      <c r="G457" s="81" t="s">
        <v>403</v>
      </c>
      <c r="H457" s="81" t="s">
        <v>1104</v>
      </c>
      <c r="I457" s="92">
        <v>1</v>
      </c>
      <c r="J457" s="92">
        <v>1</v>
      </c>
      <c r="K457" s="92"/>
      <c r="L457" s="81">
        <v>2</v>
      </c>
      <c r="M457" s="81"/>
      <c r="N457" s="85">
        <v>2</v>
      </c>
      <c r="O457" s="85">
        <v>1200</v>
      </c>
      <c r="P457" s="85">
        <v>21</v>
      </c>
      <c r="Q457" s="85">
        <f t="shared" si="8"/>
        <v>25200</v>
      </c>
      <c r="R457" s="85"/>
      <c r="S457" s="85"/>
      <c r="T457" s="85">
        <f t="shared" si="14"/>
        <v>0</v>
      </c>
      <c r="U457" s="85">
        <v>150</v>
      </c>
      <c r="V457" s="85">
        <f t="shared" si="9"/>
        <v>750</v>
      </c>
      <c r="W457" s="85">
        <f t="shared" si="10"/>
        <v>112.5</v>
      </c>
      <c r="X457" s="86">
        <f t="shared" si="11"/>
        <v>862.5</v>
      </c>
      <c r="Y457" s="110">
        <v>6.84</v>
      </c>
      <c r="Z457" s="85">
        <f t="shared" si="12"/>
        <v>5355</v>
      </c>
      <c r="AA457" s="88">
        <f t="shared" si="13"/>
        <v>3641.4</v>
      </c>
      <c r="AB457" s="81" t="s">
        <v>46</v>
      </c>
      <c r="AC457" s="81" t="s">
        <v>46</v>
      </c>
      <c r="AD457" s="81" t="s">
        <v>46</v>
      </c>
      <c r="AE457" s="81" t="s">
        <v>100</v>
      </c>
      <c r="AF457" s="23"/>
      <c r="AG457" s="24"/>
      <c r="AH457" s="24"/>
    </row>
    <row r="458" spans="1:34" ht="18" customHeight="1">
      <c r="A458" s="81">
        <v>448</v>
      </c>
      <c r="B458" s="82" t="s">
        <v>1211</v>
      </c>
      <c r="C458" s="83" t="s">
        <v>120</v>
      </c>
      <c r="D458" s="81" t="s">
        <v>1212</v>
      </c>
      <c r="E458" s="81" t="s">
        <v>66</v>
      </c>
      <c r="F458" s="81" t="s">
        <v>43</v>
      </c>
      <c r="G458" s="81" t="s">
        <v>122</v>
      </c>
      <c r="H458" s="81" t="s">
        <v>1213</v>
      </c>
      <c r="I458" s="92">
        <v>5</v>
      </c>
      <c r="J458" s="92">
        <v>5</v>
      </c>
      <c r="K458" s="92"/>
      <c r="L458" s="81">
        <v>6</v>
      </c>
      <c r="M458" s="81"/>
      <c r="N458" s="85">
        <v>3</v>
      </c>
      <c r="O458" s="85">
        <v>2000</v>
      </c>
      <c r="P458" s="85">
        <v>17</v>
      </c>
      <c r="Q458" s="85">
        <f t="shared" si="8"/>
        <v>34000</v>
      </c>
      <c r="R458" s="85">
        <v>900</v>
      </c>
      <c r="S458" s="85">
        <v>2</v>
      </c>
      <c r="T458" s="85">
        <f t="shared" si="14"/>
        <v>1800</v>
      </c>
      <c r="U458" s="85">
        <v>160</v>
      </c>
      <c r="V458" s="85">
        <f t="shared" si="9"/>
        <v>800</v>
      </c>
      <c r="W458" s="85">
        <f t="shared" si="10"/>
        <v>300</v>
      </c>
      <c r="X458" s="86">
        <f t="shared" si="11"/>
        <v>1100</v>
      </c>
      <c r="Y458" s="110">
        <v>6.84</v>
      </c>
      <c r="Z458" s="85">
        <f t="shared" si="12"/>
        <v>6072</v>
      </c>
      <c r="AA458" s="88">
        <f t="shared" si="13"/>
        <v>4128.96</v>
      </c>
      <c r="AB458" s="81" t="s">
        <v>46</v>
      </c>
      <c r="AC458" s="81" t="s">
        <v>46</v>
      </c>
      <c r="AD458" s="81" t="s">
        <v>46</v>
      </c>
      <c r="AE458" s="81"/>
      <c r="AF458" s="23"/>
      <c r="AG458" s="24"/>
      <c r="AH458" s="24"/>
    </row>
    <row r="459" spans="1:34" ht="18" customHeight="1">
      <c r="A459" s="81">
        <v>449</v>
      </c>
      <c r="B459" s="82" t="s">
        <v>1214</v>
      </c>
      <c r="C459" s="83" t="s">
        <v>120</v>
      </c>
      <c r="D459" s="81" t="s">
        <v>1215</v>
      </c>
      <c r="E459" s="81" t="s">
        <v>66</v>
      </c>
      <c r="F459" s="81" t="s">
        <v>43</v>
      </c>
      <c r="G459" s="81" t="s">
        <v>122</v>
      </c>
      <c r="H459" s="81" t="s">
        <v>1213</v>
      </c>
      <c r="I459" s="92">
        <v>5</v>
      </c>
      <c r="J459" s="92">
        <v>5</v>
      </c>
      <c r="K459" s="92"/>
      <c r="L459" s="81">
        <v>6</v>
      </c>
      <c r="M459" s="81"/>
      <c r="N459" s="85">
        <v>3</v>
      </c>
      <c r="O459" s="85">
        <v>2000</v>
      </c>
      <c r="P459" s="85">
        <v>17</v>
      </c>
      <c r="Q459" s="85">
        <f t="shared" si="8"/>
        <v>34000</v>
      </c>
      <c r="R459" s="85">
        <v>900</v>
      </c>
      <c r="S459" s="85">
        <v>2</v>
      </c>
      <c r="T459" s="85">
        <f t="shared" si="14"/>
        <v>1800</v>
      </c>
      <c r="U459" s="85">
        <v>160</v>
      </c>
      <c r="V459" s="85">
        <f t="shared" si="9"/>
        <v>800</v>
      </c>
      <c r="W459" s="85">
        <f t="shared" si="10"/>
        <v>300</v>
      </c>
      <c r="X459" s="86">
        <f t="shared" si="11"/>
        <v>1100</v>
      </c>
      <c r="Y459" s="110">
        <v>6.84</v>
      </c>
      <c r="Z459" s="85">
        <f t="shared" si="12"/>
        <v>6072</v>
      </c>
      <c r="AA459" s="88">
        <f t="shared" si="13"/>
        <v>4128.96</v>
      </c>
      <c r="AB459" s="81" t="s">
        <v>46</v>
      </c>
      <c r="AC459" s="81" t="s">
        <v>46</v>
      </c>
      <c r="AD459" s="81" t="s">
        <v>46</v>
      </c>
      <c r="AE459" s="81"/>
      <c r="AF459" s="23"/>
      <c r="AG459" s="24"/>
      <c r="AH459" s="24"/>
    </row>
    <row r="460" spans="1:34" ht="18" customHeight="1">
      <c r="A460" s="81">
        <v>450</v>
      </c>
      <c r="B460" s="82" t="s">
        <v>1216</v>
      </c>
      <c r="C460" s="83" t="s">
        <v>298</v>
      </c>
      <c r="D460" s="81" t="s">
        <v>1217</v>
      </c>
      <c r="E460" s="81" t="s">
        <v>42</v>
      </c>
      <c r="F460" s="81" t="s">
        <v>43</v>
      </c>
      <c r="G460" s="81" t="s">
        <v>398</v>
      </c>
      <c r="H460" s="81" t="s">
        <v>991</v>
      </c>
      <c r="I460" s="92">
        <v>2</v>
      </c>
      <c r="J460" s="92">
        <v>2</v>
      </c>
      <c r="K460" s="92"/>
      <c r="L460" s="81">
        <v>2</v>
      </c>
      <c r="M460" s="81"/>
      <c r="N460" s="85">
        <v>1</v>
      </c>
      <c r="O460" s="85">
        <v>450</v>
      </c>
      <c r="P460" s="85">
        <v>10</v>
      </c>
      <c r="Q460" s="85">
        <f t="shared" si="8"/>
        <v>4500</v>
      </c>
      <c r="R460" s="85"/>
      <c r="S460" s="85"/>
      <c r="T460" s="85">
        <f t="shared" si="14"/>
        <v>0</v>
      </c>
      <c r="U460" s="85"/>
      <c r="V460" s="85">
        <f t="shared" si="9"/>
        <v>1500</v>
      </c>
      <c r="W460" s="85">
        <f t="shared" si="10"/>
        <v>225</v>
      </c>
      <c r="X460" s="86">
        <f t="shared" si="11"/>
        <v>1725</v>
      </c>
      <c r="Y460" s="87">
        <v>5.88</v>
      </c>
      <c r="Z460" s="85">
        <f t="shared" si="12"/>
        <v>9270</v>
      </c>
      <c r="AA460" s="88">
        <f t="shared" si="13"/>
        <v>6303.6</v>
      </c>
      <c r="AB460" s="81" t="s">
        <v>46</v>
      </c>
      <c r="AC460" s="81" t="s">
        <v>46</v>
      </c>
      <c r="AD460" s="81" t="s">
        <v>46</v>
      </c>
      <c r="AE460" s="81"/>
      <c r="AF460" s="23"/>
      <c r="AG460" s="24"/>
      <c r="AH460" s="24"/>
    </row>
    <row r="461" spans="1:34" ht="18" customHeight="1">
      <c r="A461" s="81">
        <v>451</v>
      </c>
      <c r="B461" s="82" t="s">
        <v>1218</v>
      </c>
      <c r="C461" s="83" t="s">
        <v>51</v>
      </c>
      <c r="D461" s="81" t="s">
        <v>1219</v>
      </c>
      <c r="E461" s="81" t="s">
        <v>42</v>
      </c>
      <c r="F461" s="81" t="s">
        <v>43</v>
      </c>
      <c r="G461" s="81" t="s">
        <v>556</v>
      </c>
      <c r="H461" s="81" t="s">
        <v>1220</v>
      </c>
      <c r="I461" s="92">
        <v>3</v>
      </c>
      <c r="J461" s="92">
        <v>3</v>
      </c>
      <c r="K461" s="92"/>
      <c r="L461" s="81">
        <v>4</v>
      </c>
      <c r="M461" s="81"/>
      <c r="N461" s="85">
        <v>2</v>
      </c>
      <c r="O461" s="85">
        <v>450</v>
      </c>
      <c r="P461" s="85">
        <v>9</v>
      </c>
      <c r="Q461" s="85">
        <f t="shared" si="8"/>
        <v>4050</v>
      </c>
      <c r="R461" s="85"/>
      <c r="S461" s="85"/>
      <c r="T461" s="85">
        <f t="shared" si="14"/>
        <v>0</v>
      </c>
      <c r="U461" s="85"/>
      <c r="V461" s="85">
        <f t="shared" si="9"/>
        <v>1350</v>
      </c>
      <c r="W461" s="85">
        <f t="shared" si="10"/>
        <v>202.5</v>
      </c>
      <c r="X461" s="86">
        <f t="shared" si="11"/>
        <v>1552.5</v>
      </c>
      <c r="Y461" s="87">
        <v>5.88</v>
      </c>
      <c r="Z461" s="85">
        <f t="shared" si="12"/>
        <v>8343</v>
      </c>
      <c r="AA461" s="88">
        <f t="shared" si="13"/>
        <v>5673.2400000000007</v>
      </c>
      <c r="AB461" s="81" t="s">
        <v>46</v>
      </c>
      <c r="AC461" s="81" t="s">
        <v>46</v>
      </c>
      <c r="AD461" s="81" t="s">
        <v>46</v>
      </c>
      <c r="AE461" s="81"/>
      <c r="AF461" s="23"/>
      <c r="AG461" s="24"/>
      <c r="AH461" s="24"/>
    </row>
    <row r="462" spans="1:34" ht="18" customHeight="1">
      <c r="A462" s="81">
        <v>452</v>
      </c>
      <c r="B462" s="82" t="s">
        <v>1221</v>
      </c>
      <c r="C462" s="83" t="s">
        <v>120</v>
      </c>
      <c r="D462" s="81" t="s">
        <v>1222</v>
      </c>
      <c r="E462" s="81" t="s">
        <v>66</v>
      </c>
      <c r="F462" s="81" t="s">
        <v>43</v>
      </c>
      <c r="G462" s="81" t="s">
        <v>122</v>
      </c>
      <c r="H462" s="81" t="s">
        <v>126</v>
      </c>
      <c r="I462" s="92">
        <v>3</v>
      </c>
      <c r="J462" s="92">
        <v>3</v>
      </c>
      <c r="K462" s="92"/>
      <c r="L462" s="81">
        <v>4</v>
      </c>
      <c r="M462" s="81"/>
      <c r="N462" s="85">
        <v>2</v>
      </c>
      <c r="O462" s="85">
        <v>1200</v>
      </c>
      <c r="P462" s="85">
        <v>17</v>
      </c>
      <c r="Q462" s="85">
        <f t="shared" si="8"/>
        <v>20400</v>
      </c>
      <c r="R462" s="85">
        <v>2000</v>
      </c>
      <c r="S462" s="85">
        <v>3</v>
      </c>
      <c r="T462" s="85">
        <f t="shared" si="14"/>
        <v>6000</v>
      </c>
      <c r="U462" s="85">
        <v>300</v>
      </c>
      <c r="V462" s="85">
        <f t="shared" si="9"/>
        <v>1500</v>
      </c>
      <c r="W462" s="85">
        <f t="shared" si="10"/>
        <v>825</v>
      </c>
      <c r="X462" s="86">
        <f t="shared" si="11"/>
        <v>2325</v>
      </c>
      <c r="Y462" s="110">
        <v>6.84</v>
      </c>
      <c r="Z462" s="85">
        <f t="shared" si="12"/>
        <v>11910</v>
      </c>
      <c r="AA462" s="88">
        <f t="shared" si="13"/>
        <v>8098.8</v>
      </c>
      <c r="AB462" s="81" t="s">
        <v>46</v>
      </c>
      <c r="AC462" s="81" t="s">
        <v>46</v>
      </c>
      <c r="AD462" s="81" t="s">
        <v>46</v>
      </c>
      <c r="AE462" s="81"/>
      <c r="AF462" s="23"/>
      <c r="AG462" s="24"/>
      <c r="AH462" s="24"/>
    </row>
    <row r="463" spans="1:34" ht="18" customHeight="1">
      <c r="A463" s="81">
        <v>453</v>
      </c>
      <c r="B463" s="82" t="s">
        <v>1223</v>
      </c>
      <c r="C463" s="83" t="s">
        <v>505</v>
      </c>
      <c r="D463" s="95" t="s">
        <v>1224</v>
      </c>
      <c r="E463" s="81" t="s">
        <v>42</v>
      </c>
      <c r="F463" s="81" t="s">
        <v>43</v>
      </c>
      <c r="G463" s="81" t="s">
        <v>621</v>
      </c>
      <c r="H463" s="81" t="s">
        <v>622</v>
      </c>
      <c r="I463" s="92">
        <v>5</v>
      </c>
      <c r="J463" s="92">
        <v>5</v>
      </c>
      <c r="K463" s="92"/>
      <c r="L463" s="81">
        <v>6</v>
      </c>
      <c r="M463" s="81"/>
      <c r="N463" s="85">
        <v>3</v>
      </c>
      <c r="O463" s="85">
        <v>3700</v>
      </c>
      <c r="P463" s="85">
        <v>5</v>
      </c>
      <c r="Q463" s="85">
        <f t="shared" si="8"/>
        <v>18500</v>
      </c>
      <c r="R463" s="85"/>
      <c r="S463" s="85"/>
      <c r="T463" s="85">
        <f t="shared" si="14"/>
        <v>0</v>
      </c>
      <c r="U463" s="85"/>
      <c r="V463" s="85">
        <f t="shared" si="9"/>
        <v>6166.666666666667</v>
      </c>
      <c r="W463" s="85">
        <f t="shared" si="10"/>
        <v>925</v>
      </c>
      <c r="X463" s="86">
        <f t="shared" si="11"/>
        <v>7091.666666666667</v>
      </c>
      <c r="Y463" s="87">
        <v>5.88</v>
      </c>
      <c r="Z463" s="85">
        <f t="shared" si="12"/>
        <v>38110</v>
      </c>
      <c r="AA463" s="88">
        <f t="shared" si="13"/>
        <v>25914.800000000003</v>
      </c>
      <c r="AB463" s="81" t="s">
        <v>46</v>
      </c>
      <c r="AC463" s="81" t="s">
        <v>46</v>
      </c>
      <c r="AD463" s="81" t="s">
        <v>46</v>
      </c>
      <c r="AE463" s="81"/>
      <c r="AF463" s="23"/>
      <c r="AG463" s="24"/>
      <c r="AH463" s="24"/>
    </row>
    <row r="464" spans="1:34" ht="18" customHeight="1">
      <c r="A464" s="81">
        <v>454</v>
      </c>
      <c r="B464" s="82" t="s">
        <v>1225</v>
      </c>
      <c r="C464" s="83" t="s">
        <v>332</v>
      </c>
      <c r="D464" s="81" t="s">
        <v>1226</v>
      </c>
      <c r="E464" s="81" t="s">
        <v>66</v>
      </c>
      <c r="F464" s="81" t="s">
        <v>43</v>
      </c>
      <c r="G464" s="81" t="s">
        <v>261</v>
      </c>
      <c r="H464" s="81" t="s">
        <v>1226</v>
      </c>
      <c r="I464" s="92">
        <v>4</v>
      </c>
      <c r="J464" s="92">
        <v>4</v>
      </c>
      <c r="K464" s="92"/>
      <c r="L464" s="81">
        <v>4</v>
      </c>
      <c r="M464" s="81"/>
      <c r="N464" s="85">
        <v>3</v>
      </c>
      <c r="O464" s="85">
        <v>2500</v>
      </c>
      <c r="P464" s="85">
        <v>24</v>
      </c>
      <c r="Q464" s="85">
        <f t="shared" si="8"/>
        <v>60000</v>
      </c>
      <c r="R464" s="85"/>
      <c r="S464" s="85"/>
      <c r="T464" s="85">
        <f t="shared" si="14"/>
        <v>0</v>
      </c>
      <c r="U464" s="85">
        <v>400</v>
      </c>
      <c r="V464" s="85">
        <f t="shared" si="9"/>
        <v>2000</v>
      </c>
      <c r="W464" s="85">
        <f t="shared" si="10"/>
        <v>300</v>
      </c>
      <c r="X464" s="86">
        <f t="shared" si="11"/>
        <v>2300</v>
      </c>
      <c r="Y464" s="110">
        <v>6.84</v>
      </c>
      <c r="Z464" s="85">
        <f t="shared" si="12"/>
        <v>14280</v>
      </c>
      <c r="AA464" s="88">
        <f t="shared" si="13"/>
        <v>9710.4000000000015</v>
      </c>
      <c r="AB464" s="81" t="s">
        <v>46</v>
      </c>
      <c r="AC464" s="81" t="s">
        <v>46</v>
      </c>
      <c r="AD464" s="81" t="s">
        <v>46</v>
      </c>
      <c r="AE464" s="81"/>
      <c r="AF464" s="23"/>
      <c r="AG464" s="24"/>
      <c r="AH464" s="24"/>
    </row>
    <row r="465" spans="1:34" ht="18" customHeight="1">
      <c r="A465" s="81">
        <v>455</v>
      </c>
      <c r="B465" s="82" t="s">
        <v>1227</v>
      </c>
      <c r="C465" s="83" t="s">
        <v>332</v>
      </c>
      <c r="D465" s="81" t="s">
        <v>1228</v>
      </c>
      <c r="E465" s="81" t="s">
        <v>42</v>
      </c>
      <c r="F465" s="81" t="s">
        <v>43</v>
      </c>
      <c r="G465" s="81" t="s">
        <v>261</v>
      </c>
      <c r="H465" s="81" t="s">
        <v>1226</v>
      </c>
      <c r="I465" s="92">
        <v>4</v>
      </c>
      <c r="J465" s="92">
        <v>4</v>
      </c>
      <c r="K465" s="92"/>
      <c r="L465" s="81">
        <v>4</v>
      </c>
      <c r="M465" s="81"/>
      <c r="N465" s="85">
        <v>2</v>
      </c>
      <c r="O465" s="85">
        <v>2500</v>
      </c>
      <c r="P465" s="85">
        <v>5</v>
      </c>
      <c r="Q465" s="85">
        <f t="shared" si="8"/>
        <v>12500</v>
      </c>
      <c r="R465" s="85">
        <v>2500</v>
      </c>
      <c r="S465" s="85">
        <v>2</v>
      </c>
      <c r="T465" s="85">
        <f t="shared" si="14"/>
        <v>5000</v>
      </c>
      <c r="U465" s="85"/>
      <c r="V465" s="85">
        <f t="shared" si="9"/>
        <v>4166.666666666667</v>
      </c>
      <c r="W465" s="85">
        <f t="shared" si="10"/>
        <v>1125</v>
      </c>
      <c r="X465" s="86">
        <f t="shared" si="11"/>
        <v>5291.666666666667</v>
      </c>
      <c r="Y465" s="87">
        <v>5.88</v>
      </c>
      <c r="Z465" s="85">
        <f t="shared" si="12"/>
        <v>26750</v>
      </c>
      <c r="AA465" s="88">
        <f t="shared" si="13"/>
        <v>18190</v>
      </c>
      <c r="AB465" s="81" t="s">
        <v>46</v>
      </c>
      <c r="AC465" s="81" t="s">
        <v>46</v>
      </c>
      <c r="AD465" s="81" t="s">
        <v>46</v>
      </c>
      <c r="AE465" s="81"/>
      <c r="AF465" s="23"/>
      <c r="AG465" s="24"/>
      <c r="AH465" s="24"/>
    </row>
    <row r="466" spans="1:34" ht="18" customHeight="1">
      <c r="A466" s="81">
        <v>456</v>
      </c>
      <c r="B466" s="82" t="s">
        <v>1229</v>
      </c>
      <c r="C466" s="83" t="s">
        <v>202</v>
      </c>
      <c r="D466" s="81" t="s">
        <v>1230</v>
      </c>
      <c r="E466" s="81" t="s">
        <v>66</v>
      </c>
      <c r="F466" s="81" t="s">
        <v>43</v>
      </c>
      <c r="G466" s="81" t="s">
        <v>168</v>
      </c>
      <c r="H466" s="81" t="s">
        <v>288</v>
      </c>
      <c r="I466" s="92">
        <v>3</v>
      </c>
      <c r="J466" s="92">
        <v>3</v>
      </c>
      <c r="K466" s="92"/>
      <c r="L466" s="81">
        <v>4</v>
      </c>
      <c r="M466" s="81"/>
      <c r="N466" s="85">
        <v>2</v>
      </c>
      <c r="O466" s="85">
        <v>1800</v>
      </c>
      <c r="P466" s="85">
        <v>3</v>
      </c>
      <c r="Q466" s="85">
        <f t="shared" si="8"/>
        <v>5400</v>
      </c>
      <c r="R466" s="85">
        <v>1800</v>
      </c>
      <c r="S466" s="85">
        <v>2</v>
      </c>
      <c r="T466" s="85">
        <f t="shared" si="14"/>
        <v>3600</v>
      </c>
      <c r="U466" s="85">
        <v>350</v>
      </c>
      <c r="V466" s="85">
        <f t="shared" si="9"/>
        <v>1750</v>
      </c>
      <c r="W466" s="85">
        <f t="shared" si="10"/>
        <v>622.5</v>
      </c>
      <c r="X466" s="86">
        <f t="shared" si="11"/>
        <v>2372.5</v>
      </c>
      <c r="Y466" s="110">
        <v>6.84</v>
      </c>
      <c r="Z466" s="85">
        <f t="shared" si="12"/>
        <v>13215</v>
      </c>
      <c r="AA466" s="88">
        <f t="shared" si="13"/>
        <v>8986.2000000000007</v>
      </c>
      <c r="AB466" s="81" t="s">
        <v>46</v>
      </c>
      <c r="AC466" s="81" t="s">
        <v>46</v>
      </c>
      <c r="AD466" s="81" t="s">
        <v>46</v>
      </c>
      <c r="AE466" s="81"/>
      <c r="AF466" s="23"/>
      <c r="AG466" s="24"/>
      <c r="AH466" s="24"/>
    </row>
    <row r="467" spans="1:34" ht="18" customHeight="1">
      <c r="A467" s="81">
        <v>457</v>
      </c>
      <c r="B467" s="82" t="s">
        <v>1231</v>
      </c>
      <c r="C467" s="83" t="s">
        <v>202</v>
      </c>
      <c r="D467" s="81" t="s">
        <v>1232</v>
      </c>
      <c r="E467" s="81" t="s">
        <v>66</v>
      </c>
      <c r="F467" s="81" t="s">
        <v>43</v>
      </c>
      <c r="G467" s="81" t="s">
        <v>168</v>
      </c>
      <c r="H467" s="81" t="s">
        <v>288</v>
      </c>
      <c r="I467" s="92">
        <v>3</v>
      </c>
      <c r="J467" s="92">
        <v>3</v>
      </c>
      <c r="K467" s="92"/>
      <c r="L467" s="81">
        <v>4</v>
      </c>
      <c r="M467" s="81"/>
      <c r="N467" s="85">
        <v>2</v>
      </c>
      <c r="O467" s="85">
        <v>1800</v>
      </c>
      <c r="P467" s="85">
        <v>3</v>
      </c>
      <c r="Q467" s="85">
        <f t="shared" si="8"/>
        <v>5400</v>
      </c>
      <c r="R467" s="85">
        <v>1800</v>
      </c>
      <c r="S467" s="85">
        <v>2</v>
      </c>
      <c r="T467" s="85">
        <f t="shared" si="14"/>
        <v>3600</v>
      </c>
      <c r="U467" s="85">
        <v>350</v>
      </c>
      <c r="V467" s="85">
        <f t="shared" si="9"/>
        <v>1750</v>
      </c>
      <c r="W467" s="85">
        <f t="shared" si="10"/>
        <v>622.5</v>
      </c>
      <c r="X467" s="86">
        <f t="shared" si="11"/>
        <v>2372.5</v>
      </c>
      <c r="Y467" s="110">
        <v>6.84</v>
      </c>
      <c r="Z467" s="85">
        <f t="shared" si="12"/>
        <v>13215</v>
      </c>
      <c r="AA467" s="88">
        <f t="shared" si="13"/>
        <v>8986.2000000000007</v>
      </c>
      <c r="AB467" s="81" t="s">
        <v>46</v>
      </c>
      <c r="AC467" s="81" t="s">
        <v>46</v>
      </c>
      <c r="AD467" s="81" t="s">
        <v>46</v>
      </c>
      <c r="AE467" s="81"/>
      <c r="AF467" s="23"/>
      <c r="AG467" s="24"/>
      <c r="AH467" s="24"/>
    </row>
    <row r="468" spans="1:34" ht="18" customHeight="1">
      <c r="A468" s="81">
        <v>458</v>
      </c>
      <c r="B468" s="82" t="s">
        <v>1233</v>
      </c>
      <c r="C468" s="83" t="s">
        <v>189</v>
      </c>
      <c r="D468" s="81" t="s">
        <v>1234</v>
      </c>
      <c r="E468" s="81" t="s">
        <v>42</v>
      </c>
      <c r="F468" s="81" t="s">
        <v>43</v>
      </c>
      <c r="G468" s="81" t="s">
        <v>398</v>
      </c>
      <c r="H468" s="81" t="s">
        <v>980</v>
      </c>
      <c r="I468" s="200">
        <v>5</v>
      </c>
      <c r="J468" s="200">
        <v>3</v>
      </c>
      <c r="K468" s="200">
        <v>2</v>
      </c>
      <c r="L468" s="81">
        <v>6</v>
      </c>
      <c r="M468" s="81"/>
      <c r="N468" s="85">
        <v>3</v>
      </c>
      <c r="O468" s="85">
        <v>1800</v>
      </c>
      <c r="P468" s="85">
        <v>12</v>
      </c>
      <c r="Q468" s="85">
        <f t="shared" si="8"/>
        <v>21600</v>
      </c>
      <c r="R468" s="85"/>
      <c r="S468" s="85"/>
      <c r="T468" s="85">
        <f t="shared" si="14"/>
        <v>0</v>
      </c>
      <c r="U468" s="85"/>
      <c r="V468" s="85">
        <f t="shared" si="9"/>
        <v>7200</v>
      </c>
      <c r="W468" s="85">
        <f t="shared" si="10"/>
        <v>1080</v>
      </c>
      <c r="X468" s="86">
        <f t="shared" si="11"/>
        <v>8280</v>
      </c>
      <c r="Y468" s="87">
        <v>5.88</v>
      </c>
      <c r="Z468" s="85">
        <f t="shared" si="12"/>
        <v>44496</v>
      </c>
      <c r="AA468" s="88">
        <f t="shared" si="13"/>
        <v>30257.280000000002</v>
      </c>
      <c r="AB468" s="81" t="s">
        <v>46</v>
      </c>
      <c r="AC468" s="81" t="s">
        <v>46</v>
      </c>
      <c r="AD468" s="81" t="s">
        <v>46</v>
      </c>
      <c r="AE468" s="81"/>
      <c r="AF468" s="23"/>
      <c r="AG468" s="24"/>
      <c r="AH468" s="24"/>
    </row>
    <row r="469" spans="1:34" ht="18" customHeight="1">
      <c r="A469" s="81">
        <v>459</v>
      </c>
      <c r="B469" s="82" t="s">
        <v>1235</v>
      </c>
      <c r="C469" s="83" t="s">
        <v>406</v>
      </c>
      <c r="D469" s="81" t="s">
        <v>1236</v>
      </c>
      <c r="E469" s="81" t="s">
        <v>42</v>
      </c>
      <c r="F469" s="81" t="s">
        <v>43</v>
      </c>
      <c r="G469" s="81" t="s">
        <v>403</v>
      </c>
      <c r="H469" s="81" t="s">
        <v>408</v>
      </c>
      <c r="I469" s="177">
        <v>1</v>
      </c>
      <c r="J469" s="177">
        <v>1</v>
      </c>
      <c r="K469" s="177"/>
      <c r="L469" s="57">
        <v>2</v>
      </c>
      <c r="M469" s="81"/>
      <c r="N469" s="85">
        <v>2</v>
      </c>
      <c r="O469" s="85">
        <v>1600</v>
      </c>
      <c r="P469" s="85">
        <v>32</v>
      </c>
      <c r="Q469" s="85">
        <f t="shared" si="8"/>
        <v>51200</v>
      </c>
      <c r="R469" s="85">
        <v>3800</v>
      </c>
      <c r="S469" s="85">
        <v>2</v>
      </c>
      <c r="T469" s="85">
        <f t="shared" si="14"/>
        <v>7600</v>
      </c>
      <c r="U469" s="85"/>
      <c r="V469" s="85">
        <f t="shared" si="9"/>
        <v>17066.666666666668</v>
      </c>
      <c r="W469" s="85">
        <f t="shared" si="10"/>
        <v>3320</v>
      </c>
      <c r="X469" s="86">
        <f t="shared" si="11"/>
        <v>20386.666666666668</v>
      </c>
      <c r="Y469" s="87">
        <v>5.88</v>
      </c>
      <c r="Z469" s="85">
        <f t="shared" si="12"/>
        <v>106992</v>
      </c>
      <c r="AA469" s="88">
        <f t="shared" si="13"/>
        <v>72754.560000000012</v>
      </c>
      <c r="AB469" s="81" t="s">
        <v>46</v>
      </c>
      <c r="AC469" s="81" t="s">
        <v>46</v>
      </c>
      <c r="AD469" s="81" t="s">
        <v>46</v>
      </c>
      <c r="AE469" s="81"/>
      <c r="AF469" s="23"/>
      <c r="AG469" s="24"/>
      <c r="AH469" s="24"/>
    </row>
    <row r="470" spans="1:34" ht="18" customHeight="1">
      <c r="A470" s="81">
        <v>460</v>
      </c>
      <c r="B470" s="82" t="s">
        <v>1237</v>
      </c>
      <c r="C470" s="83" t="s">
        <v>56</v>
      </c>
      <c r="D470" s="81" t="s">
        <v>1238</v>
      </c>
      <c r="E470" s="81" t="s">
        <v>42</v>
      </c>
      <c r="F470" s="81" t="s">
        <v>43</v>
      </c>
      <c r="G470" s="81" t="s">
        <v>58</v>
      </c>
      <c r="H470" s="81" t="s">
        <v>1239</v>
      </c>
      <c r="I470" s="92">
        <v>3</v>
      </c>
      <c r="J470" s="92">
        <v>3</v>
      </c>
      <c r="K470" s="92"/>
      <c r="L470" s="81">
        <v>4</v>
      </c>
      <c r="M470" s="81"/>
      <c r="N470" s="85">
        <v>2</v>
      </c>
      <c r="O470" s="85">
        <v>2000</v>
      </c>
      <c r="P470" s="85">
        <v>12</v>
      </c>
      <c r="Q470" s="85">
        <f t="shared" si="8"/>
        <v>24000</v>
      </c>
      <c r="R470" s="85"/>
      <c r="S470" s="85"/>
      <c r="T470" s="85">
        <f t="shared" si="14"/>
        <v>0</v>
      </c>
      <c r="U470" s="85"/>
      <c r="V470" s="85">
        <f t="shared" si="9"/>
        <v>8000</v>
      </c>
      <c r="W470" s="85">
        <f t="shared" si="10"/>
        <v>1200</v>
      </c>
      <c r="X470" s="86">
        <f t="shared" si="11"/>
        <v>9200</v>
      </c>
      <c r="Y470" s="87">
        <v>5.88</v>
      </c>
      <c r="Z470" s="85">
        <f t="shared" si="12"/>
        <v>49440</v>
      </c>
      <c r="AA470" s="88">
        <f t="shared" si="13"/>
        <v>33619.200000000004</v>
      </c>
      <c r="AB470" s="81" t="s">
        <v>46</v>
      </c>
      <c r="AC470" s="81" t="s">
        <v>46</v>
      </c>
      <c r="AD470" s="81" t="s">
        <v>46</v>
      </c>
      <c r="AE470" s="81"/>
      <c r="AF470" s="23"/>
      <c r="AG470" s="24"/>
      <c r="AH470" s="24"/>
    </row>
    <row r="471" spans="1:34" ht="18" customHeight="1">
      <c r="A471" s="81">
        <v>461</v>
      </c>
      <c r="B471" s="82" t="s">
        <v>1240</v>
      </c>
      <c r="C471" s="83" t="s">
        <v>202</v>
      </c>
      <c r="D471" s="81" t="s">
        <v>1241</v>
      </c>
      <c r="E471" s="81" t="s">
        <v>66</v>
      </c>
      <c r="F471" s="81" t="s">
        <v>43</v>
      </c>
      <c r="G471" s="81" t="s">
        <v>168</v>
      </c>
      <c r="H471" s="81" t="s">
        <v>1242</v>
      </c>
      <c r="I471" s="92">
        <v>2</v>
      </c>
      <c r="J471" s="92">
        <v>2</v>
      </c>
      <c r="K471" s="92"/>
      <c r="L471" s="81">
        <v>2</v>
      </c>
      <c r="M471" s="81"/>
      <c r="N471" s="85">
        <v>2</v>
      </c>
      <c r="O471" s="85">
        <v>2000</v>
      </c>
      <c r="P471" s="85">
        <v>2</v>
      </c>
      <c r="Q471" s="85">
        <f t="shared" si="8"/>
        <v>4000</v>
      </c>
      <c r="R471" s="85">
        <v>2000</v>
      </c>
      <c r="S471" s="85">
        <v>1</v>
      </c>
      <c r="T471" s="85">
        <f t="shared" si="14"/>
        <v>2000</v>
      </c>
      <c r="U471" s="85">
        <v>350</v>
      </c>
      <c r="V471" s="85">
        <f t="shared" si="9"/>
        <v>1750</v>
      </c>
      <c r="W471" s="85">
        <f t="shared" si="10"/>
        <v>462.5</v>
      </c>
      <c r="X471" s="86">
        <f t="shared" si="11"/>
        <v>2212.5</v>
      </c>
      <c r="Y471" s="110">
        <v>6.84</v>
      </c>
      <c r="Z471" s="85">
        <f t="shared" si="12"/>
        <v>12895</v>
      </c>
      <c r="AA471" s="88">
        <f t="shared" si="13"/>
        <v>8768.6</v>
      </c>
      <c r="AB471" s="81" t="s">
        <v>46</v>
      </c>
      <c r="AC471" s="81" t="s">
        <v>46</v>
      </c>
      <c r="AD471" s="81" t="s">
        <v>46</v>
      </c>
      <c r="AE471" s="81"/>
      <c r="AF471" s="23"/>
      <c r="AG471" s="24"/>
      <c r="AH471" s="24"/>
    </row>
    <row r="472" spans="1:34" ht="18" customHeight="1">
      <c r="A472" s="81">
        <v>462</v>
      </c>
      <c r="B472" s="82" t="s">
        <v>1243</v>
      </c>
      <c r="C472" s="83" t="s">
        <v>202</v>
      </c>
      <c r="D472" s="81" t="s">
        <v>1244</v>
      </c>
      <c r="E472" s="81" t="s">
        <v>66</v>
      </c>
      <c r="F472" s="81" t="s">
        <v>43</v>
      </c>
      <c r="G472" s="81" t="s">
        <v>168</v>
      </c>
      <c r="H472" s="81" t="s">
        <v>1242</v>
      </c>
      <c r="I472" s="92">
        <v>3</v>
      </c>
      <c r="J472" s="92">
        <v>3</v>
      </c>
      <c r="K472" s="92"/>
      <c r="L472" s="81">
        <v>4</v>
      </c>
      <c r="M472" s="81"/>
      <c r="N472" s="85">
        <v>2</v>
      </c>
      <c r="O472" s="85">
        <v>2000</v>
      </c>
      <c r="P472" s="85">
        <v>2</v>
      </c>
      <c r="Q472" s="85">
        <f t="shared" si="8"/>
        <v>4000</v>
      </c>
      <c r="R472" s="85">
        <v>2000</v>
      </c>
      <c r="S472" s="85">
        <v>1</v>
      </c>
      <c r="T472" s="85">
        <f t="shared" si="14"/>
        <v>2000</v>
      </c>
      <c r="U472" s="85">
        <v>350</v>
      </c>
      <c r="V472" s="85">
        <f t="shared" si="9"/>
        <v>1750</v>
      </c>
      <c r="W472" s="85">
        <f t="shared" si="10"/>
        <v>462.5</v>
      </c>
      <c r="X472" s="86">
        <f t="shared" si="11"/>
        <v>2212.5</v>
      </c>
      <c r="Y472" s="110">
        <v>6.84</v>
      </c>
      <c r="Z472" s="85">
        <f t="shared" si="12"/>
        <v>12895</v>
      </c>
      <c r="AA472" s="88">
        <f t="shared" si="13"/>
        <v>8768.6</v>
      </c>
      <c r="AB472" s="81" t="s">
        <v>46</v>
      </c>
      <c r="AC472" s="81" t="s">
        <v>46</v>
      </c>
      <c r="AD472" s="81" t="s">
        <v>46</v>
      </c>
      <c r="AE472" s="81"/>
      <c r="AF472" s="23"/>
      <c r="AG472" s="24"/>
      <c r="AH472" s="24"/>
    </row>
    <row r="473" spans="1:34" ht="18" customHeight="1">
      <c r="A473" s="81">
        <v>463</v>
      </c>
      <c r="B473" s="82" t="s">
        <v>1245</v>
      </c>
      <c r="C473" s="83" t="s">
        <v>401</v>
      </c>
      <c r="D473" s="95" t="s">
        <v>1246</v>
      </c>
      <c r="E473" s="81" t="s">
        <v>66</v>
      </c>
      <c r="F473" s="81" t="s">
        <v>43</v>
      </c>
      <c r="G473" s="81" t="s">
        <v>403</v>
      </c>
      <c r="H473" s="81" t="s">
        <v>1104</v>
      </c>
      <c r="I473" s="92">
        <v>7</v>
      </c>
      <c r="J473" s="92">
        <v>7</v>
      </c>
      <c r="K473" s="92"/>
      <c r="L473" s="81">
        <v>8</v>
      </c>
      <c r="M473" s="81"/>
      <c r="N473" s="85">
        <v>3</v>
      </c>
      <c r="O473" s="85">
        <v>1200</v>
      </c>
      <c r="P473" s="85">
        <v>21</v>
      </c>
      <c r="Q473" s="85">
        <f t="shared" si="8"/>
        <v>25200</v>
      </c>
      <c r="R473" s="85"/>
      <c r="S473" s="85"/>
      <c r="T473" s="85">
        <f t="shared" si="14"/>
        <v>0</v>
      </c>
      <c r="U473" s="85">
        <v>170</v>
      </c>
      <c r="V473" s="85">
        <f t="shared" si="9"/>
        <v>850</v>
      </c>
      <c r="W473" s="85">
        <f t="shared" si="10"/>
        <v>127.5</v>
      </c>
      <c r="X473" s="86">
        <f t="shared" si="11"/>
        <v>977.5</v>
      </c>
      <c r="Y473" s="110">
        <v>6.84</v>
      </c>
      <c r="Z473" s="85">
        <f t="shared" si="12"/>
        <v>6069</v>
      </c>
      <c r="AA473" s="88">
        <f t="shared" si="13"/>
        <v>4126.92</v>
      </c>
      <c r="AB473" s="81" t="s">
        <v>46</v>
      </c>
      <c r="AC473" s="81" t="s">
        <v>46</v>
      </c>
      <c r="AD473" s="81" t="s">
        <v>46</v>
      </c>
      <c r="AE473" s="81" t="s">
        <v>100</v>
      </c>
      <c r="AF473" s="23"/>
      <c r="AG473" s="24"/>
      <c r="AH473" s="24"/>
    </row>
    <row r="474" spans="1:34" ht="18" customHeight="1">
      <c r="A474" s="81">
        <v>464</v>
      </c>
      <c r="B474" s="82" t="s">
        <v>1247</v>
      </c>
      <c r="C474" s="83" t="s">
        <v>401</v>
      </c>
      <c r="D474" s="95" t="s">
        <v>1248</v>
      </c>
      <c r="E474" s="81" t="s">
        <v>66</v>
      </c>
      <c r="F474" s="81" t="s">
        <v>43</v>
      </c>
      <c r="G474" s="81" t="s">
        <v>403</v>
      </c>
      <c r="H474" s="81" t="s">
        <v>1104</v>
      </c>
      <c r="I474" s="92">
        <v>1</v>
      </c>
      <c r="J474" s="92">
        <v>1</v>
      </c>
      <c r="K474" s="92"/>
      <c r="L474" s="81">
        <v>2</v>
      </c>
      <c r="M474" s="81"/>
      <c r="N474" s="85">
        <v>2</v>
      </c>
      <c r="O474" s="85">
        <v>1200</v>
      </c>
      <c r="P474" s="85">
        <v>21</v>
      </c>
      <c r="Q474" s="85">
        <f t="shared" si="8"/>
        <v>25200</v>
      </c>
      <c r="R474" s="85"/>
      <c r="S474" s="85"/>
      <c r="T474" s="85">
        <f t="shared" si="14"/>
        <v>0</v>
      </c>
      <c r="U474" s="85">
        <v>145</v>
      </c>
      <c r="V474" s="85">
        <f t="shared" si="9"/>
        <v>725</v>
      </c>
      <c r="W474" s="85">
        <f t="shared" si="10"/>
        <v>108.75</v>
      </c>
      <c r="X474" s="86">
        <f t="shared" si="11"/>
        <v>833.75</v>
      </c>
      <c r="Y474" s="110">
        <v>6.84</v>
      </c>
      <c r="Z474" s="85">
        <f t="shared" si="12"/>
        <v>5176.5</v>
      </c>
      <c r="AA474" s="88">
        <f t="shared" si="13"/>
        <v>3520.0200000000004</v>
      </c>
      <c r="AB474" s="81" t="s">
        <v>46</v>
      </c>
      <c r="AC474" s="81" t="s">
        <v>46</v>
      </c>
      <c r="AD474" s="81" t="s">
        <v>46</v>
      </c>
      <c r="AE474" s="81" t="s">
        <v>100</v>
      </c>
      <c r="AF474" s="23"/>
      <c r="AG474" s="24"/>
      <c r="AH474" s="24"/>
    </row>
    <row r="475" spans="1:34" ht="18" customHeight="1">
      <c r="A475" s="81">
        <v>465</v>
      </c>
      <c r="B475" s="82" t="s">
        <v>1249</v>
      </c>
      <c r="C475" s="83" t="s">
        <v>401</v>
      </c>
      <c r="D475" s="95" t="s">
        <v>1250</v>
      </c>
      <c r="E475" s="81" t="s">
        <v>66</v>
      </c>
      <c r="F475" s="81" t="s">
        <v>43</v>
      </c>
      <c r="G475" s="81" t="s">
        <v>403</v>
      </c>
      <c r="H475" s="81" t="s">
        <v>1104</v>
      </c>
      <c r="I475" s="92">
        <v>7</v>
      </c>
      <c r="J475" s="92">
        <v>7</v>
      </c>
      <c r="K475" s="92"/>
      <c r="L475" s="81">
        <v>8</v>
      </c>
      <c r="M475" s="81"/>
      <c r="N475" s="85">
        <v>2</v>
      </c>
      <c r="O475" s="85">
        <v>1200</v>
      </c>
      <c r="P475" s="85">
        <v>21</v>
      </c>
      <c r="Q475" s="85">
        <f t="shared" si="8"/>
        <v>25200</v>
      </c>
      <c r="R475" s="85"/>
      <c r="S475" s="85"/>
      <c r="T475" s="85">
        <f t="shared" si="14"/>
        <v>0</v>
      </c>
      <c r="U475" s="85">
        <v>170</v>
      </c>
      <c r="V475" s="85">
        <f t="shared" si="9"/>
        <v>850</v>
      </c>
      <c r="W475" s="85">
        <f t="shared" si="10"/>
        <v>127.5</v>
      </c>
      <c r="X475" s="86">
        <f t="shared" si="11"/>
        <v>977.5</v>
      </c>
      <c r="Y475" s="110">
        <v>6.84</v>
      </c>
      <c r="Z475" s="85">
        <f t="shared" si="12"/>
        <v>6069</v>
      </c>
      <c r="AA475" s="88">
        <f t="shared" si="13"/>
        <v>4126.92</v>
      </c>
      <c r="AB475" s="81" t="s">
        <v>46</v>
      </c>
      <c r="AC475" s="81" t="s">
        <v>46</v>
      </c>
      <c r="AD475" s="81" t="s">
        <v>46</v>
      </c>
      <c r="AE475" s="81" t="s">
        <v>100</v>
      </c>
      <c r="AF475" s="23"/>
      <c r="AG475" s="24"/>
      <c r="AH475" s="24"/>
    </row>
    <row r="476" spans="1:34" ht="18" customHeight="1">
      <c r="A476" s="81">
        <v>466</v>
      </c>
      <c r="B476" s="82" t="s">
        <v>1251</v>
      </c>
      <c r="C476" s="83" t="s">
        <v>401</v>
      </c>
      <c r="D476" s="95" t="s">
        <v>1252</v>
      </c>
      <c r="E476" s="81" t="s">
        <v>66</v>
      </c>
      <c r="F476" s="81" t="s">
        <v>43</v>
      </c>
      <c r="G476" s="81" t="s">
        <v>403</v>
      </c>
      <c r="H476" s="81" t="s">
        <v>1104</v>
      </c>
      <c r="I476" s="92">
        <v>1</v>
      </c>
      <c r="J476" s="92">
        <v>1</v>
      </c>
      <c r="K476" s="92"/>
      <c r="L476" s="81">
        <v>2</v>
      </c>
      <c r="M476" s="81"/>
      <c r="N476" s="85">
        <v>2</v>
      </c>
      <c r="O476" s="85">
        <v>1200</v>
      </c>
      <c r="P476" s="85">
        <v>21</v>
      </c>
      <c r="Q476" s="85">
        <f t="shared" si="8"/>
        <v>25200</v>
      </c>
      <c r="R476" s="85"/>
      <c r="S476" s="85"/>
      <c r="T476" s="85">
        <f t="shared" si="14"/>
        <v>0</v>
      </c>
      <c r="U476" s="85">
        <v>145</v>
      </c>
      <c r="V476" s="85">
        <f t="shared" si="9"/>
        <v>725</v>
      </c>
      <c r="W476" s="85">
        <f t="shared" si="10"/>
        <v>108.75</v>
      </c>
      <c r="X476" s="86">
        <f t="shared" si="11"/>
        <v>833.75</v>
      </c>
      <c r="Y476" s="110">
        <v>6.84</v>
      </c>
      <c r="Z476" s="85">
        <f t="shared" si="12"/>
        <v>5176.5</v>
      </c>
      <c r="AA476" s="88">
        <f t="shared" si="13"/>
        <v>3520.0200000000004</v>
      </c>
      <c r="AB476" s="81" t="s">
        <v>46</v>
      </c>
      <c r="AC476" s="81" t="s">
        <v>46</v>
      </c>
      <c r="AD476" s="81" t="s">
        <v>46</v>
      </c>
      <c r="AE476" s="81" t="s">
        <v>100</v>
      </c>
      <c r="AF476" s="23"/>
      <c r="AG476" s="24"/>
      <c r="AH476" s="24"/>
    </row>
    <row r="477" spans="1:34" ht="18" customHeight="1">
      <c r="A477" s="81">
        <v>467</v>
      </c>
      <c r="B477" s="82" t="s">
        <v>1253</v>
      </c>
      <c r="C477" s="83" t="s">
        <v>401</v>
      </c>
      <c r="D477" s="95" t="s">
        <v>1254</v>
      </c>
      <c r="E477" s="81" t="s">
        <v>66</v>
      </c>
      <c r="F477" s="81" t="s">
        <v>43</v>
      </c>
      <c r="G477" s="81" t="s">
        <v>403</v>
      </c>
      <c r="H477" s="81" t="s">
        <v>1104</v>
      </c>
      <c r="I477" s="92">
        <v>7</v>
      </c>
      <c r="J477" s="92">
        <v>7</v>
      </c>
      <c r="K477" s="92"/>
      <c r="L477" s="81">
        <v>8</v>
      </c>
      <c r="M477" s="81"/>
      <c r="N477" s="85">
        <v>2</v>
      </c>
      <c r="O477" s="85">
        <v>1200</v>
      </c>
      <c r="P477" s="85">
        <v>21</v>
      </c>
      <c r="Q477" s="85">
        <f t="shared" si="8"/>
        <v>25200</v>
      </c>
      <c r="R477" s="85"/>
      <c r="S477" s="85"/>
      <c r="T477" s="85">
        <f t="shared" si="14"/>
        <v>0</v>
      </c>
      <c r="U477" s="85">
        <v>180</v>
      </c>
      <c r="V477" s="85">
        <f t="shared" si="9"/>
        <v>900</v>
      </c>
      <c r="W477" s="85">
        <f t="shared" si="10"/>
        <v>135</v>
      </c>
      <c r="X477" s="86">
        <f t="shared" si="11"/>
        <v>1035</v>
      </c>
      <c r="Y477" s="110">
        <v>6.84</v>
      </c>
      <c r="Z477" s="85">
        <f t="shared" si="12"/>
        <v>6426</v>
      </c>
      <c r="AA477" s="88">
        <f t="shared" si="13"/>
        <v>4369.68</v>
      </c>
      <c r="AB477" s="81" t="s">
        <v>46</v>
      </c>
      <c r="AC477" s="81" t="s">
        <v>46</v>
      </c>
      <c r="AD477" s="81" t="s">
        <v>46</v>
      </c>
      <c r="AE477" s="81" t="s">
        <v>100</v>
      </c>
      <c r="AF477" s="23"/>
      <c r="AG477" s="24"/>
      <c r="AH477" s="24"/>
    </row>
    <row r="478" spans="1:34" ht="18" customHeight="1">
      <c r="A478" s="81">
        <v>468</v>
      </c>
      <c r="B478" s="82" t="s">
        <v>1255</v>
      </c>
      <c r="C478" s="83" t="s">
        <v>401</v>
      </c>
      <c r="D478" s="95" t="s">
        <v>1256</v>
      </c>
      <c r="E478" s="81" t="s">
        <v>66</v>
      </c>
      <c r="F478" s="81" t="s">
        <v>43</v>
      </c>
      <c r="G478" s="81" t="s">
        <v>403</v>
      </c>
      <c r="H478" s="81" t="s">
        <v>1104</v>
      </c>
      <c r="I478" s="92">
        <v>1</v>
      </c>
      <c r="J478" s="92">
        <v>1</v>
      </c>
      <c r="K478" s="92"/>
      <c r="L478" s="81">
        <v>2</v>
      </c>
      <c r="M478" s="81"/>
      <c r="N478" s="85">
        <v>2</v>
      </c>
      <c r="O478" s="85">
        <v>1200</v>
      </c>
      <c r="P478" s="85">
        <v>21</v>
      </c>
      <c r="Q478" s="85">
        <f t="shared" si="8"/>
        <v>25200</v>
      </c>
      <c r="R478" s="85"/>
      <c r="S478" s="85"/>
      <c r="T478" s="85">
        <f t="shared" si="14"/>
        <v>0</v>
      </c>
      <c r="U478" s="85">
        <v>150</v>
      </c>
      <c r="V478" s="85">
        <f t="shared" si="9"/>
        <v>750</v>
      </c>
      <c r="W478" s="85">
        <f t="shared" si="10"/>
        <v>112.5</v>
      </c>
      <c r="X478" s="86">
        <f t="shared" si="11"/>
        <v>862.5</v>
      </c>
      <c r="Y478" s="110">
        <v>6.84</v>
      </c>
      <c r="Z478" s="85">
        <f t="shared" si="12"/>
        <v>5355</v>
      </c>
      <c r="AA478" s="88">
        <f t="shared" si="13"/>
        <v>3641.4</v>
      </c>
      <c r="AB478" s="81" t="s">
        <v>46</v>
      </c>
      <c r="AC478" s="81" t="s">
        <v>46</v>
      </c>
      <c r="AD478" s="81" t="s">
        <v>46</v>
      </c>
      <c r="AE478" s="81" t="s">
        <v>100</v>
      </c>
      <c r="AF478" s="23"/>
      <c r="AG478" s="24"/>
      <c r="AH478" s="24"/>
    </row>
    <row r="479" spans="1:34" ht="18" customHeight="1">
      <c r="A479" s="81">
        <v>469</v>
      </c>
      <c r="B479" s="82" t="s">
        <v>1257</v>
      </c>
      <c r="C479" s="83" t="s">
        <v>401</v>
      </c>
      <c r="D479" s="95" t="s">
        <v>1258</v>
      </c>
      <c r="E479" s="81" t="s">
        <v>66</v>
      </c>
      <c r="F479" s="81" t="s">
        <v>43</v>
      </c>
      <c r="G479" s="81" t="s">
        <v>403</v>
      </c>
      <c r="H479" s="81" t="s">
        <v>1104</v>
      </c>
      <c r="I479" s="92">
        <v>7</v>
      </c>
      <c r="J479" s="92">
        <v>7</v>
      </c>
      <c r="K479" s="92"/>
      <c r="L479" s="81">
        <v>4</v>
      </c>
      <c r="M479" s="81"/>
      <c r="N479" s="85">
        <v>2</v>
      </c>
      <c r="O479" s="85">
        <v>1200</v>
      </c>
      <c r="P479" s="85">
        <v>21</v>
      </c>
      <c r="Q479" s="85">
        <f t="shared" si="8"/>
        <v>25200</v>
      </c>
      <c r="R479" s="85"/>
      <c r="S479" s="85"/>
      <c r="T479" s="85">
        <f t="shared" si="14"/>
        <v>0</v>
      </c>
      <c r="U479" s="85">
        <v>170</v>
      </c>
      <c r="V479" s="85">
        <f t="shared" si="9"/>
        <v>850</v>
      </c>
      <c r="W479" s="85">
        <f t="shared" si="10"/>
        <v>127.5</v>
      </c>
      <c r="X479" s="86">
        <f t="shared" si="11"/>
        <v>977.5</v>
      </c>
      <c r="Y479" s="110">
        <v>6.84</v>
      </c>
      <c r="Z479" s="85">
        <f t="shared" si="12"/>
        <v>6069</v>
      </c>
      <c r="AA479" s="88">
        <f t="shared" si="13"/>
        <v>4126.92</v>
      </c>
      <c r="AB479" s="81" t="s">
        <v>46</v>
      </c>
      <c r="AC479" s="81" t="s">
        <v>46</v>
      </c>
      <c r="AD479" s="81" t="s">
        <v>46</v>
      </c>
      <c r="AE479" s="81" t="s">
        <v>100</v>
      </c>
      <c r="AF479" s="23"/>
      <c r="AG479" s="24"/>
      <c r="AH479" s="24"/>
    </row>
    <row r="480" spans="1:34" ht="18" customHeight="1">
      <c r="A480" s="81">
        <v>470</v>
      </c>
      <c r="B480" s="82" t="s">
        <v>1259</v>
      </c>
      <c r="C480" s="83" t="s">
        <v>401</v>
      </c>
      <c r="D480" s="95" t="s">
        <v>1260</v>
      </c>
      <c r="E480" s="81" t="s">
        <v>66</v>
      </c>
      <c r="F480" s="81" t="s">
        <v>43</v>
      </c>
      <c r="G480" s="81" t="s">
        <v>403</v>
      </c>
      <c r="H480" s="81" t="s">
        <v>1104</v>
      </c>
      <c r="I480" s="92">
        <v>1</v>
      </c>
      <c r="J480" s="92">
        <v>1</v>
      </c>
      <c r="K480" s="92"/>
      <c r="L480" s="81">
        <v>2</v>
      </c>
      <c r="M480" s="81"/>
      <c r="N480" s="85">
        <v>2</v>
      </c>
      <c r="O480" s="85">
        <v>1200</v>
      </c>
      <c r="P480" s="85">
        <v>21</v>
      </c>
      <c r="Q480" s="85">
        <f t="shared" si="8"/>
        <v>25200</v>
      </c>
      <c r="R480" s="85"/>
      <c r="S480" s="85"/>
      <c r="T480" s="85">
        <f t="shared" si="14"/>
        <v>0</v>
      </c>
      <c r="U480" s="85">
        <v>145</v>
      </c>
      <c r="V480" s="85">
        <f t="shared" si="9"/>
        <v>725</v>
      </c>
      <c r="W480" s="85">
        <f t="shared" si="10"/>
        <v>108.75</v>
      </c>
      <c r="X480" s="86">
        <f t="shared" si="11"/>
        <v>833.75</v>
      </c>
      <c r="Y480" s="110">
        <v>6.84</v>
      </c>
      <c r="Z480" s="85">
        <f t="shared" si="12"/>
        <v>5176.5</v>
      </c>
      <c r="AA480" s="88">
        <f t="shared" si="13"/>
        <v>3520.0200000000004</v>
      </c>
      <c r="AB480" s="81" t="s">
        <v>46</v>
      </c>
      <c r="AC480" s="81" t="s">
        <v>46</v>
      </c>
      <c r="AD480" s="81" t="s">
        <v>46</v>
      </c>
      <c r="AE480" s="81" t="s">
        <v>100</v>
      </c>
      <c r="AF480" s="23"/>
      <c r="AG480" s="24"/>
      <c r="AH480" s="24"/>
    </row>
    <row r="481" spans="1:34" ht="18" customHeight="1">
      <c r="A481" s="81">
        <v>471</v>
      </c>
      <c r="B481" s="82" t="s">
        <v>1261</v>
      </c>
      <c r="C481" s="83" t="s">
        <v>401</v>
      </c>
      <c r="D481" s="95" t="s">
        <v>1262</v>
      </c>
      <c r="E481" s="81" t="s">
        <v>66</v>
      </c>
      <c r="F481" s="81" t="s">
        <v>43</v>
      </c>
      <c r="G481" s="81" t="s">
        <v>403</v>
      </c>
      <c r="H481" s="81" t="s">
        <v>1104</v>
      </c>
      <c r="I481" s="92">
        <v>7</v>
      </c>
      <c r="J481" s="92">
        <v>7</v>
      </c>
      <c r="K481" s="92"/>
      <c r="L481" s="81">
        <v>4</v>
      </c>
      <c r="M481" s="81"/>
      <c r="N481" s="85">
        <v>2</v>
      </c>
      <c r="O481" s="85">
        <v>1200</v>
      </c>
      <c r="P481" s="85">
        <v>21</v>
      </c>
      <c r="Q481" s="85">
        <f t="shared" si="8"/>
        <v>25200</v>
      </c>
      <c r="R481" s="85"/>
      <c r="S481" s="85"/>
      <c r="T481" s="85">
        <f t="shared" si="14"/>
        <v>0</v>
      </c>
      <c r="U481" s="85">
        <v>170</v>
      </c>
      <c r="V481" s="85">
        <f t="shared" si="9"/>
        <v>850</v>
      </c>
      <c r="W481" s="85">
        <f t="shared" si="10"/>
        <v>127.5</v>
      </c>
      <c r="X481" s="86">
        <f t="shared" si="11"/>
        <v>977.5</v>
      </c>
      <c r="Y481" s="110">
        <v>6.84</v>
      </c>
      <c r="Z481" s="85">
        <f t="shared" si="12"/>
        <v>6069</v>
      </c>
      <c r="AA481" s="88">
        <f t="shared" si="13"/>
        <v>4126.92</v>
      </c>
      <c r="AB481" s="81" t="s">
        <v>46</v>
      </c>
      <c r="AC481" s="81" t="s">
        <v>46</v>
      </c>
      <c r="AD481" s="81" t="s">
        <v>46</v>
      </c>
      <c r="AE481" s="81" t="s">
        <v>100</v>
      </c>
      <c r="AF481" s="23"/>
      <c r="AG481" s="24"/>
      <c r="AH481" s="24"/>
    </row>
    <row r="482" spans="1:34" ht="18" customHeight="1">
      <c r="A482" s="81">
        <v>472</v>
      </c>
      <c r="B482" s="82" t="s">
        <v>1263</v>
      </c>
      <c r="C482" s="83" t="s">
        <v>401</v>
      </c>
      <c r="D482" s="95" t="s">
        <v>1264</v>
      </c>
      <c r="E482" s="81" t="s">
        <v>66</v>
      </c>
      <c r="F482" s="81" t="s">
        <v>43</v>
      </c>
      <c r="G482" s="81" t="s">
        <v>403</v>
      </c>
      <c r="H482" s="81" t="s">
        <v>1104</v>
      </c>
      <c r="I482" s="92">
        <v>1</v>
      </c>
      <c r="J482" s="92">
        <v>1</v>
      </c>
      <c r="K482" s="92"/>
      <c r="L482" s="81">
        <v>2</v>
      </c>
      <c r="M482" s="81"/>
      <c r="N482" s="85">
        <v>2</v>
      </c>
      <c r="O482" s="85">
        <v>1200</v>
      </c>
      <c r="P482" s="85">
        <v>21</v>
      </c>
      <c r="Q482" s="85">
        <f t="shared" ref="Q482:Q495" si="15">O482*P482</f>
        <v>25200</v>
      </c>
      <c r="R482" s="85"/>
      <c r="S482" s="85"/>
      <c r="T482" s="85">
        <f t="shared" si="14"/>
        <v>0</v>
      </c>
      <c r="U482" s="85">
        <v>145</v>
      </c>
      <c r="V482" s="85">
        <f t="shared" ref="V482:V724" si="16">IF(Y482=5.88,Q482/3+U482*5,U482*5)</f>
        <v>725</v>
      </c>
      <c r="W482" s="85">
        <f t="shared" ref="W482:W724" si="17">T482/10+V482*15%</f>
        <v>108.75</v>
      </c>
      <c r="X482" s="86">
        <f t="shared" ref="X482:X724" si="18">V482+W482</f>
        <v>833.75</v>
      </c>
      <c r="Y482" s="110">
        <v>6.84</v>
      </c>
      <c r="Z482" s="85">
        <f t="shared" ref="Z482:Z724" si="19">V482*Y482+W482*2</f>
        <v>5176.5</v>
      </c>
      <c r="AA482" s="88">
        <f t="shared" ref="AA482:AA724" si="20">Z482*68%</f>
        <v>3520.0200000000004</v>
      </c>
      <c r="AB482" s="81" t="s">
        <v>46</v>
      </c>
      <c r="AC482" s="81" t="s">
        <v>46</v>
      </c>
      <c r="AD482" s="81" t="s">
        <v>46</v>
      </c>
      <c r="AE482" s="81" t="s">
        <v>100</v>
      </c>
      <c r="AF482" s="23"/>
      <c r="AG482" s="24"/>
      <c r="AH482" s="24"/>
    </row>
    <row r="483" spans="1:34" ht="18" customHeight="1">
      <c r="A483" s="81">
        <v>473</v>
      </c>
      <c r="B483" s="82" t="s">
        <v>1265</v>
      </c>
      <c r="C483" s="83" t="s">
        <v>182</v>
      </c>
      <c r="D483" s="81" t="s">
        <v>1266</v>
      </c>
      <c r="E483" s="81" t="s">
        <v>66</v>
      </c>
      <c r="F483" s="81" t="s">
        <v>43</v>
      </c>
      <c r="G483" s="81" t="s">
        <v>840</v>
      </c>
      <c r="H483" s="81" t="s">
        <v>1267</v>
      </c>
      <c r="I483" s="92">
        <v>3</v>
      </c>
      <c r="J483" s="92">
        <v>3</v>
      </c>
      <c r="K483" s="92"/>
      <c r="L483" s="81">
        <v>4</v>
      </c>
      <c r="M483" s="81"/>
      <c r="N483" s="85">
        <v>3</v>
      </c>
      <c r="O483" s="85">
        <v>2000</v>
      </c>
      <c r="P483" s="85">
        <v>35</v>
      </c>
      <c r="Q483" s="85">
        <f t="shared" si="15"/>
        <v>70000</v>
      </c>
      <c r="R483" s="85">
        <v>1200</v>
      </c>
      <c r="S483" s="85">
        <v>3</v>
      </c>
      <c r="T483" s="85">
        <f t="shared" si="14"/>
        <v>3600</v>
      </c>
      <c r="U483" s="85">
        <v>200</v>
      </c>
      <c r="V483" s="85">
        <f t="shared" si="16"/>
        <v>1000</v>
      </c>
      <c r="W483" s="85">
        <f t="shared" si="17"/>
        <v>510</v>
      </c>
      <c r="X483" s="86">
        <f t="shared" si="18"/>
        <v>1510</v>
      </c>
      <c r="Y483" s="110">
        <v>6.84</v>
      </c>
      <c r="Z483" s="85">
        <f t="shared" si="19"/>
        <v>7860</v>
      </c>
      <c r="AA483" s="88">
        <f t="shared" si="20"/>
        <v>5344.8</v>
      </c>
      <c r="AB483" s="81" t="s">
        <v>46</v>
      </c>
      <c r="AC483" s="81" t="s">
        <v>46</v>
      </c>
      <c r="AD483" s="81" t="s">
        <v>46</v>
      </c>
      <c r="AE483" s="81"/>
      <c r="AF483" s="23"/>
      <c r="AG483" s="24"/>
      <c r="AH483" s="24"/>
    </row>
    <row r="484" spans="1:34" ht="18" customHeight="1">
      <c r="A484" s="81">
        <v>474</v>
      </c>
      <c r="B484" s="82" t="s">
        <v>1268</v>
      </c>
      <c r="C484" s="83" t="s">
        <v>182</v>
      </c>
      <c r="D484" s="81" t="s">
        <v>1269</v>
      </c>
      <c r="E484" s="81" t="s">
        <v>66</v>
      </c>
      <c r="F484" s="81" t="s">
        <v>43</v>
      </c>
      <c r="G484" s="81" t="s">
        <v>840</v>
      </c>
      <c r="H484" s="81" t="s">
        <v>1267</v>
      </c>
      <c r="I484" s="200">
        <v>5</v>
      </c>
      <c r="J484" s="200">
        <v>4</v>
      </c>
      <c r="K484" s="200">
        <v>1</v>
      </c>
      <c r="L484" s="81">
        <v>6</v>
      </c>
      <c r="M484" s="81"/>
      <c r="N484" s="85">
        <v>4</v>
      </c>
      <c r="O484" s="85">
        <v>1500</v>
      </c>
      <c r="P484" s="85">
        <v>27</v>
      </c>
      <c r="Q484" s="85">
        <f t="shared" si="15"/>
        <v>40500</v>
      </c>
      <c r="R484" s="85">
        <v>1500</v>
      </c>
      <c r="S484" s="85">
        <v>3</v>
      </c>
      <c r="T484" s="85">
        <f t="shared" si="14"/>
        <v>4500</v>
      </c>
      <c r="U484" s="85">
        <v>200</v>
      </c>
      <c r="V484" s="85">
        <f t="shared" si="16"/>
        <v>1000</v>
      </c>
      <c r="W484" s="85">
        <f t="shared" si="17"/>
        <v>600</v>
      </c>
      <c r="X484" s="86">
        <f t="shared" si="18"/>
        <v>1600</v>
      </c>
      <c r="Y484" s="110">
        <v>6.84</v>
      </c>
      <c r="Z484" s="85">
        <f t="shared" si="19"/>
        <v>8040</v>
      </c>
      <c r="AA484" s="88">
        <f t="shared" si="20"/>
        <v>5467.2000000000007</v>
      </c>
      <c r="AB484" s="81" t="s">
        <v>46</v>
      </c>
      <c r="AC484" s="81" t="s">
        <v>46</v>
      </c>
      <c r="AD484" s="81" t="s">
        <v>46</v>
      </c>
      <c r="AE484" s="81"/>
      <c r="AF484" s="23"/>
      <c r="AG484" s="24"/>
      <c r="AH484" s="24"/>
    </row>
    <row r="485" spans="1:34" ht="18" customHeight="1">
      <c r="A485" s="81">
        <v>475</v>
      </c>
      <c r="B485" s="82" t="s">
        <v>1270</v>
      </c>
      <c r="C485" s="83" t="s">
        <v>182</v>
      </c>
      <c r="D485" s="81" t="s">
        <v>1271</v>
      </c>
      <c r="E485" s="81" t="s">
        <v>66</v>
      </c>
      <c r="F485" s="81" t="s">
        <v>43</v>
      </c>
      <c r="G485" s="81" t="s">
        <v>840</v>
      </c>
      <c r="H485" s="81" t="s">
        <v>1267</v>
      </c>
      <c r="I485" s="200">
        <v>7</v>
      </c>
      <c r="J485" s="200">
        <v>6</v>
      </c>
      <c r="K485" s="200">
        <v>1</v>
      </c>
      <c r="L485" s="81">
        <v>10</v>
      </c>
      <c r="M485" s="81"/>
      <c r="N485" s="85">
        <v>6</v>
      </c>
      <c r="O485" s="85">
        <v>2000</v>
      </c>
      <c r="P485" s="85">
        <v>35</v>
      </c>
      <c r="Q485" s="85">
        <f t="shared" si="15"/>
        <v>70000</v>
      </c>
      <c r="R485" s="85">
        <v>2000</v>
      </c>
      <c r="S485" s="85">
        <v>3</v>
      </c>
      <c r="T485" s="85">
        <f t="shared" si="14"/>
        <v>6000</v>
      </c>
      <c r="U485" s="85">
        <v>250</v>
      </c>
      <c r="V485" s="85">
        <f t="shared" si="16"/>
        <v>1250</v>
      </c>
      <c r="W485" s="85">
        <f t="shared" si="17"/>
        <v>787.5</v>
      </c>
      <c r="X485" s="86">
        <f t="shared" si="18"/>
        <v>2037.5</v>
      </c>
      <c r="Y485" s="110">
        <v>6.84</v>
      </c>
      <c r="Z485" s="85">
        <f t="shared" si="19"/>
        <v>10125</v>
      </c>
      <c r="AA485" s="88">
        <f t="shared" si="20"/>
        <v>6885.0000000000009</v>
      </c>
      <c r="AB485" s="81" t="s">
        <v>46</v>
      </c>
      <c r="AC485" s="81" t="s">
        <v>46</v>
      </c>
      <c r="AD485" s="81" t="s">
        <v>46</v>
      </c>
      <c r="AE485" s="81"/>
      <c r="AF485" s="23"/>
      <c r="AG485" s="24"/>
      <c r="AH485" s="24"/>
    </row>
    <row r="486" spans="1:34" ht="18" customHeight="1">
      <c r="A486" s="81">
        <v>476</v>
      </c>
      <c r="B486" s="82" t="s">
        <v>1272</v>
      </c>
      <c r="C486" s="83" t="s">
        <v>332</v>
      </c>
      <c r="D486" s="81" t="s">
        <v>1273</v>
      </c>
      <c r="E486" s="81" t="s">
        <v>42</v>
      </c>
      <c r="F486" s="81" t="s">
        <v>43</v>
      </c>
      <c r="G486" s="81" t="s">
        <v>261</v>
      </c>
      <c r="H486" s="81" t="s">
        <v>1273</v>
      </c>
      <c r="I486" s="92">
        <v>5</v>
      </c>
      <c r="J486" s="92">
        <v>5</v>
      </c>
      <c r="K486" s="92"/>
      <c r="L486" s="81">
        <v>6</v>
      </c>
      <c r="M486" s="81"/>
      <c r="N486" s="85">
        <v>4</v>
      </c>
      <c r="O486" s="85">
        <v>1600</v>
      </c>
      <c r="P486" s="85">
        <v>10</v>
      </c>
      <c r="Q486" s="85">
        <f t="shared" si="15"/>
        <v>16000</v>
      </c>
      <c r="R486" s="85"/>
      <c r="S486" s="85"/>
      <c r="T486" s="85">
        <f t="shared" si="14"/>
        <v>0</v>
      </c>
      <c r="U486" s="85"/>
      <c r="V486" s="85">
        <f t="shared" si="16"/>
        <v>5333.333333333333</v>
      </c>
      <c r="W486" s="85">
        <f t="shared" si="17"/>
        <v>799.99999999999989</v>
      </c>
      <c r="X486" s="86">
        <f t="shared" si="18"/>
        <v>6133.333333333333</v>
      </c>
      <c r="Y486" s="87">
        <v>5.88</v>
      </c>
      <c r="Z486" s="85">
        <f t="shared" si="19"/>
        <v>32959.999999999993</v>
      </c>
      <c r="AA486" s="88">
        <f t="shared" si="20"/>
        <v>22412.799999999996</v>
      </c>
      <c r="AB486" s="81" t="s">
        <v>46</v>
      </c>
      <c r="AC486" s="81" t="s">
        <v>46</v>
      </c>
      <c r="AD486" s="81" t="s">
        <v>46</v>
      </c>
      <c r="AE486" s="81"/>
      <c r="AF486" s="23"/>
      <c r="AG486" s="24"/>
      <c r="AH486" s="24"/>
    </row>
    <row r="487" spans="1:34" ht="18" customHeight="1">
      <c r="A487" s="81">
        <v>477</v>
      </c>
      <c r="B487" s="82" t="s">
        <v>1274</v>
      </c>
      <c r="C487" s="83" t="s">
        <v>75</v>
      </c>
      <c r="D487" s="81" t="s">
        <v>1275</v>
      </c>
      <c r="E487" s="81" t="s">
        <v>42</v>
      </c>
      <c r="F487" s="81" t="s">
        <v>43</v>
      </c>
      <c r="G487" s="81" t="s">
        <v>44</v>
      </c>
      <c r="H487" s="81" t="s">
        <v>1276</v>
      </c>
      <c r="I487" s="200">
        <v>5</v>
      </c>
      <c r="J487" s="200">
        <v>4</v>
      </c>
      <c r="K487" s="200">
        <v>1</v>
      </c>
      <c r="L487" s="81">
        <v>6</v>
      </c>
      <c r="M487" s="81"/>
      <c r="N487" s="85">
        <v>3</v>
      </c>
      <c r="O487" s="85">
        <v>1600</v>
      </c>
      <c r="P487" s="85">
        <v>9</v>
      </c>
      <c r="Q487" s="85">
        <f t="shared" si="15"/>
        <v>14400</v>
      </c>
      <c r="R487" s="85"/>
      <c r="S487" s="85"/>
      <c r="T487" s="85">
        <f t="shared" si="14"/>
        <v>0</v>
      </c>
      <c r="U487" s="85"/>
      <c r="V487" s="85">
        <f t="shared" si="16"/>
        <v>4800</v>
      </c>
      <c r="W487" s="85">
        <f t="shared" si="17"/>
        <v>720</v>
      </c>
      <c r="X487" s="86">
        <f t="shared" si="18"/>
        <v>5520</v>
      </c>
      <c r="Y487" s="87">
        <v>5.88</v>
      </c>
      <c r="Z487" s="85">
        <f t="shared" si="19"/>
        <v>29664</v>
      </c>
      <c r="AA487" s="88">
        <f t="shared" si="20"/>
        <v>20171.52</v>
      </c>
      <c r="AB487" s="81" t="s">
        <v>46</v>
      </c>
      <c r="AC487" s="81" t="s">
        <v>46</v>
      </c>
      <c r="AD487" s="81" t="s">
        <v>46</v>
      </c>
      <c r="AE487" s="81"/>
      <c r="AF487" s="23"/>
      <c r="AG487" s="24"/>
      <c r="AH487" s="24"/>
    </row>
    <row r="488" spans="1:34" ht="18" customHeight="1">
      <c r="A488" s="81">
        <v>478</v>
      </c>
      <c r="B488" s="82" t="s">
        <v>1277</v>
      </c>
      <c r="C488" s="83" t="s">
        <v>40</v>
      </c>
      <c r="D488" s="81" t="s">
        <v>1278</v>
      </c>
      <c r="E488" s="81" t="s">
        <v>66</v>
      </c>
      <c r="F488" s="81" t="s">
        <v>43</v>
      </c>
      <c r="G488" s="81" t="s">
        <v>44</v>
      </c>
      <c r="H488" s="81" t="s">
        <v>1276</v>
      </c>
      <c r="I488" s="92">
        <v>7</v>
      </c>
      <c r="J488" s="92">
        <v>7</v>
      </c>
      <c r="K488" s="92"/>
      <c r="L488" s="81">
        <v>8</v>
      </c>
      <c r="M488" s="81"/>
      <c r="N488" s="85">
        <v>4</v>
      </c>
      <c r="O488" s="85">
        <v>1600</v>
      </c>
      <c r="P488" s="85">
        <v>31</v>
      </c>
      <c r="Q488" s="85">
        <f t="shared" si="15"/>
        <v>49600</v>
      </c>
      <c r="R488" s="85"/>
      <c r="S488" s="85"/>
      <c r="T488" s="85">
        <f t="shared" si="14"/>
        <v>0</v>
      </c>
      <c r="U488" s="85">
        <v>250</v>
      </c>
      <c r="V488" s="85">
        <f t="shared" si="16"/>
        <v>1250</v>
      </c>
      <c r="W488" s="85">
        <f t="shared" si="17"/>
        <v>187.5</v>
      </c>
      <c r="X488" s="86">
        <f t="shared" si="18"/>
        <v>1437.5</v>
      </c>
      <c r="Y488" s="110">
        <v>6.84</v>
      </c>
      <c r="Z488" s="85">
        <f t="shared" si="19"/>
        <v>8925</v>
      </c>
      <c r="AA488" s="88">
        <f t="shared" si="20"/>
        <v>6069</v>
      </c>
      <c r="AB488" s="81" t="s">
        <v>46</v>
      </c>
      <c r="AC488" s="81" t="s">
        <v>46</v>
      </c>
      <c r="AD488" s="81" t="s">
        <v>46</v>
      </c>
      <c r="AE488" s="81"/>
      <c r="AF488" s="23"/>
      <c r="AG488" s="24"/>
      <c r="AH488" s="24"/>
    </row>
    <row r="489" spans="1:34" ht="18" customHeight="1">
      <c r="A489" s="81">
        <v>479</v>
      </c>
      <c r="B489" s="82" t="s">
        <v>1279</v>
      </c>
      <c r="C489" s="83" t="s">
        <v>298</v>
      </c>
      <c r="D489" s="81" t="s">
        <v>1280</v>
      </c>
      <c r="E489" s="81" t="s">
        <v>66</v>
      </c>
      <c r="F489" s="81" t="s">
        <v>43</v>
      </c>
      <c r="G489" s="81" t="s">
        <v>398</v>
      </c>
      <c r="H489" s="81" t="s">
        <v>1281</v>
      </c>
      <c r="I489" s="92">
        <v>3</v>
      </c>
      <c r="J489" s="92">
        <v>3</v>
      </c>
      <c r="K489" s="92"/>
      <c r="L489" s="81">
        <v>4</v>
      </c>
      <c r="M489" s="81"/>
      <c r="N489" s="85">
        <v>3</v>
      </c>
      <c r="O489" s="85">
        <v>2000</v>
      </c>
      <c r="P489" s="85">
        <v>25</v>
      </c>
      <c r="Q489" s="85">
        <f t="shared" si="15"/>
        <v>50000</v>
      </c>
      <c r="R489" s="85"/>
      <c r="S489" s="85"/>
      <c r="T489" s="85">
        <f t="shared" si="14"/>
        <v>0</v>
      </c>
      <c r="U489" s="85">
        <v>355</v>
      </c>
      <c r="V489" s="85">
        <f t="shared" si="16"/>
        <v>1775</v>
      </c>
      <c r="W489" s="85">
        <f t="shared" si="17"/>
        <v>266.25</v>
      </c>
      <c r="X489" s="86">
        <f t="shared" si="18"/>
        <v>2041.25</v>
      </c>
      <c r="Y489" s="110">
        <v>6.84</v>
      </c>
      <c r="Z489" s="85">
        <f t="shared" si="19"/>
        <v>12673.5</v>
      </c>
      <c r="AA489" s="88">
        <f t="shared" si="20"/>
        <v>8617.9800000000014</v>
      </c>
      <c r="AB489" s="81" t="s">
        <v>46</v>
      </c>
      <c r="AC489" s="81" t="s">
        <v>46</v>
      </c>
      <c r="AD489" s="81" t="s">
        <v>46</v>
      </c>
      <c r="AE489" s="81"/>
      <c r="AF489" s="23"/>
      <c r="AG489" s="24"/>
      <c r="AH489" s="24"/>
    </row>
    <row r="490" spans="1:34" ht="18" customHeight="1">
      <c r="A490" s="81">
        <v>480</v>
      </c>
      <c r="B490" s="82" t="s">
        <v>1282</v>
      </c>
      <c r="C490" s="83" t="s">
        <v>135</v>
      </c>
      <c r="D490" s="81" t="s">
        <v>1283</v>
      </c>
      <c r="E490" s="81" t="s">
        <v>42</v>
      </c>
      <c r="F490" s="81" t="s">
        <v>43</v>
      </c>
      <c r="G490" s="81" t="s">
        <v>398</v>
      </c>
      <c r="H490" s="81" t="s">
        <v>1281</v>
      </c>
      <c r="I490" s="92">
        <v>3</v>
      </c>
      <c r="J490" s="92">
        <v>3</v>
      </c>
      <c r="K490" s="92"/>
      <c r="L490" s="81">
        <v>4</v>
      </c>
      <c r="M490" s="81"/>
      <c r="N490" s="85">
        <v>2</v>
      </c>
      <c r="O490" s="85">
        <v>2000</v>
      </c>
      <c r="P490" s="85">
        <v>6</v>
      </c>
      <c r="Q490" s="85">
        <f t="shared" si="15"/>
        <v>12000</v>
      </c>
      <c r="R490" s="85"/>
      <c r="S490" s="85"/>
      <c r="T490" s="85">
        <f t="shared" si="14"/>
        <v>0</v>
      </c>
      <c r="U490" s="85"/>
      <c r="V490" s="85">
        <f t="shared" si="16"/>
        <v>4000</v>
      </c>
      <c r="W490" s="85">
        <f t="shared" si="17"/>
        <v>600</v>
      </c>
      <c r="X490" s="86">
        <f t="shared" si="18"/>
        <v>4600</v>
      </c>
      <c r="Y490" s="87">
        <v>5.88</v>
      </c>
      <c r="Z490" s="85">
        <f t="shared" si="19"/>
        <v>24720</v>
      </c>
      <c r="AA490" s="88">
        <f t="shared" si="20"/>
        <v>16809.600000000002</v>
      </c>
      <c r="AB490" s="81" t="s">
        <v>46</v>
      </c>
      <c r="AC490" s="81" t="s">
        <v>46</v>
      </c>
      <c r="AD490" s="81" t="s">
        <v>46</v>
      </c>
      <c r="AE490" s="81"/>
      <c r="AF490" s="23"/>
      <c r="AG490" s="24"/>
      <c r="AH490" s="24"/>
    </row>
    <row r="491" spans="1:34" ht="18" customHeight="1">
      <c r="A491" s="81">
        <v>481</v>
      </c>
      <c r="B491" s="82" t="s">
        <v>1284</v>
      </c>
      <c r="C491" s="83" t="s">
        <v>259</v>
      </c>
      <c r="D491" s="81" t="s">
        <v>1285</v>
      </c>
      <c r="E491" s="81" t="s">
        <v>66</v>
      </c>
      <c r="F491" s="81" t="s">
        <v>43</v>
      </c>
      <c r="G491" s="81" t="s">
        <v>261</v>
      </c>
      <c r="H491" s="81" t="s">
        <v>1286</v>
      </c>
      <c r="I491" s="92">
        <v>9</v>
      </c>
      <c r="J491" s="92">
        <v>9</v>
      </c>
      <c r="K491" s="92"/>
      <c r="L491" s="81">
        <v>10</v>
      </c>
      <c r="M491" s="81"/>
      <c r="N491" s="85">
        <v>4</v>
      </c>
      <c r="O491" s="85">
        <v>1000</v>
      </c>
      <c r="P491" s="85">
        <v>5</v>
      </c>
      <c r="Q491" s="85">
        <f t="shared" si="15"/>
        <v>5000</v>
      </c>
      <c r="R491" s="85"/>
      <c r="S491" s="85"/>
      <c r="T491" s="85">
        <f t="shared" si="14"/>
        <v>0</v>
      </c>
      <c r="U491" s="85">
        <v>300</v>
      </c>
      <c r="V491" s="85">
        <f t="shared" si="16"/>
        <v>1500</v>
      </c>
      <c r="W491" s="85">
        <f t="shared" si="17"/>
        <v>225</v>
      </c>
      <c r="X491" s="86">
        <f t="shared" si="18"/>
        <v>1725</v>
      </c>
      <c r="Y491" s="110">
        <v>6.84</v>
      </c>
      <c r="Z491" s="85">
        <f t="shared" si="19"/>
        <v>10710</v>
      </c>
      <c r="AA491" s="88">
        <f t="shared" si="20"/>
        <v>7282.8</v>
      </c>
      <c r="AB491" s="81" t="s">
        <v>46</v>
      </c>
      <c r="AC491" s="81" t="s">
        <v>46</v>
      </c>
      <c r="AD491" s="81" t="s">
        <v>46</v>
      </c>
      <c r="AE491" s="81"/>
      <c r="AF491" s="23"/>
      <c r="AG491" s="24"/>
      <c r="AH491" s="24"/>
    </row>
    <row r="492" spans="1:34" ht="18" customHeight="1">
      <c r="A492" s="81">
        <v>482</v>
      </c>
      <c r="B492" s="82" t="s">
        <v>1287</v>
      </c>
      <c r="C492" s="83" t="s">
        <v>259</v>
      </c>
      <c r="D492" s="81" t="s">
        <v>1288</v>
      </c>
      <c r="E492" s="81" t="s">
        <v>66</v>
      </c>
      <c r="F492" s="81" t="s">
        <v>43</v>
      </c>
      <c r="G492" s="81" t="s">
        <v>261</v>
      </c>
      <c r="H492" s="81" t="s">
        <v>1286</v>
      </c>
      <c r="I492" s="92">
        <v>11</v>
      </c>
      <c r="J492" s="92">
        <v>11</v>
      </c>
      <c r="K492" s="92"/>
      <c r="L492" s="81">
        <v>12</v>
      </c>
      <c r="M492" s="81"/>
      <c r="N492" s="85">
        <v>4</v>
      </c>
      <c r="O492" s="85">
        <v>1500</v>
      </c>
      <c r="P492" s="85">
        <v>5</v>
      </c>
      <c r="Q492" s="85">
        <f t="shared" si="15"/>
        <v>7500</v>
      </c>
      <c r="R492" s="85"/>
      <c r="S492" s="85"/>
      <c r="T492" s="85">
        <f t="shared" si="14"/>
        <v>0</v>
      </c>
      <c r="U492" s="85">
        <v>300</v>
      </c>
      <c r="V492" s="85">
        <f t="shared" si="16"/>
        <v>1500</v>
      </c>
      <c r="W492" s="85">
        <f t="shared" si="17"/>
        <v>225</v>
      </c>
      <c r="X492" s="86">
        <f t="shared" si="18"/>
        <v>1725</v>
      </c>
      <c r="Y492" s="110">
        <v>6.84</v>
      </c>
      <c r="Z492" s="85">
        <f t="shared" si="19"/>
        <v>10710</v>
      </c>
      <c r="AA492" s="88">
        <f t="shared" si="20"/>
        <v>7282.8</v>
      </c>
      <c r="AB492" s="81" t="s">
        <v>46</v>
      </c>
      <c r="AC492" s="81" t="s">
        <v>46</v>
      </c>
      <c r="AD492" s="81" t="s">
        <v>46</v>
      </c>
      <c r="AE492" s="81"/>
      <c r="AF492" s="23"/>
      <c r="AG492" s="24"/>
      <c r="AH492" s="24"/>
    </row>
    <row r="493" spans="1:34" ht="18" customHeight="1">
      <c r="A493" s="81">
        <v>483</v>
      </c>
      <c r="B493" s="82" t="s">
        <v>1289</v>
      </c>
      <c r="C493" s="83" t="s">
        <v>202</v>
      </c>
      <c r="D493" s="81" t="s">
        <v>1290</v>
      </c>
      <c r="E493" s="81" t="s">
        <v>42</v>
      </c>
      <c r="F493" s="81" t="s">
        <v>43</v>
      </c>
      <c r="G493" s="81" t="s">
        <v>168</v>
      </c>
      <c r="H493" s="81" t="s">
        <v>1291</v>
      </c>
      <c r="I493" s="199">
        <v>7</v>
      </c>
      <c r="J493" s="199">
        <v>6</v>
      </c>
      <c r="K493" s="199">
        <v>1</v>
      </c>
      <c r="L493" s="81">
        <v>8</v>
      </c>
      <c r="M493" s="81"/>
      <c r="N493" s="85">
        <v>4</v>
      </c>
      <c r="O493" s="85">
        <v>1500</v>
      </c>
      <c r="P493" s="85">
        <v>19</v>
      </c>
      <c r="Q493" s="85">
        <f t="shared" si="15"/>
        <v>28500</v>
      </c>
      <c r="R493" s="85"/>
      <c r="S493" s="85"/>
      <c r="T493" s="85">
        <f t="shared" si="14"/>
        <v>0</v>
      </c>
      <c r="U493" s="85"/>
      <c r="V493" s="85">
        <f t="shared" si="16"/>
        <v>9500</v>
      </c>
      <c r="W493" s="85">
        <f t="shared" si="17"/>
        <v>1425</v>
      </c>
      <c r="X493" s="86">
        <f t="shared" si="18"/>
        <v>10925</v>
      </c>
      <c r="Y493" s="87">
        <v>5.88</v>
      </c>
      <c r="Z493" s="85">
        <f t="shared" si="19"/>
        <v>58710</v>
      </c>
      <c r="AA493" s="88">
        <f t="shared" si="20"/>
        <v>39922.800000000003</v>
      </c>
      <c r="AB493" s="81" t="s">
        <v>46</v>
      </c>
      <c r="AC493" s="81" t="s">
        <v>46</v>
      </c>
      <c r="AD493" s="81" t="s">
        <v>46</v>
      </c>
      <c r="AE493" s="56" t="s">
        <v>1292</v>
      </c>
      <c r="AF493" s="23"/>
      <c r="AG493" s="24"/>
      <c r="AH493" s="24"/>
    </row>
    <row r="494" spans="1:34" ht="18" customHeight="1">
      <c r="A494" s="81">
        <v>484</v>
      </c>
      <c r="B494" s="82" t="s">
        <v>1293</v>
      </c>
      <c r="C494" s="83" t="s">
        <v>416</v>
      </c>
      <c r="D494" s="81" t="s">
        <v>1294</v>
      </c>
      <c r="E494" s="81" t="s">
        <v>66</v>
      </c>
      <c r="F494" s="81" t="s">
        <v>43</v>
      </c>
      <c r="G494" s="81" t="s">
        <v>403</v>
      </c>
      <c r="H494" s="81" t="s">
        <v>1295</v>
      </c>
      <c r="I494" s="92">
        <v>5</v>
      </c>
      <c r="J494" s="92">
        <v>5</v>
      </c>
      <c r="K494" s="92"/>
      <c r="L494" s="81">
        <v>6</v>
      </c>
      <c r="M494" s="81"/>
      <c r="N494" s="85">
        <v>2</v>
      </c>
      <c r="O494" s="85">
        <v>1200</v>
      </c>
      <c r="P494" s="85">
        <v>19</v>
      </c>
      <c r="Q494" s="85">
        <f t="shared" si="15"/>
        <v>22800</v>
      </c>
      <c r="R494" s="85">
        <v>3000</v>
      </c>
      <c r="S494" s="85">
        <v>3</v>
      </c>
      <c r="T494" s="85">
        <f t="shared" si="14"/>
        <v>9000</v>
      </c>
      <c r="U494" s="85">
        <v>325</v>
      </c>
      <c r="V494" s="85">
        <f t="shared" si="16"/>
        <v>1625</v>
      </c>
      <c r="W494" s="85">
        <f t="shared" si="17"/>
        <v>1143.75</v>
      </c>
      <c r="X494" s="86">
        <f t="shared" si="18"/>
        <v>2768.75</v>
      </c>
      <c r="Y494" s="110">
        <v>6.84</v>
      </c>
      <c r="Z494" s="85">
        <f t="shared" si="19"/>
        <v>13402.5</v>
      </c>
      <c r="AA494" s="88">
        <f t="shared" si="20"/>
        <v>9113.7000000000007</v>
      </c>
      <c r="AB494" s="81" t="s">
        <v>46</v>
      </c>
      <c r="AC494" s="81" t="s">
        <v>46</v>
      </c>
      <c r="AD494" s="81" t="s">
        <v>46</v>
      </c>
      <c r="AE494" s="81"/>
      <c r="AF494" s="23"/>
      <c r="AG494" s="24"/>
      <c r="AH494" s="24"/>
    </row>
    <row r="495" spans="1:34" ht="18" customHeight="1">
      <c r="A495" s="81">
        <v>485</v>
      </c>
      <c r="B495" s="82" t="s">
        <v>1296</v>
      </c>
      <c r="C495" s="83" t="s">
        <v>171</v>
      </c>
      <c r="D495" s="81" t="s">
        <v>1297</v>
      </c>
      <c r="E495" s="81" t="s">
        <v>66</v>
      </c>
      <c r="F495" s="81" t="s">
        <v>43</v>
      </c>
      <c r="G495" s="81" t="s">
        <v>168</v>
      </c>
      <c r="H495" s="81" t="s">
        <v>1298</v>
      </c>
      <c r="I495" s="92">
        <v>5</v>
      </c>
      <c r="J495" s="92">
        <v>5</v>
      </c>
      <c r="K495" s="92"/>
      <c r="L495" s="81">
        <v>6</v>
      </c>
      <c r="M495" s="81"/>
      <c r="N495" s="85">
        <v>3</v>
      </c>
      <c r="O495" s="85">
        <v>1500</v>
      </c>
      <c r="P495" s="85">
        <v>29</v>
      </c>
      <c r="Q495" s="85">
        <f t="shared" si="15"/>
        <v>43500</v>
      </c>
      <c r="R495" s="85">
        <v>1500</v>
      </c>
      <c r="S495" s="85">
        <v>1</v>
      </c>
      <c r="T495" s="85">
        <f t="shared" si="14"/>
        <v>1500</v>
      </c>
      <c r="U495" s="85">
        <v>200</v>
      </c>
      <c r="V495" s="85">
        <f t="shared" si="16"/>
        <v>1000</v>
      </c>
      <c r="W495" s="85">
        <f t="shared" si="17"/>
        <v>300</v>
      </c>
      <c r="X495" s="86">
        <f t="shared" si="18"/>
        <v>1300</v>
      </c>
      <c r="Y495" s="110">
        <v>6.84</v>
      </c>
      <c r="Z495" s="85">
        <f t="shared" si="19"/>
        <v>7440</v>
      </c>
      <c r="AA495" s="88">
        <f t="shared" si="20"/>
        <v>5059.2000000000007</v>
      </c>
      <c r="AB495" s="81" t="s">
        <v>46</v>
      </c>
      <c r="AC495" s="81" t="s">
        <v>46</v>
      </c>
      <c r="AD495" s="81" t="s">
        <v>46</v>
      </c>
      <c r="AE495" s="81"/>
      <c r="AF495" s="23"/>
      <c r="AG495" s="24"/>
      <c r="AH495" s="24"/>
    </row>
    <row r="496" spans="1:34" ht="18" customHeight="1">
      <c r="A496" s="81">
        <v>486</v>
      </c>
      <c r="B496" s="82" t="s">
        <v>1299</v>
      </c>
      <c r="C496" s="83" t="s">
        <v>51</v>
      </c>
      <c r="D496" s="81" t="s">
        <v>1300</v>
      </c>
      <c r="E496" s="81" t="s">
        <v>66</v>
      </c>
      <c r="F496" s="81" t="s">
        <v>43</v>
      </c>
      <c r="G496" s="81" t="s">
        <v>621</v>
      </c>
      <c r="H496" s="81" t="s">
        <v>1301</v>
      </c>
      <c r="I496" s="92">
        <v>3</v>
      </c>
      <c r="J496" s="92">
        <v>3</v>
      </c>
      <c r="K496" s="92"/>
      <c r="L496" s="81">
        <v>4</v>
      </c>
      <c r="M496" s="81"/>
      <c r="N496" s="97">
        <v>4</v>
      </c>
      <c r="O496" s="97">
        <v>1500</v>
      </c>
      <c r="P496" s="97">
        <v>30</v>
      </c>
      <c r="Q496" s="97">
        <f t="shared" ref="Q496:Q512" si="21">P496*O496</f>
        <v>45000</v>
      </c>
      <c r="R496" s="97"/>
      <c r="S496" s="97"/>
      <c r="T496" s="85">
        <f t="shared" si="14"/>
        <v>0</v>
      </c>
      <c r="U496" s="97">
        <v>250</v>
      </c>
      <c r="V496" s="85">
        <f t="shared" si="16"/>
        <v>1250</v>
      </c>
      <c r="W496" s="85">
        <f t="shared" si="17"/>
        <v>187.5</v>
      </c>
      <c r="X496" s="86">
        <f t="shared" si="18"/>
        <v>1437.5</v>
      </c>
      <c r="Y496" s="110">
        <v>6.84</v>
      </c>
      <c r="Z496" s="85">
        <f t="shared" si="19"/>
        <v>8925</v>
      </c>
      <c r="AA496" s="88">
        <f t="shared" si="20"/>
        <v>6069</v>
      </c>
      <c r="AB496" s="81" t="s">
        <v>46</v>
      </c>
      <c r="AC496" s="81" t="s">
        <v>46</v>
      </c>
      <c r="AD496" s="81" t="s">
        <v>46</v>
      </c>
      <c r="AE496" s="81"/>
      <c r="AF496" s="23"/>
      <c r="AG496" s="24"/>
      <c r="AH496" s="24"/>
    </row>
    <row r="497" spans="1:34" ht="18" customHeight="1">
      <c r="A497" s="81">
        <v>487</v>
      </c>
      <c r="B497" s="82" t="s">
        <v>1302</v>
      </c>
      <c r="C497" s="83" t="s">
        <v>51</v>
      </c>
      <c r="D497" s="81" t="s">
        <v>1303</v>
      </c>
      <c r="E497" s="81" t="s">
        <v>66</v>
      </c>
      <c r="F497" s="81" t="s">
        <v>43</v>
      </c>
      <c r="G497" s="81" t="s">
        <v>621</v>
      </c>
      <c r="H497" s="81" t="s">
        <v>1301</v>
      </c>
      <c r="I497" s="92">
        <v>3</v>
      </c>
      <c r="J497" s="92">
        <v>3</v>
      </c>
      <c r="K497" s="92"/>
      <c r="L497" s="81">
        <v>4</v>
      </c>
      <c r="M497" s="81"/>
      <c r="N497" s="97">
        <v>2</v>
      </c>
      <c r="O497" s="97">
        <v>1500</v>
      </c>
      <c r="P497" s="97">
        <v>30</v>
      </c>
      <c r="Q497" s="97">
        <f t="shared" si="21"/>
        <v>45000</v>
      </c>
      <c r="R497" s="97"/>
      <c r="S497" s="97"/>
      <c r="T497" s="85">
        <f t="shared" si="14"/>
        <v>0</v>
      </c>
      <c r="U497" s="97">
        <v>170</v>
      </c>
      <c r="V497" s="85">
        <f t="shared" si="16"/>
        <v>850</v>
      </c>
      <c r="W497" s="85">
        <f t="shared" si="17"/>
        <v>127.5</v>
      </c>
      <c r="X497" s="86">
        <f t="shared" si="18"/>
        <v>977.5</v>
      </c>
      <c r="Y497" s="110">
        <v>6.84</v>
      </c>
      <c r="Z497" s="85">
        <f t="shared" si="19"/>
        <v>6069</v>
      </c>
      <c r="AA497" s="88">
        <f t="shared" si="20"/>
        <v>4126.92</v>
      </c>
      <c r="AB497" s="81" t="s">
        <v>46</v>
      </c>
      <c r="AC497" s="81" t="s">
        <v>46</v>
      </c>
      <c r="AD497" s="81" t="s">
        <v>46</v>
      </c>
      <c r="AE497" s="81"/>
      <c r="AF497" s="23"/>
      <c r="AG497" s="24"/>
      <c r="AH497" s="24"/>
    </row>
    <row r="498" spans="1:34" ht="18" customHeight="1">
      <c r="A498" s="81">
        <v>488</v>
      </c>
      <c r="B498" s="82" t="s">
        <v>1304</v>
      </c>
      <c r="C498" s="83" t="s">
        <v>51</v>
      </c>
      <c r="D498" s="95" t="s">
        <v>1305</v>
      </c>
      <c r="E498" s="81" t="s">
        <v>66</v>
      </c>
      <c r="F498" s="81" t="s">
        <v>43</v>
      </c>
      <c r="G498" s="81" t="s">
        <v>621</v>
      </c>
      <c r="H498" s="81" t="s">
        <v>1301</v>
      </c>
      <c r="I498" s="92">
        <v>3</v>
      </c>
      <c r="J498" s="92">
        <v>3</v>
      </c>
      <c r="K498" s="92"/>
      <c r="L498" s="81">
        <v>4</v>
      </c>
      <c r="M498" s="81"/>
      <c r="N498" s="97">
        <v>2</v>
      </c>
      <c r="O498" s="97">
        <v>1500</v>
      </c>
      <c r="P498" s="97">
        <v>30</v>
      </c>
      <c r="Q498" s="97">
        <f t="shared" si="21"/>
        <v>45000</v>
      </c>
      <c r="R498" s="97"/>
      <c r="S498" s="97"/>
      <c r="T498" s="58"/>
      <c r="U498" s="97">
        <v>170</v>
      </c>
      <c r="V498" s="85">
        <f t="shared" si="16"/>
        <v>850</v>
      </c>
      <c r="W498" s="85">
        <f t="shared" si="17"/>
        <v>127.5</v>
      </c>
      <c r="X498" s="86">
        <f t="shared" si="18"/>
        <v>977.5</v>
      </c>
      <c r="Y498" s="110">
        <v>6.84</v>
      </c>
      <c r="Z498" s="85">
        <f t="shared" si="19"/>
        <v>6069</v>
      </c>
      <c r="AA498" s="88">
        <f t="shared" si="20"/>
        <v>4126.92</v>
      </c>
      <c r="AB498" s="81" t="s">
        <v>46</v>
      </c>
      <c r="AC498" s="81" t="s">
        <v>46</v>
      </c>
      <c r="AD498" s="81" t="s">
        <v>46</v>
      </c>
      <c r="AE498" s="81"/>
      <c r="AF498" s="23"/>
      <c r="AG498" s="24"/>
      <c r="AH498" s="24"/>
    </row>
    <row r="499" spans="1:34" ht="18" customHeight="1">
      <c r="A499" s="81">
        <v>489</v>
      </c>
      <c r="B499" s="82" t="s">
        <v>1306</v>
      </c>
      <c r="C499" s="83" t="s">
        <v>51</v>
      </c>
      <c r="D499" s="95" t="s">
        <v>1307</v>
      </c>
      <c r="E499" s="81" t="s">
        <v>66</v>
      </c>
      <c r="F499" s="81" t="s">
        <v>43</v>
      </c>
      <c r="G499" s="81" t="s">
        <v>621</v>
      </c>
      <c r="H499" s="81" t="s">
        <v>1301</v>
      </c>
      <c r="I499" s="92">
        <v>3</v>
      </c>
      <c r="J499" s="92">
        <v>3</v>
      </c>
      <c r="K499" s="92"/>
      <c r="L499" s="81">
        <v>4</v>
      </c>
      <c r="M499" s="81"/>
      <c r="N499" s="97">
        <v>2</v>
      </c>
      <c r="O499" s="97">
        <v>1500</v>
      </c>
      <c r="P499" s="97">
        <v>30</v>
      </c>
      <c r="Q499" s="97">
        <f t="shared" si="21"/>
        <v>45000</v>
      </c>
      <c r="R499" s="97"/>
      <c r="S499" s="97"/>
      <c r="T499" s="58"/>
      <c r="U499" s="97">
        <v>170</v>
      </c>
      <c r="V499" s="85">
        <f t="shared" si="16"/>
        <v>850</v>
      </c>
      <c r="W499" s="85">
        <f t="shared" si="17"/>
        <v>127.5</v>
      </c>
      <c r="X499" s="86">
        <f t="shared" si="18"/>
        <v>977.5</v>
      </c>
      <c r="Y499" s="110">
        <v>6.84</v>
      </c>
      <c r="Z499" s="85">
        <f t="shared" si="19"/>
        <v>6069</v>
      </c>
      <c r="AA499" s="88">
        <f t="shared" si="20"/>
        <v>4126.92</v>
      </c>
      <c r="AB499" s="81" t="s">
        <v>46</v>
      </c>
      <c r="AC499" s="81" t="s">
        <v>46</v>
      </c>
      <c r="AD499" s="81" t="s">
        <v>46</v>
      </c>
      <c r="AE499" s="81"/>
      <c r="AF499" s="23"/>
      <c r="AG499" s="24"/>
      <c r="AH499" s="24"/>
    </row>
    <row r="500" spans="1:34" ht="18" customHeight="1">
      <c r="A500" s="81">
        <v>490</v>
      </c>
      <c r="B500" s="82" t="s">
        <v>1308</v>
      </c>
      <c r="C500" s="83" t="s">
        <v>259</v>
      </c>
      <c r="D500" s="81" t="s">
        <v>1309</v>
      </c>
      <c r="E500" s="81" t="s">
        <v>42</v>
      </c>
      <c r="F500" s="81" t="s">
        <v>43</v>
      </c>
      <c r="G500" s="81" t="s">
        <v>261</v>
      </c>
      <c r="H500" s="81" t="s">
        <v>1310</v>
      </c>
      <c r="I500" s="92">
        <v>3</v>
      </c>
      <c r="J500" s="92">
        <v>3</v>
      </c>
      <c r="K500" s="92"/>
      <c r="L500" s="81">
        <v>4</v>
      </c>
      <c r="M500" s="81"/>
      <c r="N500" s="97">
        <v>2</v>
      </c>
      <c r="O500" s="97">
        <v>4000</v>
      </c>
      <c r="P500" s="97">
        <v>5</v>
      </c>
      <c r="Q500" s="97">
        <f t="shared" si="21"/>
        <v>20000</v>
      </c>
      <c r="R500" s="97">
        <v>4000</v>
      </c>
      <c r="S500" s="97">
        <v>1</v>
      </c>
      <c r="T500" s="58"/>
      <c r="U500" s="97"/>
      <c r="V500" s="85">
        <f t="shared" si="16"/>
        <v>6666.666666666667</v>
      </c>
      <c r="W500" s="85">
        <f t="shared" si="17"/>
        <v>1000</v>
      </c>
      <c r="X500" s="86">
        <f t="shared" si="18"/>
        <v>7666.666666666667</v>
      </c>
      <c r="Y500" s="87">
        <v>5.88</v>
      </c>
      <c r="Z500" s="85">
        <f t="shared" si="19"/>
        <v>41200</v>
      </c>
      <c r="AA500" s="88">
        <f t="shared" si="20"/>
        <v>28016.000000000004</v>
      </c>
      <c r="AB500" s="81" t="s">
        <v>46</v>
      </c>
      <c r="AC500" s="81" t="s">
        <v>46</v>
      </c>
      <c r="AD500" s="81" t="s">
        <v>46</v>
      </c>
      <c r="AE500" s="81"/>
      <c r="AF500" s="23"/>
      <c r="AG500" s="24"/>
      <c r="AH500" s="24"/>
    </row>
    <row r="501" spans="1:34" ht="18" customHeight="1">
      <c r="A501" s="81">
        <v>491</v>
      </c>
      <c r="B501" s="82" t="s">
        <v>1311</v>
      </c>
      <c r="C501" s="83" t="s">
        <v>259</v>
      </c>
      <c r="D501" s="81" t="s">
        <v>1312</v>
      </c>
      <c r="E501" s="81" t="s">
        <v>66</v>
      </c>
      <c r="F501" s="81" t="s">
        <v>43</v>
      </c>
      <c r="G501" s="81" t="s">
        <v>261</v>
      </c>
      <c r="H501" s="81" t="s">
        <v>1310</v>
      </c>
      <c r="I501" s="92">
        <v>3</v>
      </c>
      <c r="J501" s="92">
        <v>3</v>
      </c>
      <c r="K501" s="92"/>
      <c r="L501" s="81">
        <v>4</v>
      </c>
      <c r="M501" s="81"/>
      <c r="N501" s="97">
        <v>3</v>
      </c>
      <c r="O501" s="97">
        <v>1500</v>
      </c>
      <c r="P501" s="97">
        <v>24</v>
      </c>
      <c r="Q501" s="97">
        <f t="shared" si="21"/>
        <v>36000</v>
      </c>
      <c r="R501" s="97"/>
      <c r="S501" s="97"/>
      <c r="T501" s="58"/>
      <c r="U501" s="97">
        <v>285</v>
      </c>
      <c r="V501" s="85">
        <f t="shared" si="16"/>
        <v>1425</v>
      </c>
      <c r="W501" s="85">
        <f t="shared" si="17"/>
        <v>213.75</v>
      </c>
      <c r="X501" s="86">
        <f t="shared" si="18"/>
        <v>1638.75</v>
      </c>
      <c r="Y501" s="110">
        <v>6.84</v>
      </c>
      <c r="Z501" s="85">
        <f t="shared" si="19"/>
        <v>10174.5</v>
      </c>
      <c r="AA501" s="88">
        <f t="shared" si="20"/>
        <v>6918.6600000000008</v>
      </c>
      <c r="AB501" s="81" t="s">
        <v>46</v>
      </c>
      <c r="AC501" s="81" t="s">
        <v>46</v>
      </c>
      <c r="AD501" s="81" t="s">
        <v>46</v>
      </c>
      <c r="AE501" s="81"/>
      <c r="AF501" s="23"/>
      <c r="AG501" s="24"/>
      <c r="AH501" s="24"/>
    </row>
    <row r="502" spans="1:34" ht="18" customHeight="1">
      <c r="A502" s="81">
        <v>492</v>
      </c>
      <c r="B502" s="82" t="s">
        <v>1313</v>
      </c>
      <c r="C502" s="83" t="s">
        <v>352</v>
      </c>
      <c r="D502" s="81" t="s">
        <v>1314</v>
      </c>
      <c r="E502" s="81" t="s">
        <v>66</v>
      </c>
      <c r="F502" s="81" t="s">
        <v>43</v>
      </c>
      <c r="G502" s="81" t="s">
        <v>44</v>
      </c>
      <c r="H502" s="81" t="s">
        <v>1315</v>
      </c>
      <c r="I502" s="92">
        <v>1</v>
      </c>
      <c r="J502" s="92">
        <v>1</v>
      </c>
      <c r="K502" s="92"/>
      <c r="L502" s="81">
        <v>2</v>
      </c>
      <c r="M502" s="81"/>
      <c r="N502" s="97">
        <v>1</v>
      </c>
      <c r="O502" s="97">
        <v>800</v>
      </c>
      <c r="P502" s="97">
        <v>11</v>
      </c>
      <c r="Q502" s="97">
        <f t="shared" si="21"/>
        <v>8800</v>
      </c>
      <c r="R502" s="97"/>
      <c r="S502" s="97"/>
      <c r="T502" s="98"/>
      <c r="U502" s="97">
        <v>185</v>
      </c>
      <c r="V502" s="85">
        <f t="shared" si="16"/>
        <v>925</v>
      </c>
      <c r="W502" s="85">
        <f t="shared" si="17"/>
        <v>138.75</v>
      </c>
      <c r="X502" s="86">
        <f t="shared" si="18"/>
        <v>1063.75</v>
      </c>
      <c r="Y502" s="110">
        <v>6.84</v>
      </c>
      <c r="Z502" s="85">
        <f t="shared" si="19"/>
        <v>6604.5</v>
      </c>
      <c r="AA502" s="88">
        <f t="shared" si="20"/>
        <v>4491.0600000000004</v>
      </c>
      <c r="AB502" s="81" t="s">
        <v>46</v>
      </c>
      <c r="AC502" s="81" t="s">
        <v>46</v>
      </c>
      <c r="AD502" s="81" t="s">
        <v>46</v>
      </c>
      <c r="AE502" s="81"/>
      <c r="AF502" s="23"/>
      <c r="AG502" s="24"/>
      <c r="AH502" s="24"/>
    </row>
    <row r="503" spans="1:34" ht="18" customHeight="1">
      <c r="A503" s="81">
        <v>493</v>
      </c>
      <c r="B503" s="82" t="s">
        <v>1316</v>
      </c>
      <c r="C503" s="83" t="s">
        <v>352</v>
      </c>
      <c r="D503" s="81" t="s">
        <v>1317</v>
      </c>
      <c r="E503" s="81" t="s">
        <v>66</v>
      </c>
      <c r="F503" s="81" t="s">
        <v>43</v>
      </c>
      <c r="G503" s="81" t="s">
        <v>44</v>
      </c>
      <c r="H503" s="81" t="s">
        <v>1315</v>
      </c>
      <c r="I503" s="92">
        <v>1</v>
      </c>
      <c r="J503" s="92">
        <v>1</v>
      </c>
      <c r="K503" s="92"/>
      <c r="L503" s="81">
        <v>2</v>
      </c>
      <c r="M503" s="81"/>
      <c r="N503" s="97">
        <v>1</v>
      </c>
      <c r="O503" s="97">
        <v>800</v>
      </c>
      <c r="P503" s="97">
        <v>11</v>
      </c>
      <c r="Q503" s="97">
        <f t="shared" si="21"/>
        <v>8800</v>
      </c>
      <c r="R503" s="97"/>
      <c r="S503" s="97"/>
      <c r="T503" s="98"/>
      <c r="U503" s="97">
        <v>185</v>
      </c>
      <c r="V503" s="85">
        <f t="shared" si="16"/>
        <v>925</v>
      </c>
      <c r="W503" s="85">
        <f t="shared" si="17"/>
        <v>138.75</v>
      </c>
      <c r="X503" s="86">
        <f t="shared" si="18"/>
        <v>1063.75</v>
      </c>
      <c r="Y503" s="110">
        <v>6.84</v>
      </c>
      <c r="Z503" s="85">
        <f t="shared" si="19"/>
        <v>6604.5</v>
      </c>
      <c r="AA503" s="88">
        <f t="shared" si="20"/>
        <v>4491.0600000000004</v>
      </c>
      <c r="AB503" s="81" t="s">
        <v>46</v>
      </c>
      <c r="AC503" s="81" t="s">
        <v>46</v>
      </c>
      <c r="AD503" s="81" t="s">
        <v>46</v>
      </c>
      <c r="AE503" s="81"/>
      <c r="AF503" s="23"/>
      <c r="AG503" s="24"/>
      <c r="AH503" s="24"/>
    </row>
    <row r="504" spans="1:34" ht="18" customHeight="1">
      <c r="A504" s="81">
        <v>494</v>
      </c>
      <c r="B504" s="82" t="s">
        <v>1318</v>
      </c>
      <c r="C504" s="83" t="s">
        <v>537</v>
      </c>
      <c r="D504" s="95" t="s">
        <v>1319</v>
      </c>
      <c r="E504" s="81" t="s">
        <v>42</v>
      </c>
      <c r="F504" s="81" t="s">
        <v>43</v>
      </c>
      <c r="G504" s="81" t="s">
        <v>556</v>
      </c>
      <c r="H504" s="81" t="s">
        <v>1320</v>
      </c>
      <c r="I504" s="200">
        <v>5</v>
      </c>
      <c r="J504" s="200">
        <v>4</v>
      </c>
      <c r="K504" s="200">
        <v>1</v>
      </c>
      <c r="L504" s="81">
        <v>6</v>
      </c>
      <c r="M504" s="81"/>
      <c r="N504" s="97">
        <v>3</v>
      </c>
      <c r="O504" s="97">
        <v>800</v>
      </c>
      <c r="P504" s="97">
        <v>9</v>
      </c>
      <c r="Q504" s="97">
        <f t="shared" si="21"/>
        <v>7200</v>
      </c>
      <c r="R504" s="97"/>
      <c r="S504" s="97"/>
      <c r="T504" s="98"/>
      <c r="U504" s="97"/>
      <c r="V504" s="85">
        <f t="shared" si="16"/>
        <v>2400</v>
      </c>
      <c r="W504" s="85">
        <f t="shared" si="17"/>
        <v>360</v>
      </c>
      <c r="X504" s="86">
        <f t="shared" si="18"/>
        <v>2760</v>
      </c>
      <c r="Y504" s="87">
        <v>5.88</v>
      </c>
      <c r="Z504" s="85">
        <f t="shared" si="19"/>
        <v>14832</v>
      </c>
      <c r="AA504" s="88">
        <f t="shared" si="20"/>
        <v>10085.76</v>
      </c>
      <c r="AB504" s="81" t="s">
        <v>46</v>
      </c>
      <c r="AC504" s="81" t="s">
        <v>46</v>
      </c>
      <c r="AD504" s="81" t="s">
        <v>46</v>
      </c>
      <c r="AE504" s="81"/>
      <c r="AF504" s="23"/>
      <c r="AG504" s="24"/>
      <c r="AH504" s="24"/>
    </row>
    <row r="505" spans="1:34" ht="18" customHeight="1">
      <c r="A505" s="81">
        <v>495</v>
      </c>
      <c r="B505" s="82" t="s">
        <v>1321</v>
      </c>
      <c r="C505" s="83" t="s">
        <v>505</v>
      </c>
      <c r="D505" s="81" t="s">
        <v>1322</v>
      </c>
      <c r="E505" s="81" t="s">
        <v>66</v>
      </c>
      <c r="F505" s="81" t="s">
        <v>43</v>
      </c>
      <c r="G505" s="81" t="s">
        <v>621</v>
      </c>
      <c r="H505" s="81" t="s">
        <v>1323</v>
      </c>
      <c r="I505" s="92">
        <v>3</v>
      </c>
      <c r="J505" s="92">
        <v>3</v>
      </c>
      <c r="K505" s="92"/>
      <c r="L505" s="81">
        <v>4</v>
      </c>
      <c r="M505" s="81"/>
      <c r="N505" s="97">
        <v>4</v>
      </c>
      <c r="O505" s="97">
        <v>2500</v>
      </c>
      <c r="P505" s="97">
        <v>15</v>
      </c>
      <c r="Q505" s="97">
        <f t="shared" si="21"/>
        <v>37500</v>
      </c>
      <c r="R505" s="97"/>
      <c r="S505" s="97"/>
      <c r="T505" s="98"/>
      <c r="U505" s="97">
        <v>190</v>
      </c>
      <c r="V505" s="85">
        <f t="shared" si="16"/>
        <v>950</v>
      </c>
      <c r="W505" s="85">
        <f t="shared" si="17"/>
        <v>142.5</v>
      </c>
      <c r="X505" s="86">
        <f t="shared" si="18"/>
        <v>1092.5</v>
      </c>
      <c r="Y505" s="110">
        <v>6.84</v>
      </c>
      <c r="Z505" s="85">
        <f t="shared" si="19"/>
        <v>6783</v>
      </c>
      <c r="AA505" s="88">
        <f t="shared" si="20"/>
        <v>4612.4400000000005</v>
      </c>
      <c r="AB505" s="81" t="s">
        <v>46</v>
      </c>
      <c r="AC505" s="81" t="s">
        <v>46</v>
      </c>
      <c r="AD505" s="81" t="s">
        <v>46</v>
      </c>
      <c r="AE505" s="81"/>
      <c r="AF505" s="23"/>
      <c r="AG505" s="24"/>
      <c r="AH505" s="24"/>
    </row>
    <row r="506" spans="1:34" ht="18" customHeight="1">
      <c r="A506" s="81">
        <v>496</v>
      </c>
      <c r="B506" s="82" t="s">
        <v>1324</v>
      </c>
      <c r="C506" s="83" t="s">
        <v>505</v>
      </c>
      <c r="D506" s="81" t="s">
        <v>1325</v>
      </c>
      <c r="E506" s="81" t="s">
        <v>66</v>
      </c>
      <c r="F506" s="81" t="s">
        <v>43</v>
      </c>
      <c r="G506" s="81" t="s">
        <v>621</v>
      </c>
      <c r="H506" s="81" t="s">
        <v>1323</v>
      </c>
      <c r="I506" s="92">
        <v>3</v>
      </c>
      <c r="J506" s="92">
        <v>3</v>
      </c>
      <c r="K506" s="92"/>
      <c r="L506" s="81">
        <v>4</v>
      </c>
      <c r="M506" s="81"/>
      <c r="N506" s="97">
        <v>4</v>
      </c>
      <c r="O506" s="97">
        <v>2500</v>
      </c>
      <c r="P506" s="97">
        <v>15</v>
      </c>
      <c r="Q506" s="97">
        <f t="shared" si="21"/>
        <v>37500</v>
      </c>
      <c r="R506" s="97"/>
      <c r="S506" s="97"/>
      <c r="T506" s="98"/>
      <c r="U506" s="97">
        <v>190</v>
      </c>
      <c r="V506" s="85">
        <f t="shared" si="16"/>
        <v>950</v>
      </c>
      <c r="W506" s="85">
        <f t="shared" si="17"/>
        <v>142.5</v>
      </c>
      <c r="X506" s="86">
        <f t="shared" si="18"/>
        <v>1092.5</v>
      </c>
      <c r="Y506" s="110">
        <v>6.84</v>
      </c>
      <c r="Z506" s="85">
        <f t="shared" si="19"/>
        <v>6783</v>
      </c>
      <c r="AA506" s="88">
        <f t="shared" si="20"/>
        <v>4612.4400000000005</v>
      </c>
      <c r="AB506" s="81" t="s">
        <v>46</v>
      </c>
      <c r="AC506" s="81" t="s">
        <v>46</v>
      </c>
      <c r="AD506" s="81" t="s">
        <v>46</v>
      </c>
      <c r="AE506" s="81"/>
      <c r="AF506" s="23"/>
      <c r="AG506" s="24"/>
      <c r="AH506" s="24"/>
    </row>
    <row r="507" spans="1:34" ht="18" customHeight="1">
      <c r="A507" s="81">
        <v>497</v>
      </c>
      <c r="B507" s="82" t="s">
        <v>1326</v>
      </c>
      <c r="C507" s="83" t="s">
        <v>182</v>
      </c>
      <c r="D507" s="81" t="s">
        <v>1327</v>
      </c>
      <c r="E507" s="81" t="s">
        <v>66</v>
      </c>
      <c r="F507" s="81" t="s">
        <v>43</v>
      </c>
      <c r="G507" s="81" t="s">
        <v>840</v>
      </c>
      <c r="H507" s="81" t="s">
        <v>1328</v>
      </c>
      <c r="I507" s="200">
        <v>7</v>
      </c>
      <c r="J507" s="200">
        <v>6</v>
      </c>
      <c r="K507" s="200">
        <v>1</v>
      </c>
      <c r="L507" s="81">
        <v>8</v>
      </c>
      <c r="M507" s="81"/>
      <c r="N507" s="97">
        <v>4</v>
      </c>
      <c r="O507" s="97">
        <v>2000</v>
      </c>
      <c r="P507" s="97">
        <v>37</v>
      </c>
      <c r="Q507" s="97">
        <f t="shared" si="21"/>
        <v>74000</v>
      </c>
      <c r="R507" s="97"/>
      <c r="S507" s="97"/>
      <c r="T507" s="98"/>
      <c r="U507" s="97">
        <v>450</v>
      </c>
      <c r="V507" s="85">
        <f t="shared" si="16"/>
        <v>2250</v>
      </c>
      <c r="W507" s="85">
        <f t="shared" si="17"/>
        <v>337.5</v>
      </c>
      <c r="X507" s="86">
        <f t="shared" si="18"/>
        <v>2587.5</v>
      </c>
      <c r="Y507" s="110">
        <v>6.84</v>
      </c>
      <c r="Z507" s="85">
        <f t="shared" si="19"/>
        <v>16065</v>
      </c>
      <c r="AA507" s="88">
        <f t="shared" si="20"/>
        <v>10924.2</v>
      </c>
      <c r="AB507" s="81" t="s">
        <v>46</v>
      </c>
      <c r="AC507" s="81" t="s">
        <v>46</v>
      </c>
      <c r="AD507" s="81" t="s">
        <v>46</v>
      </c>
      <c r="AE507" s="81"/>
      <c r="AF507" s="23"/>
      <c r="AG507" s="24"/>
      <c r="AH507" s="24"/>
    </row>
    <row r="508" spans="1:34" ht="18" customHeight="1">
      <c r="A508" s="81">
        <v>498</v>
      </c>
      <c r="B508" s="82" t="s">
        <v>1329</v>
      </c>
      <c r="C508" s="83" t="s">
        <v>182</v>
      </c>
      <c r="D508" s="81" t="s">
        <v>1330</v>
      </c>
      <c r="E508" s="81" t="s">
        <v>66</v>
      </c>
      <c r="F508" s="81" t="s">
        <v>43</v>
      </c>
      <c r="G508" s="81" t="s">
        <v>840</v>
      </c>
      <c r="H508" s="81" t="s">
        <v>1328</v>
      </c>
      <c r="I508" s="92">
        <v>7</v>
      </c>
      <c r="J508" s="92">
        <v>7</v>
      </c>
      <c r="K508" s="92"/>
      <c r="L508" s="81">
        <v>8</v>
      </c>
      <c r="M508" s="81"/>
      <c r="N508" s="97">
        <v>4</v>
      </c>
      <c r="O508" s="97">
        <v>2000</v>
      </c>
      <c r="P508" s="97">
        <v>37</v>
      </c>
      <c r="Q508" s="97">
        <f t="shared" si="21"/>
        <v>74000</v>
      </c>
      <c r="R508" s="97"/>
      <c r="S508" s="97"/>
      <c r="T508" s="98"/>
      <c r="U508" s="97">
        <v>450</v>
      </c>
      <c r="V508" s="85">
        <f t="shared" si="16"/>
        <v>2250</v>
      </c>
      <c r="W508" s="85">
        <f t="shared" si="17"/>
        <v>337.5</v>
      </c>
      <c r="X508" s="86">
        <f t="shared" si="18"/>
        <v>2587.5</v>
      </c>
      <c r="Y508" s="110">
        <v>6.84</v>
      </c>
      <c r="Z508" s="85">
        <f t="shared" si="19"/>
        <v>16065</v>
      </c>
      <c r="AA508" s="88">
        <f t="shared" si="20"/>
        <v>10924.2</v>
      </c>
      <c r="AB508" s="81" t="s">
        <v>46</v>
      </c>
      <c r="AC508" s="81" t="s">
        <v>46</v>
      </c>
      <c r="AD508" s="81" t="s">
        <v>46</v>
      </c>
      <c r="AE508" s="81"/>
      <c r="AF508" s="23"/>
      <c r="AG508" s="24"/>
      <c r="AH508" s="24"/>
    </row>
    <row r="509" spans="1:34" ht="18" customHeight="1">
      <c r="A509" s="81">
        <v>499</v>
      </c>
      <c r="B509" s="82" t="s">
        <v>1331</v>
      </c>
      <c r="C509" s="83" t="s">
        <v>182</v>
      </c>
      <c r="D509" s="81" t="s">
        <v>1332</v>
      </c>
      <c r="E509" s="81" t="s">
        <v>66</v>
      </c>
      <c r="F509" s="81" t="s">
        <v>43</v>
      </c>
      <c r="G509" s="81" t="s">
        <v>840</v>
      </c>
      <c r="H509" s="81" t="s">
        <v>1328</v>
      </c>
      <c r="I509" s="200">
        <v>7</v>
      </c>
      <c r="J509" s="200">
        <v>6</v>
      </c>
      <c r="K509" s="200">
        <v>1</v>
      </c>
      <c r="L509" s="81">
        <v>8</v>
      </c>
      <c r="M509" s="81"/>
      <c r="N509" s="97">
        <v>4</v>
      </c>
      <c r="O509" s="97">
        <v>2000</v>
      </c>
      <c r="P509" s="97">
        <v>37</v>
      </c>
      <c r="Q509" s="97">
        <f t="shared" si="21"/>
        <v>74000</v>
      </c>
      <c r="R509" s="97"/>
      <c r="S509" s="97"/>
      <c r="T509" s="98"/>
      <c r="U509" s="97">
        <v>450</v>
      </c>
      <c r="V509" s="85">
        <f t="shared" si="16"/>
        <v>2250</v>
      </c>
      <c r="W509" s="85">
        <f t="shared" si="17"/>
        <v>337.5</v>
      </c>
      <c r="X509" s="86">
        <f t="shared" si="18"/>
        <v>2587.5</v>
      </c>
      <c r="Y509" s="110">
        <v>6.84</v>
      </c>
      <c r="Z509" s="85">
        <f t="shared" si="19"/>
        <v>16065</v>
      </c>
      <c r="AA509" s="88">
        <f t="shared" si="20"/>
        <v>10924.2</v>
      </c>
      <c r="AB509" s="81" t="s">
        <v>46</v>
      </c>
      <c r="AC509" s="81" t="s">
        <v>46</v>
      </c>
      <c r="AD509" s="81" t="s">
        <v>46</v>
      </c>
      <c r="AE509" s="81"/>
      <c r="AF509" s="23"/>
      <c r="AG509" s="24"/>
      <c r="AH509" s="24"/>
    </row>
    <row r="510" spans="1:34" ht="18" customHeight="1">
      <c r="A510" s="81">
        <v>500</v>
      </c>
      <c r="B510" s="82" t="s">
        <v>1333</v>
      </c>
      <c r="C510" s="83" t="s">
        <v>182</v>
      </c>
      <c r="D510" s="81" t="s">
        <v>1334</v>
      </c>
      <c r="E510" s="81" t="s">
        <v>66</v>
      </c>
      <c r="F510" s="81" t="s">
        <v>43</v>
      </c>
      <c r="G510" s="81" t="s">
        <v>840</v>
      </c>
      <c r="H510" s="81" t="s">
        <v>1328</v>
      </c>
      <c r="I510" s="92">
        <v>7</v>
      </c>
      <c r="J510" s="92">
        <v>7</v>
      </c>
      <c r="K510" s="92"/>
      <c r="L510" s="81">
        <v>8</v>
      </c>
      <c r="M510" s="81"/>
      <c r="N510" s="97">
        <v>4</v>
      </c>
      <c r="O510" s="97">
        <v>2000</v>
      </c>
      <c r="P510" s="97">
        <v>37</v>
      </c>
      <c r="Q510" s="97">
        <f t="shared" si="21"/>
        <v>74000</v>
      </c>
      <c r="R510" s="97"/>
      <c r="S510" s="97"/>
      <c r="T510" s="98"/>
      <c r="U510" s="97">
        <v>450</v>
      </c>
      <c r="V510" s="85">
        <f t="shared" si="16"/>
        <v>2250</v>
      </c>
      <c r="W510" s="85">
        <f t="shared" si="17"/>
        <v>337.5</v>
      </c>
      <c r="X510" s="86">
        <f t="shared" si="18"/>
        <v>2587.5</v>
      </c>
      <c r="Y510" s="110">
        <v>6.84</v>
      </c>
      <c r="Z510" s="85">
        <f t="shared" si="19"/>
        <v>16065</v>
      </c>
      <c r="AA510" s="88">
        <f t="shared" si="20"/>
        <v>10924.2</v>
      </c>
      <c r="AB510" s="81" t="s">
        <v>46</v>
      </c>
      <c r="AC510" s="81" t="s">
        <v>46</v>
      </c>
      <c r="AD510" s="81" t="s">
        <v>46</v>
      </c>
      <c r="AE510" s="81"/>
      <c r="AF510" s="23"/>
      <c r="AG510" s="24"/>
      <c r="AH510" s="24"/>
    </row>
    <row r="511" spans="1:34" ht="18" customHeight="1">
      <c r="A511" s="81">
        <v>501</v>
      </c>
      <c r="B511" s="82" t="s">
        <v>1335</v>
      </c>
      <c r="C511" s="83" t="s">
        <v>56</v>
      </c>
      <c r="D511" s="81" t="s">
        <v>1336</v>
      </c>
      <c r="E511" s="81" t="s">
        <v>66</v>
      </c>
      <c r="F511" s="81" t="s">
        <v>43</v>
      </c>
      <c r="G511" s="81" t="s">
        <v>58</v>
      </c>
      <c r="H511" s="81" t="s">
        <v>1337</v>
      </c>
      <c r="I511" s="92">
        <v>5</v>
      </c>
      <c r="J511" s="92">
        <v>5</v>
      </c>
      <c r="K511" s="92"/>
      <c r="L511" s="81">
        <v>6</v>
      </c>
      <c r="M511" s="81"/>
      <c r="N511" s="97">
        <v>4</v>
      </c>
      <c r="O511" s="97">
        <v>1000</v>
      </c>
      <c r="P511" s="97">
        <v>27</v>
      </c>
      <c r="Q511" s="97">
        <f t="shared" si="21"/>
        <v>27000</v>
      </c>
      <c r="R511" s="97">
        <v>1800</v>
      </c>
      <c r="S511" s="97">
        <v>3</v>
      </c>
      <c r="T511" s="98"/>
      <c r="U511" s="97">
        <v>342</v>
      </c>
      <c r="V511" s="85">
        <f t="shared" si="16"/>
        <v>1710</v>
      </c>
      <c r="W511" s="85">
        <f t="shared" si="17"/>
        <v>256.5</v>
      </c>
      <c r="X511" s="86">
        <f t="shared" si="18"/>
        <v>1966.5</v>
      </c>
      <c r="Y511" s="110">
        <v>6.84</v>
      </c>
      <c r="Z511" s="85">
        <f t="shared" si="19"/>
        <v>12209.4</v>
      </c>
      <c r="AA511" s="88">
        <f t="shared" si="20"/>
        <v>8302.3919999999998</v>
      </c>
      <c r="AB511" s="81" t="s">
        <v>46</v>
      </c>
      <c r="AC511" s="81" t="s">
        <v>46</v>
      </c>
      <c r="AD511" s="81" t="s">
        <v>46</v>
      </c>
      <c r="AE511" s="81"/>
      <c r="AF511" s="23"/>
      <c r="AG511" s="24"/>
      <c r="AH511" s="24"/>
    </row>
    <row r="512" spans="1:34" ht="18" customHeight="1">
      <c r="A512" s="81">
        <v>502</v>
      </c>
      <c r="B512" s="82" t="s">
        <v>1338</v>
      </c>
      <c r="C512" s="83" t="s">
        <v>56</v>
      </c>
      <c r="D512" s="81" t="s">
        <v>1339</v>
      </c>
      <c r="E512" s="81" t="s">
        <v>66</v>
      </c>
      <c r="F512" s="81" t="s">
        <v>43</v>
      </c>
      <c r="G512" s="81" t="s">
        <v>58</v>
      </c>
      <c r="H512" s="81" t="s">
        <v>1337</v>
      </c>
      <c r="I512" s="92">
        <v>5</v>
      </c>
      <c r="J512" s="92">
        <v>5</v>
      </c>
      <c r="K512" s="92"/>
      <c r="L512" s="81">
        <v>6</v>
      </c>
      <c r="M512" s="81"/>
      <c r="N512" s="97">
        <v>4</v>
      </c>
      <c r="O512" s="97">
        <v>1000</v>
      </c>
      <c r="P512" s="97">
        <v>27</v>
      </c>
      <c r="Q512" s="97">
        <f t="shared" si="21"/>
        <v>27000</v>
      </c>
      <c r="R512" s="97">
        <v>1800</v>
      </c>
      <c r="S512" s="97">
        <v>3</v>
      </c>
      <c r="T512" s="98"/>
      <c r="U512" s="97">
        <v>342</v>
      </c>
      <c r="V512" s="85">
        <f t="shared" si="16"/>
        <v>1710</v>
      </c>
      <c r="W512" s="85">
        <f t="shared" si="17"/>
        <v>256.5</v>
      </c>
      <c r="X512" s="86">
        <f t="shared" si="18"/>
        <v>1966.5</v>
      </c>
      <c r="Y512" s="110">
        <v>6.84</v>
      </c>
      <c r="Z512" s="85">
        <f t="shared" si="19"/>
        <v>12209.4</v>
      </c>
      <c r="AA512" s="88">
        <f t="shared" si="20"/>
        <v>8302.3919999999998</v>
      </c>
      <c r="AB512" s="81" t="s">
        <v>46</v>
      </c>
      <c r="AC512" s="81" t="s">
        <v>46</v>
      </c>
      <c r="AD512" s="81" t="s">
        <v>46</v>
      </c>
      <c r="AE512" s="81"/>
      <c r="AF512" s="23"/>
      <c r="AG512" s="24"/>
      <c r="AH512" s="24"/>
    </row>
    <row r="513" spans="1:34" ht="18" customHeight="1">
      <c r="A513" s="81">
        <v>503</v>
      </c>
      <c r="B513" s="82" t="s">
        <v>1340</v>
      </c>
      <c r="C513" s="83" t="s">
        <v>218</v>
      </c>
      <c r="D513" s="81" t="s">
        <v>1341</v>
      </c>
      <c r="E513" s="81" t="s">
        <v>42</v>
      </c>
      <c r="F513" s="81" t="s">
        <v>43</v>
      </c>
      <c r="G513" s="81" t="s">
        <v>261</v>
      </c>
      <c r="H513" s="81" t="s">
        <v>1342</v>
      </c>
      <c r="I513" s="201">
        <v>5</v>
      </c>
      <c r="J513" s="201">
        <v>3</v>
      </c>
      <c r="K513" s="201">
        <v>2</v>
      </c>
      <c r="L513" s="81">
        <v>6</v>
      </c>
      <c r="M513" s="81"/>
      <c r="N513" s="97">
        <v>3</v>
      </c>
      <c r="O513" s="97">
        <v>700</v>
      </c>
      <c r="P513" s="97">
        <v>16</v>
      </c>
      <c r="Q513" s="97">
        <v>11200</v>
      </c>
      <c r="R513" s="97"/>
      <c r="S513" s="97"/>
      <c r="T513" s="98"/>
      <c r="U513" s="97"/>
      <c r="V513" s="85">
        <f t="shared" si="16"/>
        <v>3733.3333333333335</v>
      </c>
      <c r="W513" s="85">
        <f t="shared" si="17"/>
        <v>560</v>
      </c>
      <c r="X513" s="86">
        <f t="shared" si="18"/>
        <v>4293.3333333333339</v>
      </c>
      <c r="Y513" s="87">
        <v>5.88</v>
      </c>
      <c r="Z513" s="85">
        <f t="shared" si="19"/>
        <v>23072</v>
      </c>
      <c r="AA513" s="88">
        <f t="shared" si="20"/>
        <v>15688.960000000001</v>
      </c>
      <c r="AB513" s="81" t="s">
        <v>46</v>
      </c>
      <c r="AC513" s="81" t="s">
        <v>46</v>
      </c>
      <c r="AD513" s="81" t="s">
        <v>46</v>
      </c>
      <c r="AE513" s="81"/>
      <c r="AF513" s="23"/>
      <c r="AG513" s="24"/>
      <c r="AH513" s="24"/>
    </row>
    <row r="514" spans="1:34" ht="18" customHeight="1">
      <c r="A514" s="81">
        <v>504</v>
      </c>
      <c r="B514" s="82" t="s">
        <v>1343</v>
      </c>
      <c r="C514" s="83" t="s">
        <v>505</v>
      </c>
      <c r="D514" s="81" t="s">
        <v>1344</v>
      </c>
      <c r="E514" s="81" t="s">
        <v>66</v>
      </c>
      <c r="F514" s="81" t="s">
        <v>43</v>
      </c>
      <c r="G514" s="81" t="s">
        <v>621</v>
      </c>
      <c r="H514" s="81" t="s">
        <v>1345</v>
      </c>
      <c r="I514" s="92">
        <v>7</v>
      </c>
      <c r="J514" s="92">
        <v>7</v>
      </c>
      <c r="K514" s="92"/>
      <c r="L514" s="81">
        <v>8</v>
      </c>
      <c r="M514" s="81"/>
      <c r="N514" s="97">
        <v>4</v>
      </c>
      <c r="O514" s="97">
        <v>2500</v>
      </c>
      <c r="P514" s="97">
        <v>30</v>
      </c>
      <c r="Q514" s="97"/>
      <c r="R514" s="97">
        <v>2000</v>
      </c>
      <c r="S514" s="97">
        <v>3</v>
      </c>
      <c r="T514" s="98"/>
      <c r="U514" s="97">
        <v>290</v>
      </c>
      <c r="V514" s="85">
        <f t="shared" si="16"/>
        <v>1450</v>
      </c>
      <c r="W514" s="85">
        <f t="shared" si="17"/>
        <v>217.5</v>
      </c>
      <c r="X514" s="86">
        <f t="shared" si="18"/>
        <v>1667.5</v>
      </c>
      <c r="Y514" s="110">
        <v>6.84</v>
      </c>
      <c r="Z514" s="85">
        <f t="shared" si="19"/>
        <v>10353</v>
      </c>
      <c r="AA514" s="88">
        <f t="shared" si="20"/>
        <v>7040.0400000000009</v>
      </c>
      <c r="AB514" s="81" t="s">
        <v>46</v>
      </c>
      <c r="AC514" s="81" t="s">
        <v>46</v>
      </c>
      <c r="AD514" s="81" t="s">
        <v>46</v>
      </c>
      <c r="AE514" s="81" t="s">
        <v>100</v>
      </c>
      <c r="AF514" s="23"/>
      <c r="AG514" s="24"/>
      <c r="AH514" s="24"/>
    </row>
    <row r="515" spans="1:34" ht="18" customHeight="1">
      <c r="A515" s="81">
        <v>505</v>
      </c>
      <c r="B515" s="82" t="s">
        <v>1346</v>
      </c>
      <c r="C515" s="83" t="s">
        <v>505</v>
      </c>
      <c r="D515" s="81" t="s">
        <v>1347</v>
      </c>
      <c r="E515" s="81" t="s">
        <v>66</v>
      </c>
      <c r="F515" s="81" t="s">
        <v>43</v>
      </c>
      <c r="G515" s="81" t="s">
        <v>621</v>
      </c>
      <c r="H515" s="81" t="s">
        <v>1345</v>
      </c>
      <c r="I515" s="92">
        <v>7</v>
      </c>
      <c r="J515" s="92">
        <v>7</v>
      </c>
      <c r="K515" s="92"/>
      <c r="L515" s="81">
        <v>8</v>
      </c>
      <c r="M515" s="81"/>
      <c r="N515" s="97">
        <v>4</v>
      </c>
      <c r="O515" s="97">
        <v>2500</v>
      </c>
      <c r="P515" s="97">
        <v>29</v>
      </c>
      <c r="Q515" s="97">
        <v>7500</v>
      </c>
      <c r="R515" s="97">
        <v>2500</v>
      </c>
      <c r="S515" s="97">
        <v>3</v>
      </c>
      <c r="T515" s="98"/>
      <c r="U515" s="97">
        <v>275</v>
      </c>
      <c r="V515" s="85">
        <f t="shared" si="16"/>
        <v>1375</v>
      </c>
      <c r="W515" s="85">
        <f t="shared" si="17"/>
        <v>206.25</v>
      </c>
      <c r="X515" s="86">
        <f t="shared" si="18"/>
        <v>1581.25</v>
      </c>
      <c r="Y515" s="110">
        <v>6.84</v>
      </c>
      <c r="Z515" s="85">
        <f t="shared" si="19"/>
        <v>9817.5</v>
      </c>
      <c r="AA515" s="88">
        <f t="shared" si="20"/>
        <v>6675.9000000000005</v>
      </c>
      <c r="AB515" s="81" t="s">
        <v>46</v>
      </c>
      <c r="AC515" s="81" t="s">
        <v>46</v>
      </c>
      <c r="AD515" s="81" t="s">
        <v>46</v>
      </c>
      <c r="AE515" s="81" t="s">
        <v>100</v>
      </c>
      <c r="AF515" s="23"/>
      <c r="AG515" s="24"/>
      <c r="AH515" s="24"/>
    </row>
    <row r="516" spans="1:34" ht="18" customHeight="1">
      <c r="A516" s="81">
        <v>506</v>
      </c>
      <c r="B516" s="82" t="s">
        <v>1348</v>
      </c>
      <c r="C516" s="83" t="s">
        <v>505</v>
      </c>
      <c r="D516" s="81" t="s">
        <v>1349</v>
      </c>
      <c r="E516" s="81" t="s">
        <v>66</v>
      </c>
      <c r="F516" s="81" t="s">
        <v>43</v>
      </c>
      <c r="G516" s="81" t="s">
        <v>621</v>
      </c>
      <c r="H516" s="81" t="s">
        <v>1345</v>
      </c>
      <c r="I516" s="92">
        <v>7</v>
      </c>
      <c r="J516" s="92">
        <v>7</v>
      </c>
      <c r="K516" s="92"/>
      <c r="L516" s="81">
        <v>8</v>
      </c>
      <c r="M516" s="81"/>
      <c r="N516" s="97">
        <v>4</v>
      </c>
      <c r="O516" s="97">
        <v>2500</v>
      </c>
      <c r="P516" s="97">
        <v>29</v>
      </c>
      <c r="Q516" s="97"/>
      <c r="R516" s="97">
        <v>2000</v>
      </c>
      <c r="S516" s="97">
        <v>3</v>
      </c>
      <c r="T516" s="98"/>
      <c r="U516" s="97">
        <v>290</v>
      </c>
      <c r="V516" s="85">
        <f t="shared" si="16"/>
        <v>1450</v>
      </c>
      <c r="W516" s="85">
        <f t="shared" si="17"/>
        <v>217.5</v>
      </c>
      <c r="X516" s="86">
        <f t="shared" si="18"/>
        <v>1667.5</v>
      </c>
      <c r="Y516" s="110">
        <v>6.84</v>
      </c>
      <c r="Z516" s="85">
        <f t="shared" si="19"/>
        <v>10353</v>
      </c>
      <c r="AA516" s="88">
        <f t="shared" si="20"/>
        <v>7040.0400000000009</v>
      </c>
      <c r="AB516" s="81" t="s">
        <v>46</v>
      </c>
      <c r="AC516" s="81" t="s">
        <v>46</v>
      </c>
      <c r="AD516" s="81" t="s">
        <v>46</v>
      </c>
      <c r="AE516" s="81" t="s">
        <v>100</v>
      </c>
      <c r="AF516" s="23"/>
      <c r="AG516" s="24"/>
      <c r="AH516" s="24"/>
    </row>
    <row r="517" spans="1:34" ht="18" customHeight="1">
      <c r="A517" s="81">
        <v>507</v>
      </c>
      <c r="B517" s="82" t="s">
        <v>1350</v>
      </c>
      <c r="C517" s="83" t="s">
        <v>406</v>
      </c>
      <c r="D517" s="81" t="s">
        <v>1351</v>
      </c>
      <c r="E517" s="81" t="s">
        <v>42</v>
      </c>
      <c r="F517" s="81" t="s">
        <v>43</v>
      </c>
      <c r="G517" s="81" t="s">
        <v>621</v>
      </c>
      <c r="H517" s="81" t="s">
        <v>1345</v>
      </c>
      <c r="I517" s="92">
        <v>2</v>
      </c>
      <c r="J517" s="92">
        <v>2</v>
      </c>
      <c r="K517" s="92"/>
      <c r="L517" s="81">
        <v>2</v>
      </c>
      <c r="M517" s="81"/>
      <c r="N517" s="97">
        <v>2</v>
      </c>
      <c r="O517" s="97">
        <v>2500</v>
      </c>
      <c r="P517" s="97">
        <v>6</v>
      </c>
      <c r="Q517" s="97">
        <v>15000</v>
      </c>
      <c r="R517" s="97"/>
      <c r="S517" s="97"/>
      <c r="T517" s="98"/>
      <c r="U517" s="97"/>
      <c r="V517" s="85">
        <f t="shared" si="16"/>
        <v>5000</v>
      </c>
      <c r="W517" s="85">
        <f t="shared" si="17"/>
        <v>750</v>
      </c>
      <c r="X517" s="86">
        <f t="shared" si="18"/>
        <v>5750</v>
      </c>
      <c r="Y517" s="87">
        <v>5.88</v>
      </c>
      <c r="Z517" s="85">
        <f t="shared" si="19"/>
        <v>30900</v>
      </c>
      <c r="AA517" s="88">
        <f t="shared" si="20"/>
        <v>21012</v>
      </c>
      <c r="AB517" s="81" t="s">
        <v>46</v>
      </c>
      <c r="AC517" s="81" t="s">
        <v>46</v>
      </c>
      <c r="AD517" s="81" t="s">
        <v>46</v>
      </c>
      <c r="AE517" s="81" t="s">
        <v>100</v>
      </c>
      <c r="AF517" s="23"/>
      <c r="AG517" s="24"/>
      <c r="AH517" s="24"/>
    </row>
    <row r="518" spans="1:34" ht="18" customHeight="1">
      <c r="A518" s="81">
        <v>508</v>
      </c>
      <c r="B518" s="82" t="s">
        <v>1352</v>
      </c>
      <c r="C518" s="83" t="s">
        <v>352</v>
      </c>
      <c r="D518" s="95" t="s">
        <v>1353</v>
      </c>
      <c r="E518" s="81" t="s">
        <v>42</v>
      </c>
      <c r="F518" s="81" t="s">
        <v>43</v>
      </c>
      <c r="G518" s="81" t="s">
        <v>44</v>
      </c>
      <c r="H518" s="81" t="s">
        <v>1354</v>
      </c>
      <c r="I518" s="92">
        <v>7</v>
      </c>
      <c r="J518" s="92">
        <v>7</v>
      </c>
      <c r="K518" s="92"/>
      <c r="L518" s="81">
        <v>8</v>
      </c>
      <c r="M518" s="81"/>
      <c r="N518" s="97">
        <v>4</v>
      </c>
      <c r="O518" s="97">
        <v>1000</v>
      </c>
      <c r="P518" s="97">
        <v>23</v>
      </c>
      <c r="Q518" s="97">
        <v>23000</v>
      </c>
      <c r="R518" s="97"/>
      <c r="S518" s="97"/>
      <c r="T518" s="98"/>
      <c r="U518" s="97"/>
      <c r="V518" s="85">
        <f t="shared" si="16"/>
        <v>7666.666666666667</v>
      </c>
      <c r="W518" s="85">
        <f t="shared" si="17"/>
        <v>1150</v>
      </c>
      <c r="X518" s="86">
        <f t="shared" si="18"/>
        <v>8816.6666666666679</v>
      </c>
      <c r="Y518" s="87">
        <v>5.88</v>
      </c>
      <c r="Z518" s="85">
        <f t="shared" si="19"/>
        <v>47380</v>
      </c>
      <c r="AA518" s="88">
        <f t="shared" si="20"/>
        <v>32218.400000000001</v>
      </c>
      <c r="AB518" s="81" t="s">
        <v>46</v>
      </c>
      <c r="AC518" s="81" t="s">
        <v>46</v>
      </c>
      <c r="AD518" s="81" t="s">
        <v>46</v>
      </c>
      <c r="AE518" s="81"/>
      <c r="AF518" s="23"/>
      <c r="AG518" s="24"/>
      <c r="AH518" s="24"/>
    </row>
    <row r="519" spans="1:34" ht="18" customHeight="1">
      <c r="A519" s="81">
        <v>509</v>
      </c>
      <c r="B519" s="82" t="s">
        <v>1355</v>
      </c>
      <c r="C519" s="83" t="s">
        <v>352</v>
      </c>
      <c r="D519" s="95" t="s">
        <v>1356</v>
      </c>
      <c r="E519" s="81" t="s">
        <v>42</v>
      </c>
      <c r="F519" s="81" t="s">
        <v>43</v>
      </c>
      <c r="G519" s="81" t="s">
        <v>44</v>
      </c>
      <c r="H519" s="81" t="s">
        <v>1354</v>
      </c>
      <c r="I519" s="200">
        <v>5</v>
      </c>
      <c r="J519" s="200">
        <v>4</v>
      </c>
      <c r="K519" s="200">
        <v>1</v>
      </c>
      <c r="L519" s="81">
        <v>6</v>
      </c>
      <c r="M519" s="81"/>
      <c r="N519" s="97">
        <v>4</v>
      </c>
      <c r="O519" s="97">
        <v>1000</v>
      </c>
      <c r="P519" s="97">
        <v>23</v>
      </c>
      <c r="Q519" s="97">
        <v>23000</v>
      </c>
      <c r="R519" s="97"/>
      <c r="S519" s="97"/>
      <c r="T519" s="98"/>
      <c r="U519" s="97"/>
      <c r="V519" s="85">
        <f t="shared" si="16"/>
        <v>7666.666666666667</v>
      </c>
      <c r="W519" s="85">
        <f t="shared" si="17"/>
        <v>1150</v>
      </c>
      <c r="X519" s="86">
        <f t="shared" si="18"/>
        <v>8816.6666666666679</v>
      </c>
      <c r="Y519" s="87">
        <v>5.88</v>
      </c>
      <c r="Z519" s="85">
        <f t="shared" si="19"/>
        <v>47380</v>
      </c>
      <c r="AA519" s="88">
        <f t="shared" si="20"/>
        <v>32218.400000000001</v>
      </c>
      <c r="AB519" s="81" t="s">
        <v>46</v>
      </c>
      <c r="AC519" s="81" t="s">
        <v>46</v>
      </c>
      <c r="AD519" s="81" t="s">
        <v>46</v>
      </c>
      <c r="AE519" s="81"/>
      <c r="AF519" s="23"/>
      <c r="AG519" s="24"/>
      <c r="AH519" s="24"/>
    </row>
    <row r="520" spans="1:34" ht="18" customHeight="1">
      <c r="A520" s="81">
        <v>510</v>
      </c>
      <c r="B520" s="82" t="s">
        <v>1357</v>
      </c>
      <c r="C520" s="83" t="s">
        <v>352</v>
      </c>
      <c r="D520" s="95" t="s">
        <v>1358</v>
      </c>
      <c r="E520" s="81" t="s">
        <v>42</v>
      </c>
      <c r="F520" s="81" t="s">
        <v>43</v>
      </c>
      <c r="G520" s="81" t="s">
        <v>44</v>
      </c>
      <c r="H520" s="81" t="s">
        <v>1354</v>
      </c>
      <c r="I520" s="92">
        <v>3</v>
      </c>
      <c r="J520" s="92">
        <v>3</v>
      </c>
      <c r="K520" s="92"/>
      <c r="L520" s="81">
        <v>4</v>
      </c>
      <c r="M520" s="81"/>
      <c r="N520" s="97">
        <v>4</v>
      </c>
      <c r="O520" s="97">
        <v>1000</v>
      </c>
      <c r="P520" s="97">
        <v>23</v>
      </c>
      <c r="Q520" s="97">
        <v>23000</v>
      </c>
      <c r="R520" s="97"/>
      <c r="S520" s="97"/>
      <c r="T520" s="98"/>
      <c r="U520" s="97"/>
      <c r="V520" s="85">
        <f t="shared" si="16"/>
        <v>7666.666666666667</v>
      </c>
      <c r="W520" s="85">
        <f t="shared" si="17"/>
        <v>1150</v>
      </c>
      <c r="X520" s="86">
        <f t="shared" si="18"/>
        <v>8816.6666666666679</v>
      </c>
      <c r="Y520" s="87">
        <v>5.88</v>
      </c>
      <c r="Z520" s="85">
        <f t="shared" si="19"/>
        <v>47380</v>
      </c>
      <c r="AA520" s="88">
        <f t="shared" si="20"/>
        <v>32218.400000000001</v>
      </c>
      <c r="AB520" s="81" t="s">
        <v>46</v>
      </c>
      <c r="AC520" s="81" t="s">
        <v>46</v>
      </c>
      <c r="AD520" s="81" t="s">
        <v>46</v>
      </c>
      <c r="AE520" s="81"/>
      <c r="AF520" s="23"/>
      <c r="AG520" s="24"/>
      <c r="AH520" s="24"/>
    </row>
    <row r="521" spans="1:34" ht="18" customHeight="1">
      <c r="A521" s="81">
        <v>511</v>
      </c>
      <c r="B521" s="82" t="s">
        <v>1359</v>
      </c>
      <c r="C521" s="83" t="s">
        <v>352</v>
      </c>
      <c r="D521" s="95" t="s">
        <v>1360</v>
      </c>
      <c r="E521" s="81" t="s">
        <v>42</v>
      </c>
      <c r="F521" s="81" t="s">
        <v>43</v>
      </c>
      <c r="G521" s="81" t="s">
        <v>44</v>
      </c>
      <c r="H521" s="81" t="s">
        <v>1354</v>
      </c>
      <c r="I521" s="92">
        <v>3</v>
      </c>
      <c r="J521" s="92">
        <v>3</v>
      </c>
      <c r="K521" s="92"/>
      <c r="L521" s="81">
        <v>4</v>
      </c>
      <c r="M521" s="81"/>
      <c r="N521" s="97">
        <v>4</v>
      </c>
      <c r="O521" s="97">
        <v>1000</v>
      </c>
      <c r="P521" s="97">
        <v>23</v>
      </c>
      <c r="Q521" s="97">
        <v>23000</v>
      </c>
      <c r="R521" s="97"/>
      <c r="S521" s="97"/>
      <c r="T521" s="98"/>
      <c r="U521" s="97"/>
      <c r="V521" s="85">
        <f t="shared" si="16"/>
        <v>7666.666666666667</v>
      </c>
      <c r="W521" s="85">
        <f t="shared" si="17"/>
        <v>1150</v>
      </c>
      <c r="X521" s="86">
        <f t="shared" si="18"/>
        <v>8816.6666666666679</v>
      </c>
      <c r="Y521" s="87">
        <v>5.88</v>
      </c>
      <c r="Z521" s="85">
        <f t="shared" si="19"/>
        <v>47380</v>
      </c>
      <c r="AA521" s="88">
        <f t="shared" si="20"/>
        <v>32218.400000000001</v>
      </c>
      <c r="AB521" s="81" t="s">
        <v>46</v>
      </c>
      <c r="AC521" s="81" t="s">
        <v>46</v>
      </c>
      <c r="AD521" s="81" t="s">
        <v>46</v>
      </c>
      <c r="AE521" s="81"/>
      <c r="AF521" s="23"/>
      <c r="AG521" s="24"/>
      <c r="AH521" s="24"/>
    </row>
    <row r="522" spans="1:34" ht="18" customHeight="1">
      <c r="A522" s="81">
        <v>512</v>
      </c>
      <c r="B522" s="82" t="s">
        <v>1361</v>
      </c>
      <c r="C522" s="83" t="s">
        <v>135</v>
      </c>
      <c r="D522" s="81" t="s">
        <v>1362</v>
      </c>
      <c r="E522" s="81" t="s">
        <v>42</v>
      </c>
      <c r="F522" s="81" t="s">
        <v>43</v>
      </c>
      <c r="G522" s="81" t="s">
        <v>398</v>
      </c>
      <c r="H522" s="81" t="s">
        <v>980</v>
      </c>
      <c r="I522" s="92">
        <v>13</v>
      </c>
      <c r="J522" s="92">
        <v>13</v>
      </c>
      <c r="K522" s="92"/>
      <c r="L522" s="81">
        <v>14</v>
      </c>
      <c r="M522" s="81"/>
      <c r="N522" s="97">
        <v>8</v>
      </c>
      <c r="O522" s="97">
        <v>1200</v>
      </c>
      <c r="P522" s="97">
        <v>33</v>
      </c>
      <c r="Q522" s="97">
        <v>39600</v>
      </c>
      <c r="R522" s="97">
        <v>1000</v>
      </c>
      <c r="S522" s="97">
        <v>5</v>
      </c>
      <c r="T522" s="98"/>
      <c r="U522" s="97"/>
      <c r="V522" s="85">
        <f t="shared" si="16"/>
        <v>13200</v>
      </c>
      <c r="W522" s="85">
        <f t="shared" si="17"/>
        <v>1980</v>
      </c>
      <c r="X522" s="86">
        <f t="shared" si="18"/>
        <v>15180</v>
      </c>
      <c r="Y522" s="87">
        <v>5.88</v>
      </c>
      <c r="Z522" s="85">
        <f t="shared" si="19"/>
        <v>81576</v>
      </c>
      <c r="AA522" s="88">
        <f t="shared" si="20"/>
        <v>55471.680000000008</v>
      </c>
      <c r="AB522" s="81" t="s">
        <v>46</v>
      </c>
      <c r="AC522" s="81" t="s">
        <v>46</v>
      </c>
      <c r="AD522" s="81" t="s">
        <v>46</v>
      </c>
      <c r="AE522" s="81" t="s">
        <v>100</v>
      </c>
      <c r="AF522" s="23"/>
      <c r="AG522" s="24"/>
      <c r="AH522" s="24"/>
    </row>
    <row r="523" spans="1:34" ht="18" customHeight="1">
      <c r="A523" s="81">
        <v>513</v>
      </c>
      <c r="B523" s="82" t="s">
        <v>1363</v>
      </c>
      <c r="C523" s="83" t="s">
        <v>332</v>
      </c>
      <c r="D523" s="81" t="s">
        <v>1364</v>
      </c>
      <c r="E523" s="81" t="s">
        <v>42</v>
      </c>
      <c r="F523" s="81" t="s">
        <v>43</v>
      </c>
      <c r="G523" s="81" t="s">
        <v>44</v>
      </c>
      <c r="H523" s="81" t="s">
        <v>1365</v>
      </c>
      <c r="I523" s="92">
        <v>3</v>
      </c>
      <c r="J523" s="92">
        <v>3</v>
      </c>
      <c r="K523" s="92"/>
      <c r="L523" s="81">
        <v>4</v>
      </c>
      <c r="M523" s="81"/>
      <c r="N523" s="97">
        <v>2</v>
      </c>
      <c r="O523" s="97">
        <v>700</v>
      </c>
      <c r="P523" s="97">
        <v>11</v>
      </c>
      <c r="Q523" s="97">
        <v>7700</v>
      </c>
      <c r="R523" s="97"/>
      <c r="S523" s="97"/>
      <c r="T523" s="98"/>
      <c r="U523" s="97"/>
      <c r="V523" s="85">
        <f t="shared" si="16"/>
        <v>2566.6666666666665</v>
      </c>
      <c r="W523" s="85">
        <f t="shared" si="17"/>
        <v>384.99999999999994</v>
      </c>
      <c r="X523" s="86">
        <f t="shared" si="18"/>
        <v>2951.6666666666665</v>
      </c>
      <c r="Y523" s="87">
        <v>5.88</v>
      </c>
      <c r="Z523" s="85">
        <f t="shared" si="19"/>
        <v>15861.999999999998</v>
      </c>
      <c r="AA523" s="88">
        <f t="shared" si="20"/>
        <v>10786.16</v>
      </c>
      <c r="AB523" s="81" t="s">
        <v>46</v>
      </c>
      <c r="AC523" s="81" t="s">
        <v>46</v>
      </c>
      <c r="AD523" s="81" t="s">
        <v>46</v>
      </c>
      <c r="AE523" s="81"/>
      <c r="AF523" s="23"/>
      <c r="AG523" s="24"/>
      <c r="AH523" s="24"/>
    </row>
    <row r="524" spans="1:34" ht="18" customHeight="1">
      <c r="A524" s="81">
        <v>514</v>
      </c>
      <c r="B524" s="82" t="s">
        <v>1366</v>
      </c>
      <c r="C524" s="83" t="s">
        <v>496</v>
      </c>
      <c r="D524" s="81" t="s">
        <v>1367</v>
      </c>
      <c r="E524" s="81" t="s">
        <v>66</v>
      </c>
      <c r="F524" s="81" t="s">
        <v>43</v>
      </c>
      <c r="G524" s="81" t="s">
        <v>621</v>
      </c>
      <c r="H524" s="81" t="s">
        <v>1368</v>
      </c>
      <c r="I524" s="92">
        <v>9</v>
      </c>
      <c r="J524" s="92">
        <v>9</v>
      </c>
      <c r="K524" s="92"/>
      <c r="L524" s="81">
        <v>10</v>
      </c>
      <c r="M524" s="81"/>
      <c r="N524" s="97">
        <v>6</v>
      </c>
      <c r="O524" s="97">
        <v>1200</v>
      </c>
      <c r="P524" s="97">
        <v>34</v>
      </c>
      <c r="Q524" s="97"/>
      <c r="R524" s="97">
        <v>4000</v>
      </c>
      <c r="S524" s="97">
        <v>2</v>
      </c>
      <c r="T524" s="98"/>
      <c r="U524" s="97">
        <v>360</v>
      </c>
      <c r="V524" s="85">
        <f t="shared" si="16"/>
        <v>1800</v>
      </c>
      <c r="W524" s="85">
        <f t="shared" si="17"/>
        <v>270</v>
      </c>
      <c r="X524" s="86">
        <f t="shared" si="18"/>
        <v>2070</v>
      </c>
      <c r="Y524" s="110">
        <v>6.84</v>
      </c>
      <c r="Z524" s="85">
        <f t="shared" si="19"/>
        <v>12852</v>
      </c>
      <c r="AA524" s="88">
        <f t="shared" si="20"/>
        <v>8739.36</v>
      </c>
      <c r="AB524" s="81" t="s">
        <v>46</v>
      </c>
      <c r="AC524" s="81" t="s">
        <v>46</v>
      </c>
      <c r="AD524" s="81" t="s">
        <v>46</v>
      </c>
      <c r="AE524" s="81"/>
      <c r="AF524" s="23"/>
      <c r="AG524" s="24"/>
      <c r="AH524" s="24"/>
    </row>
    <row r="525" spans="1:34" ht="18" customHeight="1">
      <c r="A525" s="81">
        <v>515</v>
      </c>
      <c r="B525" s="82" t="s">
        <v>1369</v>
      </c>
      <c r="C525" s="83" t="s">
        <v>182</v>
      </c>
      <c r="D525" s="95" t="s">
        <v>1370</v>
      </c>
      <c r="E525" s="81" t="s">
        <v>66</v>
      </c>
      <c r="F525" s="81" t="s">
        <v>43</v>
      </c>
      <c r="G525" s="81" t="s">
        <v>840</v>
      </c>
      <c r="H525" s="81" t="s">
        <v>1371</v>
      </c>
      <c r="I525" s="92">
        <v>7</v>
      </c>
      <c r="J525" s="92">
        <v>7</v>
      </c>
      <c r="K525" s="92"/>
      <c r="L525" s="81">
        <v>8</v>
      </c>
      <c r="M525" s="81"/>
      <c r="N525" s="97">
        <v>3</v>
      </c>
      <c r="O525" s="97">
        <v>1000</v>
      </c>
      <c r="P525" s="97">
        <v>27</v>
      </c>
      <c r="Q525" s="97">
        <v>4000</v>
      </c>
      <c r="R525" s="97">
        <v>1000</v>
      </c>
      <c r="S525" s="97">
        <v>1</v>
      </c>
      <c r="T525" s="98"/>
      <c r="U525" s="97">
        <v>224</v>
      </c>
      <c r="V525" s="85">
        <f t="shared" si="16"/>
        <v>1120</v>
      </c>
      <c r="W525" s="85">
        <f t="shared" si="17"/>
        <v>168</v>
      </c>
      <c r="X525" s="86">
        <f t="shared" si="18"/>
        <v>1288</v>
      </c>
      <c r="Y525" s="110">
        <v>6.84</v>
      </c>
      <c r="Z525" s="85">
        <f t="shared" si="19"/>
        <v>7996.8</v>
      </c>
      <c r="AA525" s="88">
        <f t="shared" si="20"/>
        <v>5437.8240000000005</v>
      </c>
      <c r="AB525" s="81" t="s">
        <v>46</v>
      </c>
      <c r="AC525" s="81" t="s">
        <v>46</v>
      </c>
      <c r="AD525" s="81" t="s">
        <v>46</v>
      </c>
      <c r="AE525" s="81" t="s">
        <v>100</v>
      </c>
      <c r="AF525" s="23"/>
      <c r="AG525" s="24"/>
      <c r="AH525" s="24"/>
    </row>
    <row r="526" spans="1:34" ht="18" customHeight="1">
      <c r="A526" s="81">
        <v>516</v>
      </c>
      <c r="B526" s="82" t="s">
        <v>1372</v>
      </c>
      <c r="C526" s="83" t="s">
        <v>61</v>
      </c>
      <c r="D526" s="81" t="s">
        <v>1373</v>
      </c>
      <c r="E526" s="81" t="s">
        <v>66</v>
      </c>
      <c r="F526" s="81" t="s">
        <v>43</v>
      </c>
      <c r="G526" s="81" t="s">
        <v>750</v>
      </c>
      <c r="H526" s="81" t="s">
        <v>1374</v>
      </c>
      <c r="I526" s="199">
        <v>9</v>
      </c>
      <c r="J526" s="199">
        <v>7</v>
      </c>
      <c r="K526" s="199">
        <v>2</v>
      </c>
      <c r="L526" s="81">
        <v>10</v>
      </c>
      <c r="M526" s="81"/>
      <c r="N526" s="97">
        <v>5</v>
      </c>
      <c r="O526" s="97">
        <v>1000</v>
      </c>
      <c r="P526" s="97">
        <v>24</v>
      </c>
      <c r="Q526" s="97">
        <v>0</v>
      </c>
      <c r="R526" s="97"/>
      <c r="S526" s="97"/>
      <c r="T526" s="98"/>
      <c r="U526" s="97">
        <v>325</v>
      </c>
      <c r="V526" s="85">
        <f t="shared" si="16"/>
        <v>1625</v>
      </c>
      <c r="W526" s="85">
        <f t="shared" si="17"/>
        <v>243.75</v>
      </c>
      <c r="X526" s="86">
        <f t="shared" si="18"/>
        <v>1868.75</v>
      </c>
      <c r="Y526" s="110">
        <v>6.84</v>
      </c>
      <c r="Z526" s="85">
        <f t="shared" si="19"/>
        <v>11602.5</v>
      </c>
      <c r="AA526" s="88">
        <f t="shared" si="20"/>
        <v>7889.7000000000007</v>
      </c>
      <c r="AB526" s="81" t="s">
        <v>46</v>
      </c>
      <c r="AC526" s="81" t="s">
        <v>46</v>
      </c>
      <c r="AD526" s="81" t="s">
        <v>46</v>
      </c>
      <c r="AE526" s="81"/>
      <c r="AF526" s="23"/>
      <c r="AG526" s="24"/>
      <c r="AH526" s="24"/>
    </row>
    <row r="527" spans="1:34" ht="18" customHeight="1">
      <c r="A527" s="81">
        <v>517</v>
      </c>
      <c r="B527" s="82" t="s">
        <v>1375</v>
      </c>
      <c r="C527" s="83" t="s">
        <v>202</v>
      </c>
      <c r="D527" s="81" t="s">
        <v>1376</v>
      </c>
      <c r="E527" s="81" t="s">
        <v>66</v>
      </c>
      <c r="F527" s="81" t="s">
        <v>43</v>
      </c>
      <c r="G527" s="81" t="s">
        <v>168</v>
      </c>
      <c r="H527" s="81" t="s">
        <v>1377</v>
      </c>
      <c r="I527" s="92">
        <v>3</v>
      </c>
      <c r="J527" s="92">
        <v>3</v>
      </c>
      <c r="K527" s="92"/>
      <c r="L527" s="81">
        <v>4</v>
      </c>
      <c r="M527" s="81"/>
      <c r="N527" s="97">
        <v>2</v>
      </c>
      <c r="O527" s="97">
        <v>1000</v>
      </c>
      <c r="P527" s="97">
        <v>17</v>
      </c>
      <c r="Q527" s="97"/>
      <c r="R527" s="97">
        <v>1000</v>
      </c>
      <c r="S527" s="97">
        <v>2</v>
      </c>
      <c r="T527" s="98"/>
      <c r="U527" s="97">
        <v>250</v>
      </c>
      <c r="V527" s="85">
        <f t="shared" si="16"/>
        <v>1250</v>
      </c>
      <c r="W527" s="85">
        <f t="shared" si="17"/>
        <v>187.5</v>
      </c>
      <c r="X527" s="86">
        <f t="shared" si="18"/>
        <v>1437.5</v>
      </c>
      <c r="Y527" s="110">
        <v>6.84</v>
      </c>
      <c r="Z527" s="85">
        <f t="shared" si="19"/>
        <v>8925</v>
      </c>
      <c r="AA527" s="88">
        <f t="shared" si="20"/>
        <v>6069</v>
      </c>
      <c r="AB527" s="81" t="s">
        <v>46</v>
      </c>
      <c r="AC527" s="81" t="s">
        <v>46</v>
      </c>
      <c r="AD527" s="81" t="s">
        <v>46</v>
      </c>
      <c r="AE527" s="81"/>
      <c r="AF527" s="23"/>
      <c r="AG527" s="24"/>
      <c r="AH527" s="24"/>
    </row>
    <row r="528" spans="1:34" ht="18" customHeight="1">
      <c r="A528" s="81">
        <v>518</v>
      </c>
      <c r="B528" s="82" t="s">
        <v>1378</v>
      </c>
      <c r="C528" s="83" t="s">
        <v>202</v>
      </c>
      <c r="D528" s="95" t="s">
        <v>1379</v>
      </c>
      <c r="E528" s="81" t="s">
        <v>66</v>
      </c>
      <c r="F528" s="81" t="s">
        <v>43</v>
      </c>
      <c r="G528" s="81" t="s">
        <v>168</v>
      </c>
      <c r="H528" s="81" t="s">
        <v>1377</v>
      </c>
      <c r="I528" s="92">
        <v>3</v>
      </c>
      <c r="J528" s="92">
        <v>3</v>
      </c>
      <c r="K528" s="92"/>
      <c r="L528" s="81">
        <v>4</v>
      </c>
      <c r="M528" s="81"/>
      <c r="N528" s="97">
        <v>2</v>
      </c>
      <c r="O528" s="97">
        <v>1500</v>
      </c>
      <c r="P528" s="97">
        <v>17</v>
      </c>
      <c r="Q528" s="97">
        <v>4500</v>
      </c>
      <c r="R528" s="97"/>
      <c r="S528" s="97"/>
      <c r="T528" s="98"/>
      <c r="U528" s="97">
        <v>155</v>
      </c>
      <c r="V528" s="85">
        <f t="shared" si="16"/>
        <v>775</v>
      </c>
      <c r="W528" s="85">
        <f t="shared" si="17"/>
        <v>116.25</v>
      </c>
      <c r="X528" s="86">
        <f t="shared" si="18"/>
        <v>891.25</v>
      </c>
      <c r="Y528" s="110">
        <v>6.84</v>
      </c>
      <c r="Z528" s="85">
        <f t="shared" si="19"/>
        <v>5533.5</v>
      </c>
      <c r="AA528" s="88">
        <f t="shared" si="20"/>
        <v>3762.78</v>
      </c>
      <c r="AB528" s="81" t="s">
        <v>46</v>
      </c>
      <c r="AC528" s="81" t="s">
        <v>46</v>
      </c>
      <c r="AD528" s="81" t="s">
        <v>46</v>
      </c>
      <c r="AE528" s="81"/>
      <c r="AF528" s="23"/>
      <c r="AG528" s="24"/>
      <c r="AH528" s="24"/>
    </row>
    <row r="529" spans="1:34" ht="18" customHeight="1">
      <c r="A529" s="81">
        <v>519</v>
      </c>
      <c r="B529" s="82" t="s">
        <v>1380</v>
      </c>
      <c r="C529" s="83" t="s">
        <v>202</v>
      </c>
      <c r="D529" s="95" t="s">
        <v>1381</v>
      </c>
      <c r="E529" s="81" t="s">
        <v>66</v>
      </c>
      <c r="F529" s="81" t="s">
        <v>43</v>
      </c>
      <c r="G529" s="81" t="s">
        <v>168</v>
      </c>
      <c r="H529" s="81" t="s">
        <v>1377</v>
      </c>
      <c r="I529" s="92">
        <v>3</v>
      </c>
      <c r="J529" s="92">
        <v>3</v>
      </c>
      <c r="K529" s="92"/>
      <c r="L529" s="81">
        <v>4</v>
      </c>
      <c r="M529" s="81"/>
      <c r="N529" s="97">
        <v>2</v>
      </c>
      <c r="O529" s="97">
        <v>1500</v>
      </c>
      <c r="P529" s="97">
        <v>17</v>
      </c>
      <c r="Q529" s="97">
        <v>4500</v>
      </c>
      <c r="R529" s="97"/>
      <c r="S529" s="97"/>
      <c r="T529" s="98"/>
      <c r="U529" s="97">
        <v>155</v>
      </c>
      <c r="V529" s="85">
        <f t="shared" si="16"/>
        <v>775</v>
      </c>
      <c r="W529" s="85">
        <f t="shared" si="17"/>
        <v>116.25</v>
      </c>
      <c r="X529" s="86">
        <f t="shared" si="18"/>
        <v>891.25</v>
      </c>
      <c r="Y529" s="110">
        <v>6.84</v>
      </c>
      <c r="Z529" s="85">
        <f t="shared" si="19"/>
        <v>5533.5</v>
      </c>
      <c r="AA529" s="88">
        <f t="shared" si="20"/>
        <v>3762.78</v>
      </c>
      <c r="AB529" s="81" t="s">
        <v>46</v>
      </c>
      <c r="AC529" s="81" t="s">
        <v>46</v>
      </c>
      <c r="AD529" s="81" t="s">
        <v>46</v>
      </c>
      <c r="AE529" s="81"/>
      <c r="AF529" s="23"/>
      <c r="AG529" s="24"/>
      <c r="AH529" s="24"/>
    </row>
    <row r="530" spans="1:34" ht="18" customHeight="1">
      <c r="A530" s="81">
        <v>520</v>
      </c>
      <c r="B530" s="82" t="s">
        <v>1382</v>
      </c>
      <c r="C530" s="83" t="s">
        <v>182</v>
      </c>
      <c r="D530" s="81" t="s">
        <v>1383</v>
      </c>
      <c r="E530" s="81" t="s">
        <v>66</v>
      </c>
      <c r="F530" s="81" t="s">
        <v>43</v>
      </c>
      <c r="G530" s="81" t="s">
        <v>840</v>
      </c>
      <c r="H530" s="81" t="s">
        <v>1384</v>
      </c>
      <c r="I530" s="92">
        <v>3</v>
      </c>
      <c r="J530" s="92">
        <v>3</v>
      </c>
      <c r="K530" s="92"/>
      <c r="L530" s="81">
        <v>4</v>
      </c>
      <c r="M530" s="81"/>
      <c r="N530" s="97">
        <v>2</v>
      </c>
      <c r="O530" s="97">
        <v>1500</v>
      </c>
      <c r="P530" s="97">
        <v>23</v>
      </c>
      <c r="Q530" s="97"/>
      <c r="R530" s="97">
        <v>1200</v>
      </c>
      <c r="S530" s="97">
        <v>3</v>
      </c>
      <c r="T530" s="98"/>
      <c r="U530" s="97">
        <v>250</v>
      </c>
      <c r="V530" s="85">
        <f t="shared" si="16"/>
        <v>1250</v>
      </c>
      <c r="W530" s="85">
        <f t="shared" si="17"/>
        <v>187.5</v>
      </c>
      <c r="X530" s="86">
        <f t="shared" si="18"/>
        <v>1437.5</v>
      </c>
      <c r="Y530" s="110">
        <v>6.84</v>
      </c>
      <c r="Z530" s="85">
        <f t="shared" si="19"/>
        <v>8925</v>
      </c>
      <c r="AA530" s="88">
        <f t="shared" si="20"/>
        <v>6069</v>
      </c>
      <c r="AB530" s="81" t="s">
        <v>46</v>
      </c>
      <c r="AC530" s="81" t="s">
        <v>46</v>
      </c>
      <c r="AD530" s="81" t="s">
        <v>46</v>
      </c>
      <c r="AE530" s="81" t="s">
        <v>100</v>
      </c>
      <c r="AF530" s="23"/>
      <c r="AG530" s="24"/>
      <c r="AH530" s="24"/>
    </row>
    <row r="531" spans="1:34" ht="18" customHeight="1">
      <c r="A531" s="81">
        <v>521</v>
      </c>
      <c r="B531" s="82" t="s">
        <v>1385</v>
      </c>
      <c r="C531" s="83" t="s">
        <v>182</v>
      </c>
      <c r="D531" s="81" t="s">
        <v>1386</v>
      </c>
      <c r="E531" s="81" t="s">
        <v>66</v>
      </c>
      <c r="F531" s="81" t="s">
        <v>43</v>
      </c>
      <c r="G531" s="81" t="s">
        <v>840</v>
      </c>
      <c r="H531" s="81" t="s">
        <v>1384</v>
      </c>
      <c r="I531" s="92">
        <v>3</v>
      </c>
      <c r="J531" s="92">
        <v>3</v>
      </c>
      <c r="K531" s="92"/>
      <c r="L531" s="81">
        <v>4</v>
      </c>
      <c r="M531" s="81"/>
      <c r="N531" s="97">
        <v>2</v>
      </c>
      <c r="O531" s="97">
        <v>1500</v>
      </c>
      <c r="P531" s="97">
        <v>23</v>
      </c>
      <c r="Q531" s="97"/>
      <c r="R531" s="97">
        <v>1200</v>
      </c>
      <c r="S531" s="97">
        <v>3</v>
      </c>
      <c r="T531" s="98"/>
      <c r="U531" s="97">
        <v>250</v>
      </c>
      <c r="V531" s="85">
        <f t="shared" si="16"/>
        <v>1250</v>
      </c>
      <c r="W531" s="85">
        <f t="shared" si="17"/>
        <v>187.5</v>
      </c>
      <c r="X531" s="86">
        <f t="shared" si="18"/>
        <v>1437.5</v>
      </c>
      <c r="Y531" s="110">
        <v>6.84</v>
      </c>
      <c r="Z531" s="85">
        <f t="shared" si="19"/>
        <v>8925</v>
      </c>
      <c r="AA531" s="88">
        <f t="shared" si="20"/>
        <v>6069</v>
      </c>
      <c r="AB531" s="81" t="s">
        <v>46</v>
      </c>
      <c r="AC531" s="81" t="s">
        <v>46</v>
      </c>
      <c r="AD531" s="81" t="s">
        <v>46</v>
      </c>
      <c r="AE531" s="81" t="s">
        <v>100</v>
      </c>
      <c r="AF531" s="23"/>
      <c r="AG531" s="24"/>
      <c r="AH531" s="24"/>
    </row>
    <row r="532" spans="1:34" ht="18" customHeight="1">
      <c r="A532" s="81">
        <v>522</v>
      </c>
      <c r="B532" s="82" t="s">
        <v>1387</v>
      </c>
      <c r="C532" s="83" t="s">
        <v>182</v>
      </c>
      <c r="D532" s="81" t="s">
        <v>1388</v>
      </c>
      <c r="E532" s="81" t="s">
        <v>66</v>
      </c>
      <c r="F532" s="81" t="s">
        <v>43</v>
      </c>
      <c r="G532" s="81" t="s">
        <v>840</v>
      </c>
      <c r="H532" s="81" t="s">
        <v>1384</v>
      </c>
      <c r="I532" s="92">
        <v>3</v>
      </c>
      <c r="J532" s="92">
        <v>3</v>
      </c>
      <c r="K532" s="92"/>
      <c r="L532" s="81">
        <v>4</v>
      </c>
      <c r="M532" s="81"/>
      <c r="N532" s="97">
        <v>2</v>
      </c>
      <c r="O532" s="97">
        <v>1500</v>
      </c>
      <c r="P532" s="97">
        <v>20</v>
      </c>
      <c r="Q532" s="97"/>
      <c r="R532" s="97">
        <v>1200</v>
      </c>
      <c r="S532" s="97">
        <v>3</v>
      </c>
      <c r="T532" s="98"/>
      <c r="U532" s="97">
        <v>225</v>
      </c>
      <c r="V532" s="85">
        <f t="shared" si="16"/>
        <v>1125</v>
      </c>
      <c r="W532" s="85">
        <f t="shared" si="17"/>
        <v>168.75</v>
      </c>
      <c r="X532" s="86">
        <f t="shared" si="18"/>
        <v>1293.75</v>
      </c>
      <c r="Y532" s="110">
        <v>6.84</v>
      </c>
      <c r="Z532" s="85">
        <f t="shared" si="19"/>
        <v>8032.5</v>
      </c>
      <c r="AA532" s="88">
        <f t="shared" si="20"/>
        <v>5462.1</v>
      </c>
      <c r="AB532" s="81" t="s">
        <v>46</v>
      </c>
      <c r="AC532" s="81" t="s">
        <v>46</v>
      </c>
      <c r="AD532" s="81" t="s">
        <v>46</v>
      </c>
      <c r="AE532" s="81" t="s">
        <v>100</v>
      </c>
      <c r="AF532" s="23"/>
      <c r="AG532" s="24"/>
      <c r="AH532" s="24"/>
    </row>
    <row r="533" spans="1:34" ht="18" customHeight="1">
      <c r="A533" s="81">
        <v>523</v>
      </c>
      <c r="B533" s="82" t="s">
        <v>1389</v>
      </c>
      <c r="C533" s="83" t="s">
        <v>182</v>
      </c>
      <c r="D533" s="81" t="s">
        <v>1390</v>
      </c>
      <c r="E533" s="81" t="s">
        <v>66</v>
      </c>
      <c r="F533" s="81" t="s">
        <v>43</v>
      </c>
      <c r="G533" s="81" t="s">
        <v>840</v>
      </c>
      <c r="H533" s="81" t="s">
        <v>1384</v>
      </c>
      <c r="I533" s="92">
        <v>3</v>
      </c>
      <c r="J533" s="92">
        <v>3</v>
      </c>
      <c r="K533" s="92"/>
      <c r="L533" s="81">
        <v>4</v>
      </c>
      <c r="M533" s="81"/>
      <c r="N533" s="97">
        <v>2</v>
      </c>
      <c r="O533" s="97">
        <v>1500</v>
      </c>
      <c r="P533" s="97">
        <v>20</v>
      </c>
      <c r="Q533" s="97"/>
      <c r="R533" s="97">
        <v>1200</v>
      </c>
      <c r="S533" s="97">
        <v>3</v>
      </c>
      <c r="T533" s="98"/>
      <c r="U533" s="97">
        <v>225</v>
      </c>
      <c r="V533" s="85">
        <f t="shared" si="16"/>
        <v>1125</v>
      </c>
      <c r="W533" s="85">
        <f t="shared" si="17"/>
        <v>168.75</v>
      </c>
      <c r="X533" s="86">
        <f t="shared" si="18"/>
        <v>1293.75</v>
      </c>
      <c r="Y533" s="110">
        <v>6.84</v>
      </c>
      <c r="Z533" s="85">
        <f t="shared" si="19"/>
        <v>8032.5</v>
      </c>
      <c r="AA533" s="88">
        <f t="shared" si="20"/>
        <v>5462.1</v>
      </c>
      <c r="AB533" s="81" t="s">
        <v>46</v>
      </c>
      <c r="AC533" s="81" t="s">
        <v>46</v>
      </c>
      <c r="AD533" s="81" t="s">
        <v>46</v>
      </c>
      <c r="AE533" s="81" t="s">
        <v>100</v>
      </c>
      <c r="AF533" s="23"/>
      <c r="AG533" s="24"/>
      <c r="AH533" s="24"/>
    </row>
    <row r="534" spans="1:34" ht="18" customHeight="1">
      <c r="A534" s="81">
        <v>524</v>
      </c>
      <c r="B534" s="82" t="s">
        <v>1391</v>
      </c>
      <c r="C534" s="83" t="s">
        <v>182</v>
      </c>
      <c r="D534" s="81" t="s">
        <v>1392</v>
      </c>
      <c r="E534" s="81" t="s">
        <v>66</v>
      </c>
      <c r="F534" s="81" t="s">
        <v>43</v>
      </c>
      <c r="G534" s="81" t="s">
        <v>840</v>
      </c>
      <c r="H534" s="81" t="s">
        <v>1384</v>
      </c>
      <c r="I534" s="92">
        <v>3</v>
      </c>
      <c r="J534" s="92">
        <v>3</v>
      </c>
      <c r="K534" s="92"/>
      <c r="L534" s="81">
        <v>4</v>
      </c>
      <c r="M534" s="81"/>
      <c r="N534" s="97">
        <v>2</v>
      </c>
      <c r="O534" s="97">
        <v>1500</v>
      </c>
      <c r="P534" s="97">
        <v>17</v>
      </c>
      <c r="Q534" s="97"/>
      <c r="R534" s="97">
        <v>1200</v>
      </c>
      <c r="S534" s="97">
        <v>3</v>
      </c>
      <c r="T534" s="98"/>
      <c r="U534" s="97">
        <v>200</v>
      </c>
      <c r="V534" s="85">
        <f t="shared" si="16"/>
        <v>1000</v>
      </c>
      <c r="W534" s="85">
        <f t="shared" si="17"/>
        <v>150</v>
      </c>
      <c r="X534" s="86">
        <f t="shared" si="18"/>
        <v>1150</v>
      </c>
      <c r="Y534" s="110">
        <v>6.84</v>
      </c>
      <c r="Z534" s="85">
        <f t="shared" si="19"/>
        <v>7140</v>
      </c>
      <c r="AA534" s="88">
        <f t="shared" si="20"/>
        <v>4855.2000000000007</v>
      </c>
      <c r="AB534" s="81" t="s">
        <v>46</v>
      </c>
      <c r="AC534" s="81" t="s">
        <v>46</v>
      </c>
      <c r="AD534" s="81" t="s">
        <v>46</v>
      </c>
      <c r="AE534" s="81" t="s">
        <v>100</v>
      </c>
      <c r="AF534" s="23"/>
      <c r="AG534" s="24"/>
      <c r="AH534" s="24"/>
    </row>
    <row r="535" spans="1:34" ht="18" customHeight="1">
      <c r="A535" s="81">
        <v>525</v>
      </c>
      <c r="B535" s="82" t="s">
        <v>1393</v>
      </c>
      <c r="C535" s="83" t="s">
        <v>182</v>
      </c>
      <c r="D535" s="81" t="s">
        <v>1394</v>
      </c>
      <c r="E535" s="81" t="s">
        <v>66</v>
      </c>
      <c r="F535" s="81" t="s">
        <v>43</v>
      </c>
      <c r="G535" s="81" t="s">
        <v>840</v>
      </c>
      <c r="H535" s="81" t="s">
        <v>1384</v>
      </c>
      <c r="I535" s="92">
        <v>3</v>
      </c>
      <c r="J535" s="92">
        <v>3</v>
      </c>
      <c r="K535" s="92"/>
      <c r="L535" s="81">
        <v>4</v>
      </c>
      <c r="M535" s="81"/>
      <c r="N535" s="97">
        <v>2</v>
      </c>
      <c r="O535" s="97">
        <v>1500</v>
      </c>
      <c r="P535" s="97">
        <v>17</v>
      </c>
      <c r="Q535" s="97"/>
      <c r="R535" s="97">
        <v>1200</v>
      </c>
      <c r="S535" s="97">
        <v>3</v>
      </c>
      <c r="T535" s="98"/>
      <c r="U535" s="97">
        <v>200</v>
      </c>
      <c r="V535" s="85">
        <f t="shared" si="16"/>
        <v>1000</v>
      </c>
      <c r="W535" s="85">
        <f t="shared" si="17"/>
        <v>150</v>
      </c>
      <c r="X535" s="86">
        <f t="shared" si="18"/>
        <v>1150</v>
      </c>
      <c r="Y535" s="110">
        <v>6.84</v>
      </c>
      <c r="Z535" s="85">
        <f t="shared" si="19"/>
        <v>7140</v>
      </c>
      <c r="AA535" s="88">
        <f t="shared" si="20"/>
        <v>4855.2000000000007</v>
      </c>
      <c r="AB535" s="81" t="s">
        <v>46</v>
      </c>
      <c r="AC535" s="81" t="s">
        <v>46</v>
      </c>
      <c r="AD535" s="81" t="s">
        <v>46</v>
      </c>
      <c r="AE535" s="81" t="s">
        <v>100</v>
      </c>
      <c r="AF535" s="23"/>
      <c r="AG535" s="24"/>
      <c r="AH535" s="24"/>
    </row>
    <row r="536" spans="1:34" ht="18" customHeight="1">
      <c r="A536" s="81">
        <v>526</v>
      </c>
      <c r="B536" s="82" t="s">
        <v>1395</v>
      </c>
      <c r="C536" s="83" t="s">
        <v>202</v>
      </c>
      <c r="D536" s="81" t="s">
        <v>1396</v>
      </c>
      <c r="E536" s="81" t="s">
        <v>66</v>
      </c>
      <c r="F536" s="81" t="s">
        <v>43</v>
      </c>
      <c r="G536" s="81" t="s">
        <v>168</v>
      </c>
      <c r="H536" s="81" t="s">
        <v>1397</v>
      </c>
      <c r="I536" s="92">
        <v>1</v>
      </c>
      <c r="J536" s="92">
        <v>1</v>
      </c>
      <c r="K536" s="92"/>
      <c r="L536" s="81">
        <v>2</v>
      </c>
      <c r="M536" s="81"/>
      <c r="N536" s="97">
        <v>2</v>
      </c>
      <c r="O536" s="97">
        <v>2000</v>
      </c>
      <c r="P536" s="97">
        <v>10</v>
      </c>
      <c r="Q536" s="97">
        <v>4000</v>
      </c>
      <c r="R536" s="97"/>
      <c r="S536" s="97"/>
      <c r="T536" s="98"/>
      <c r="U536" s="97">
        <v>350</v>
      </c>
      <c r="V536" s="85">
        <f t="shared" si="16"/>
        <v>1750</v>
      </c>
      <c r="W536" s="85">
        <f t="shared" si="17"/>
        <v>262.5</v>
      </c>
      <c r="X536" s="86">
        <f t="shared" si="18"/>
        <v>2012.5</v>
      </c>
      <c r="Y536" s="110">
        <v>6.84</v>
      </c>
      <c r="Z536" s="85">
        <f t="shared" si="19"/>
        <v>12495</v>
      </c>
      <c r="AA536" s="88">
        <f t="shared" si="20"/>
        <v>8496.6</v>
      </c>
      <c r="AB536" s="81" t="s">
        <v>46</v>
      </c>
      <c r="AC536" s="81" t="s">
        <v>46</v>
      </c>
      <c r="AD536" s="81" t="s">
        <v>46</v>
      </c>
      <c r="AE536" s="81"/>
      <c r="AF536" s="23"/>
      <c r="AG536" s="24"/>
      <c r="AH536" s="24"/>
    </row>
    <row r="537" spans="1:34" ht="18" customHeight="1">
      <c r="A537" s="81">
        <v>527</v>
      </c>
      <c r="B537" s="82" t="s">
        <v>1398</v>
      </c>
      <c r="C537" s="83" t="s">
        <v>406</v>
      </c>
      <c r="D537" s="81" t="s">
        <v>1399</v>
      </c>
      <c r="E537" s="81" t="s">
        <v>66</v>
      </c>
      <c r="F537" s="81" t="s">
        <v>43</v>
      </c>
      <c r="G537" s="81" t="s">
        <v>403</v>
      </c>
      <c r="H537" s="81" t="s">
        <v>1400</v>
      </c>
      <c r="I537" s="92">
        <v>5</v>
      </c>
      <c r="J537" s="92">
        <v>5</v>
      </c>
      <c r="K537" s="92"/>
      <c r="L537" s="81">
        <v>6</v>
      </c>
      <c r="M537" s="81"/>
      <c r="N537" s="97">
        <v>3</v>
      </c>
      <c r="O537" s="97">
        <v>1500</v>
      </c>
      <c r="P537" s="97">
        <v>18</v>
      </c>
      <c r="Q537" s="97"/>
      <c r="R537" s="97">
        <v>1000</v>
      </c>
      <c r="S537" s="97">
        <v>2</v>
      </c>
      <c r="T537" s="98"/>
      <c r="U537" s="97">
        <v>250</v>
      </c>
      <c r="V537" s="85">
        <f t="shared" si="16"/>
        <v>1250</v>
      </c>
      <c r="W537" s="85">
        <f t="shared" si="17"/>
        <v>187.5</v>
      </c>
      <c r="X537" s="86">
        <f t="shared" si="18"/>
        <v>1437.5</v>
      </c>
      <c r="Y537" s="110">
        <v>6.84</v>
      </c>
      <c r="Z537" s="85">
        <f t="shared" si="19"/>
        <v>8925</v>
      </c>
      <c r="AA537" s="88">
        <f t="shared" si="20"/>
        <v>6069</v>
      </c>
      <c r="AB537" s="81" t="s">
        <v>46</v>
      </c>
      <c r="AC537" s="81" t="s">
        <v>46</v>
      </c>
      <c r="AD537" s="81" t="s">
        <v>46</v>
      </c>
      <c r="AE537" s="81"/>
      <c r="AF537" s="23"/>
      <c r="AG537" s="24"/>
      <c r="AH537" s="24"/>
    </row>
    <row r="538" spans="1:34" ht="18" customHeight="1">
      <c r="A538" s="81">
        <v>528</v>
      </c>
      <c r="B538" s="82" t="s">
        <v>1401</v>
      </c>
      <c r="C538" s="83" t="s">
        <v>332</v>
      </c>
      <c r="D538" s="81" t="s">
        <v>1402</v>
      </c>
      <c r="E538" s="81" t="s">
        <v>66</v>
      </c>
      <c r="F538" s="81" t="s">
        <v>43</v>
      </c>
      <c r="G538" s="81" t="s">
        <v>621</v>
      </c>
      <c r="H538" s="81" t="s">
        <v>1403</v>
      </c>
      <c r="I538" s="92">
        <v>2</v>
      </c>
      <c r="J538" s="92">
        <v>2</v>
      </c>
      <c r="K538" s="92"/>
      <c r="L538" s="81">
        <v>2</v>
      </c>
      <c r="M538" s="81"/>
      <c r="N538" s="97">
        <v>1</v>
      </c>
      <c r="O538" s="97">
        <v>800</v>
      </c>
      <c r="P538" s="97">
        <v>20</v>
      </c>
      <c r="Q538" s="97"/>
      <c r="R538" s="97"/>
      <c r="S538" s="97"/>
      <c r="T538" s="98"/>
      <c r="U538" s="97">
        <v>250</v>
      </c>
      <c r="V538" s="85">
        <f t="shared" si="16"/>
        <v>1250</v>
      </c>
      <c r="W538" s="85">
        <f t="shared" si="17"/>
        <v>187.5</v>
      </c>
      <c r="X538" s="86">
        <f t="shared" si="18"/>
        <v>1437.5</v>
      </c>
      <c r="Y538" s="110">
        <v>6.84</v>
      </c>
      <c r="Z538" s="85">
        <f t="shared" si="19"/>
        <v>8925</v>
      </c>
      <c r="AA538" s="88">
        <f t="shared" si="20"/>
        <v>6069</v>
      </c>
      <c r="AB538" s="81" t="s">
        <v>46</v>
      </c>
      <c r="AC538" s="81" t="s">
        <v>46</v>
      </c>
      <c r="AD538" s="81" t="s">
        <v>46</v>
      </c>
      <c r="AE538" s="81"/>
      <c r="AF538" s="23"/>
      <c r="AG538" s="24"/>
      <c r="AH538" s="24"/>
    </row>
    <row r="539" spans="1:34" ht="18" customHeight="1">
      <c r="A539" s="81">
        <v>529</v>
      </c>
      <c r="B539" s="82" t="s">
        <v>1404</v>
      </c>
      <c r="C539" s="83" t="s">
        <v>202</v>
      </c>
      <c r="D539" s="81" t="s">
        <v>1405</v>
      </c>
      <c r="E539" s="81" t="s">
        <v>66</v>
      </c>
      <c r="F539" s="81" t="s">
        <v>43</v>
      </c>
      <c r="G539" s="81" t="s">
        <v>168</v>
      </c>
      <c r="H539" s="81" t="s">
        <v>1377</v>
      </c>
      <c r="I539" s="199">
        <v>3</v>
      </c>
      <c r="J539" s="199">
        <v>2</v>
      </c>
      <c r="K539" s="199">
        <v>1</v>
      </c>
      <c r="L539" s="81">
        <v>4</v>
      </c>
      <c r="M539" s="81"/>
      <c r="N539" s="97">
        <v>2</v>
      </c>
      <c r="O539" s="97">
        <v>900</v>
      </c>
      <c r="P539" s="97">
        <v>13</v>
      </c>
      <c r="Q539" s="97"/>
      <c r="R539" s="97"/>
      <c r="S539" s="97"/>
      <c r="T539" s="98"/>
      <c r="U539" s="97">
        <v>250</v>
      </c>
      <c r="V539" s="85">
        <f t="shared" si="16"/>
        <v>1250</v>
      </c>
      <c r="W539" s="85">
        <f t="shared" si="17"/>
        <v>187.5</v>
      </c>
      <c r="X539" s="86">
        <f t="shared" si="18"/>
        <v>1437.5</v>
      </c>
      <c r="Y539" s="110">
        <v>6.84</v>
      </c>
      <c r="Z539" s="85">
        <f t="shared" si="19"/>
        <v>8925</v>
      </c>
      <c r="AA539" s="88">
        <f t="shared" si="20"/>
        <v>6069</v>
      </c>
      <c r="AB539" s="81" t="s">
        <v>46</v>
      </c>
      <c r="AC539" s="81" t="s">
        <v>46</v>
      </c>
      <c r="AD539" s="81" t="s">
        <v>46</v>
      </c>
      <c r="AE539" s="81"/>
      <c r="AF539" s="23"/>
      <c r="AG539" s="24"/>
      <c r="AH539" s="24"/>
    </row>
    <row r="540" spans="1:34" ht="18" customHeight="1">
      <c r="A540" s="81">
        <v>530</v>
      </c>
      <c r="B540" s="82" t="s">
        <v>1406</v>
      </c>
      <c r="C540" s="83" t="s">
        <v>202</v>
      </c>
      <c r="D540" s="81" t="s">
        <v>1407</v>
      </c>
      <c r="E540" s="81" t="s">
        <v>66</v>
      </c>
      <c r="F540" s="81" t="s">
        <v>43</v>
      </c>
      <c r="G540" s="81" t="s">
        <v>168</v>
      </c>
      <c r="H540" s="81" t="s">
        <v>1377</v>
      </c>
      <c r="I540" s="92">
        <v>3</v>
      </c>
      <c r="J540" s="92">
        <v>3</v>
      </c>
      <c r="K540" s="92"/>
      <c r="L540" s="81">
        <v>4</v>
      </c>
      <c r="M540" s="81"/>
      <c r="N540" s="97">
        <v>2</v>
      </c>
      <c r="O540" s="97">
        <v>900</v>
      </c>
      <c r="P540" s="97">
        <v>13</v>
      </c>
      <c r="Q540" s="97"/>
      <c r="R540" s="97"/>
      <c r="S540" s="97"/>
      <c r="T540" s="98"/>
      <c r="U540" s="97">
        <v>250</v>
      </c>
      <c r="V540" s="85">
        <f t="shared" si="16"/>
        <v>1250</v>
      </c>
      <c r="W540" s="85">
        <f t="shared" si="17"/>
        <v>187.5</v>
      </c>
      <c r="X540" s="86">
        <f t="shared" si="18"/>
        <v>1437.5</v>
      </c>
      <c r="Y540" s="110">
        <v>6.84</v>
      </c>
      <c r="Z540" s="85">
        <f t="shared" si="19"/>
        <v>8925</v>
      </c>
      <c r="AA540" s="88">
        <f t="shared" si="20"/>
        <v>6069</v>
      </c>
      <c r="AB540" s="81" t="s">
        <v>46</v>
      </c>
      <c r="AC540" s="81" t="s">
        <v>46</v>
      </c>
      <c r="AD540" s="81" t="s">
        <v>46</v>
      </c>
      <c r="AE540" s="81"/>
      <c r="AF540" s="23"/>
      <c r="AG540" s="24"/>
      <c r="AH540" s="24"/>
    </row>
    <row r="541" spans="1:34" ht="18" customHeight="1">
      <c r="A541" s="81">
        <v>531</v>
      </c>
      <c r="B541" s="82" t="s">
        <v>1408</v>
      </c>
      <c r="C541" s="83" t="s">
        <v>332</v>
      </c>
      <c r="D541" s="81" t="s">
        <v>1409</v>
      </c>
      <c r="E541" s="81" t="s">
        <v>66</v>
      </c>
      <c r="F541" s="81" t="s">
        <v>43</v>
      </c>
      <c r="G541" s="81" t="s">
        <v>621</v>
      </c>
      <c r="H541" s="81" t="s">
        <v>1410</v>
      </c>
      <c r="I541" s="92">
        <v>7</v>
      </c>
      <c r="J541" s="92">
        <v>7</v>
      </c>
      <c r="K541" s="92"/>
      <c r="L541" s="81">
        <v>8</v>
      </c>
      <c r="M541" s="81"/>
      <c r="N541" s="97">
        <v>5</v>
      </c>
      <c r="O541" s="97">
        <v>1500</v>
      </c>
      <c r="P541" s="97">
        <v>26</v>
      </c>
      <c r="Q541" s="97"/>
      <c r="R541" s="97">
        <v>1500</v>
      </c>
      <c r="S541" s="97">
        <v>2</v>
      </c>
      <c r="T541" s="98"/>
      <c r="U541" s="97">
        <v>250</v>
      </c>
      <c r="V541" s="85">
        <f t="shared" si="16"/>
        <v>1250</v>
      </c>
      <c r="W541" s="85">
        <f t="shared" si="17"/>
        <v>187.5</v>
      </c>
      <c r="X541" s="86">
        <f t="shared" si="18"/>
        <v>1437.5</v>
      </c>
      <c r="Y541" s="110">
        <v>6.84</v>
      </c>
      <c r="Z541" s="85">
        <f t="shared" si="19"/>
        <v>8925</v>
      </c>
      <c r="AA541" s="88">
        <f t="shared" si="20"/>
        <v>6069</v>
      </c>
      <c r="AB541" s="81" t="s">
        <v>46</v>
      </c>
      <c r="AC541" s="81" t="s">
        <v>46</v>
      </c>
      <c r="AD541" s="81" t="s">
        <v>46</v>
      </c>
      <c r="AE541" s="81"/>
      <c r="AF541" s="23"/>
      <c r="AG541" s="24"/>
      <c r="AH541" s="24"/>
    </row>
    <row r="542" spans="1:34" ht="18" customHeight="1">
      <c r="A542" s="81">
        <v>532</v>
      </c>
      <c r="B542" s="82" t="s">
        <v>1411</v>
      </c>
      <c r="C542" s="83" t="s">
        <v>332</v>
      </c>
      <c r="D542" s="81" t="s">
        <v>1412</v>
      </c>
      <c r="E542" s="81" t="s">
        <v>66</v>
      </c>
      <c r="F542" s="81" t="s">
        <v>43</v>
      </c>
      <c r="G542" s="81" t="s">
        <v>621</v>
      </c>
      <c r="H542" s="81" t="s">
        <v>1410</v>
      </c>
      <c r="I542" s="92">
        <v>7</v>
      </c>
      <c r="J542" s="92">
        <v>7</v>
      </c>
      <c r="K542" s="92"/>
      <c r="L542" s="81">
        <v>8</v>
      </c>
      <c r="M542" s="81"/>
      <c r="N542" s="97">
        <v>5</v>
      </c>
      <c r="O542" s="97">
        <v>1500</v>
      </c>
      <c r="P542" s="97">
        <v>26</v>
      </c>
      <c r="Q542" s="97"/>
      <c r="R542" s="97">
        <v>1500</v>
      </c>
      <c r="S542" s="97">
        <v>2</v>
      </c>
      <c r="T542" s="98"/>
      <c r="U542" s="97">
        <v>250</v>
      </c>
      <c r="V542" s="85">
        <f t="shared" si="16"/>
        <v>1250</v>
      </c>
      <c r="W542" s="85">
        <f t="shared" si="17"/>
        <v>187.5</v>
      </c>
      <c r="X542" s="86">
        <f t="shared" si="18"/>
        <v>1437.5</v>
      </c>
      <c r="Y542" s="110">
        <v>6.84</v>
      </c>
      <c r="Z542" s="85">
        <f t="shared" si="19"/>
        <v>8925</v>
      </c>
      <c r="AA542" s="88">
        <f t="shared" si="20"/>
        <v>6069</v>
      </c>
      <c r="AB542" s="81" t="s">
        <v>46</v>
      </c>
      <c r="AC542" s="81" t="s">
        <v>46</v>
      </c>
      <c r="AD542" s="81" t="s">
        <v>46</v>
      </c>
      <c r="AE542" s="81"/>
      <c r="AF542" s="23"/>
      <c r="AG542" s="24"/>
      <c r="AH542" s="24"/>
    </row>
    <row r="543" spans="1:34" ht="18" customHeight="1">
      <c r="A543" s="81">
        <v>533</v>
      </c>
      <c r="B543" s="82" t="s">
        <v>1413</v>
      </c>
      <c r="C543" s="83" t="s">
        <v>332</v>
      </c>
      <c r="D543" s="81" t="s">
        <v>1414</v>
      </c>
      <c r="E543" s="81" t="s">
        <v>66</v>
      </c>
      <c r="F543" s="81" t="s">
        <v>43</v>
      </c>
      <c r="G543" s="81" t="s">
        <v>621</v>
      </c>
      <c r="H543" s="81" t="s">
        <v>1410</v>
      </c>
      <c r="I543" s="92">
        <v>7</v>
      </c>
      <c r="J543" s="92">
        <v>7</v>
      </c>
      <c r="K543" s="92"/>
      <c r="L543" s="81">
        <v>8</v>
      </c>
      <c r="M543" s="81"/>
      <c r="N543" s="97">
        <v>5</v>
      </c>
      <c r="O543" s="97">
        <v>1500</v>
      </c>
      <c r="P543" s="97">
        <v>26</v>
      </c>
      <c r="Q543" s="97"/>
      <c r="R543" s="97">
        <v>1500</v>
      </c>
      <c r="S543" s="97">
        <v>2</v>
      </c>
      <c r="T543" s="98"/>
      <c r="U543" s="97">
        <v>250</v>
      </c>
      <c r="V543" s="85">
        <f t="shared" si="16"/>
        <v>1250</v>
      </c>
      <c r="W543" s="85">
        <f t="shared" si="17"/>
        <v>187.5</v>
      </c>
      <c r="X543" s="86">
        <f t="shared" si="18"/>
        <v>1437.5</v>
      </c>
      <c r="Y543" s="110">
        <v>6.84</v>
      </c>
      <c r="Z543" s="85">
        <f t="shared" si="19"/>
        <v>8925</v>
      </c>
      <c r="AA543" s="88">
        <f t="shared" si="20"/>
        <v>6069</v>
      </c>
      <c r="AB543" s="81" t="s">
        <v>46</v>
      </c>
      <c r="AC543" s="81" t="s">
        <v>46</v>
      </c>
      <c r="AD543" s="81" t="s">
        <v>46</v>
      </c>
      <c r="AE543" s="81"/>
      <c r="AF543" s="23"/>
      <c r="AG543" s="24"/>
      <c r="AH543" s="24"/>
    </row>
    <row r="544" spans="1:34" ht="18" customHeight="1">
      <c r="A544" s="81">
        <v>534</v>
      </c>
      <c r="B544" s="82" t="s">
        <v>1415</v>
      </c>
      <c r="C544" s="83" t="s">
        <v>332</v>
      </c>
      <c r="D544" s="81" t="s">
        <v>1416</v>
      </c>
      <c r="E544" s="81" t="s">
        <v>42</v>
      </c>
      <c r="F544" s="81" t="s">
        <v>43</v>
      </c>
      <c r="G544" s="81" t="s">
        <v>621</v>
      </c>
      <c r="H544" s="81" t="s">
        <v>1410</v>
      </c>
      <c r="I544" s="92">
        <v>7</v>
      </c>
      <c r="J544" s="92">
        <v>7</v>
      </c>
      <c r="K544" s="92"/>
      <c r="L544" s="81">
        <v>8</v>
      </c>
      <c r="M544" s="81"/>
      <c r="N544" s="97">
        <v>5</v>
      </c>
      <c r="O544" s="97">
        <v>1500</v>
      </c>
      <c r="P544" s="97">
        <v>26</v>
      </c>
      <c r="Q544" s="97">
        <v>4500</v>
      </c>
      <c r="R544" s="97"/>
      <c r="S544" s="97"/>
      <c r="T544" s="98"/>
      <c r="U544" s="97"/>
      <c r="V544" s="85">
        <f t="shared" si="16"/>
        <v>1500</v>
      </c>
      <c r="W544" s="85">
        <f t="shared" si="17"/>
        <v>225</v>
      </c>
      <c r="X544" s="86">
        <f t="shared" si="18"/>
        <v>1725</v>
      </c>
      <c r="Y544" s="87">
        <v>5.88</v>
      </c>
      <c r="Z544" s="85">
        <f t="shared" si="19"/>
        <v>9270</v>
      </c>
      <c r="AA544" s="88">
        <f t="shared" si="20"/>
        <v>6303.6</v>
      </c>
      <c r="AB544" s="81" t="s">
        <v>46</v>
      </c>
      <c r="AC544" s="81" t="s">
        <v>46</v>
      </c>
      <c r="AD544" s="81" t="s">
        <v>46</v>
      </c>
      <c r="AE544" s="81"/>
      <c r="AF544" s="23"/>
      <c r="AG544" s="24"/>
      <c r="AH544" s="24"/>
    </row>
    <row r="545" spans="1:34" ht="18" customHeight="1">
      <c r="A545" s="81">
        <v>535</v>
      </c>
      <c r="B545" s="82" t="s">
        <v>1417</v>
      </c>
      <c r="C545" s="83" t="s">
        <v>406</v>
      </c>
      <c r="D545" s="81" t="s">
        <v>1418</v>
      </c>
      <c r="E545" s="81" t="s">
        <v>176</v>
      </c>
      <c r="F545" s="81" t="s">
        <v>43</v>
      </c>
      <c r="G545" s="81" t="s">
        <v>621</v>
      </c>
      <c r="H545" s="81" t="s">
        <v>1419</v>
      </c>
      <c r="I545" s="92">
        <v>1</v>
      </c>
      <c r="J545" s="92">
        <v>1</v>
      </c>
      <c r="K545" s="92"/>
      <c r="L545" s="81">
        <v>2</v>
      </c>
      <c r="M545" s="81"/>
      <c r="N545" s="97">
        <v>2</v>
      </c>
      <c r="O545" s="97">
        <v>1600</v>
      </c>
      <c r="P545" s="97">
        <v>3</v>
      </c>
      <c r="Q545" s="97">
        <v>4800</v>
      </c>
      <c r="R545" s="97">
        <v>1600</v>
      </c>
      <c r="S545" s="97">
        <v>2</v>
      </c>
      <c r="T545" s="98"/>
      <c r="U545" s="97"/>
      <c r="V545" s="85">
        <f t="shared" si="16"/>
        <v>1600</v>
      </c>
      <c r="W545" s="85">
        <f t="shared" si="17"/>
        <v>240</v>
      </c>
      <c r="X545" s="86">
        <f t="shared" si="18"/>
        <v>1840</v>
      </c>
      <c r="Y545" s="87">
        <v>5.88</v>
      </c>
      <c r="Z545" s="85">
        <f t="shared" si="19"/>
        <v>9888</v>
      </c>
      <c r="AA545" s="88">
        <f t="shared" si="20"/>
        <v>6723.84</v>
      </c>
      <c r="AB545" s="81" t="s">
        <v>46</v>
      </c>
      <c r="AC545" s="81" t="s">
        <v>46</v>
      </c>
      <c r="AD545" s="81" t="s">
        <v>46</v>
      </c>
      <c r="AE545" s="81"/>
      <c r="AF545" s="23"/>
      <c r="AG545" s="24"/>
      <c r="AH545" s="24"/>
    </row>
    <row r="546" spans="1:34" ht="18" customHeight="1">
      <c r="A546" s="81">
        <v>536</v>
      </c>
      <c r="B546" s="82" t="s">
        <v>1420</v>
      </c>
      <c r="C546" s="83" t="s">
        <v>406</v>
      </c>
      <c r="D546" s="81" t="s">
        <v>1421</v>
      </c>
      <c r="E546" s="81" t="s">
        <v>66</v>
      </c>
      <c r="F546" s="81" t="s">
        <v>43</v>
      </c>
      <c r="G546" s="81" t="s">
        <v>621</v>
      </c>
      <c r="H546" s="81" t="s">
        <v>1419</v>
      </c>
      <c r="I546" s="92">
        <v>5</v>
      </c>
      <c r="J546" s="92">
        <v>5</v>
      </c>
      <c r="K546" s="92"/>
      <c r="L546" s="81">
        <v>6</v>
      </c>
      <c r="M546" s="81"/>
      <c r="N546" s="97">
        <v>2</v>
      </c>
      <c r="O546" s="97">
        <v>1500</v>
      </c>
      <c r="P546" s="97">
        <v>26</v>
      </c>
      <c r="Q546" s="97">
        <v>0</v>
      </c>
      <c r="R546" s="97"/>
      <c r="S546" s="97"/>
      <c r="T546" s="98"/>
      <c r="U546" s="97">
        <v>220</v>
      </c>
      <c r="V546" s="85">
        <f t="shared" si="16"/>
        <v>1100</v>
      </c>
      <c r="W546" s="85">
        <f t="shared" si="17"/>
        <v>165</v>
      </c>
      <c r="X546" s="86">
        <f t="shared" si="18"/>
        <v>1265</v>
      </c>
      <c r="Y546" s="110">
        <v>6.84</v>
      </c>
      <c r="Z546" s="85">
        <f t="shared" si="19"/>
        <v>7854</v>
      </c>
      <c r="AA546" s="88">
        <f t="shared" si="20"/>
        <v>5340.72</v>
      </c>
      <c r="AB546" s="81" t="s">
        <v>46</v>
      </c>
      <c r="AC546" s="81" t="s">
        <v>46</v>
      </c>
      <c r="AD546" s="81" t="s">
        <v>46</v>
      </c>
      <c r="AE546" s="81"/>
      <c r="AF546" s="23"/>
      <c r="AG546" s="24"/>
      <c r="AH546" s="24"/>
    </row>
    <row r="547" spans="1:34" ht="18" customHeight="1">
      <c r="A547" s="81">
        <v>537</v>
      </c>
      <c r="B547" s="82" t="s">
        <v>1422</v>
      </c>
      <c r="C547" s="83" t="s">
        <v>406</v>
      </c>
      <c r="D547" s="81" t="s">
        <v>1423</v>
      </c>
      <c r="E547" s="81" t="s">
        <v>66</v>
      </c>
      <c r="F547" s="81" t="s">
        <v>43</v>
      </c>
      <c r="G547" s="81" t="s">
        <v>621</v>
      </c>
      <c r="H547" s="81" t="s">
        <v>1419</v>
      </c>
      <c r="I547" s="92">
        <v>3</v>
      </c>
      <c r="J547" s="92">
        <v>3</v>
      </c>
      <c r="K547" s="92"/>
      <c r="L547" s="81">
        <v>4</v>
      </c>
      <c r="M547" s="81"/>
      <c r="N547" s="97">
        <v>3</v>
      </c>
      <c r="O547" s="97">
        <v>1500</v>
      </c>
      <c r="P547" s="97">
        <v>26</v>
      </c>
      <c r="Q547" s="97">
        <v>0</v>
      </c>
      <c r="R547" s="97"/>
      <c r="S547" s="97"/>
      <c r="T547" s="98"/>
      <c r="U547" s="97">
        <v>221</v>
      </c>
      <c r="V547" s="85">
        <f t="shared" si="16"/>
        <v>1105</v>
      </c>
      <c r="W547" s="85">
        <f t="shared" si="17"/>
        <v>165.75</v>
      </c>
      <c r="X547" s="86">
        <f t="shared" si="18"/>
        <v>1270.75</v>
      </c>
      <c r="Y547" s="110">
        <v>6.84</v>
      </c>
      <c r="Z547" s="85">
        <f t="shared" si="19"/>
        <v>7889.7</v>
      </c>
      <c r="AA547" s="88">
        <f t="shared" si="20"/>
        <v>5364.9960000000001</v>
      </c>
      <c r="AB547" s="81" t="s">
        <v>46</v>
      </c>
      <c r="AC547" s="81" t="s">
        <v>46</v>
      </c>
      <c r="AD547" s="81" t="s">
        <v>46</v>
      </c>
      <c r="AE547" s="81"/>
      <c r="AF547" s="23"/>
      <c r="AG547" s="24"/>
      <c r="AH547" s="24"/>
    </row>
    <row r="548" spans="1:34" ht="18" customHeight="1">
      <c r="A548" s="81">
        <v>538</v>
      </c>
      <c r="B548" s="82" t="s">
        <v>1424</v>
      </c>
      <c r="C548" s="83" t="s">
        <v>406</v>
      </c>
      <c r="D548" s="81" t="s">
        <v>1425</v>
      </c>
      <c r="E548" s="81" t="s">
        <v>66</v>
      </c>
      <c r="F548" s="81" t="s">
        <v>43</v>
      </c>
      <c r="G548" s="81" t="s">
        <v>403</v>
      </c>
      <c r="H548" s="81" t="s">
        <v>1426</v>
      </c>
      <c r="I548" s="92">
        <v>3</v>
      </c>
      <c r="J548" s="92">
        <v>3</v>
      </c>
      <c r="K548" s="92"/>
      <c r="L548" s="81">
        <v>4</v>
      </c>
      <c r="M548" s="81"/>
      <c r="N548" s="97">
        <v>3</v>
      </c>
      <c r="O548" s="97">
        <v>1600</v>
      </c>
      <c r="P548" s="97">
        <v>25</v>
      </c>
      <c r="Q548" s="97">
        <v>0</v>
      </c>
      <c r="R548" s="97">
        <v>1200</v>
      </c>
      <c r="S548" s="97">
        <v>1</v>
      </c>
      <c r="T548" s="98"/>
      <c r="U548" s="97">
        <v>250</v>
      </c>
      <c r="V548" s="85">
        <f t="shared" si="16"/>
        <v>1250</v>
      </c>
      <c r="W548" s="85">
        <f t="shared" si="17"/>
        <v>187.5</v>
      </c>
      <c r="X548" s="86">
        <f t="shared" si="18"/>
        <v>1437.5</v>
      </c>
      <c r="Y548" s="110">
        <v>6.84</v>
      </c>
      <c r="Z548" s="85">
        <f t="shared" si="19"/>
        <v>8925</v>
      </c>
      <c r="AA548" s="88">
        <f t="shared" si="20"/>
        <v>6069</v>
      </c>
      <c r="AB548" s="81" t="s">
        <v>46</v>
      </c>
      <c r="AC548" s="81" t="s">
        <v>46</v>
      </c>
      <c r="AD548" s="81" t="s">
        <v>46</v>
      </c>
      <c r="AE548" s="81"/>
      <c r="AF548" s="23"/>
      <c r="AG548" s="24"/>
      <c r="AH548" s="24"/>
    </row>
    <row r="549" spans="1:34" ht="18" customHeight="1">
      <c r="A549" s="81">
        <v>539</v>
      </c>
      <c r="B549" s="82" t="s">
        <v>1427</v>
      </c>
      <c r="C549" s="83" t="s">
        <v>406</v>
      </c>
      <c r="D549" s="81" t="s">
        <v>1428</v>
      </c>
      <c r="E549" s="81" t="s">
        <v>66</v>
      </c>
      <c r="F549" s="81" t="s">
        <v>43</v>
      </c>
      <c r="G549" s="81" t="s">
        <v>403</v>
      </c>
      <c r="H549" s="81" t="s">
        <v>1426</v>
      </c>
      <c r="I549" s="92">
        <v>3</v>
      </c>
      <c r="J549" s="92">
        <v>3</v>
      </c>
      <c r="K549" s="92"/>
      <c r="L549" s="81">
        <v>4</v>
      </c>
      <c r="M549" s="81"/>
      <c r="N549" s="97">
        <v>3</v>
      </c>
      <c r="O549" s="97">
        <v>1600</v>
      </c>
      <c r="P549" s="97">
        <v>25</v>
      </c>
      <c r="Q549" s="97">
        <v>88000</v>
      </c>
      <c r="R549" s="97">
        <v>1200</v>
      </c>
      <c r="S549" s="97">
        <v>1</v>
      </c>
      <c r="T549" s="98"/>
      <c r="U549" s="97">
        <v>250</v>
      </c>
      <c r="V549" s="85">
        <f t="shared" si="16"/>
        <v>1250</v>
      </c>
      <c r="W549" s="85">
        <f t="shared" si="17"/>
        <v>187.5</v>
      </c>
      <c r="X549" s="86">
        <f t="shared" si="18"/>
        <v>1437.5</v>
      </c>
      <c r="Y549" s="110">
        <v>6.84</v>
      </c>
      <c r="Z549" s="85">
        <f t="shared" si="19"/>
        <v>8925</v>
      </c>
      <c r="AA549" s="88">
        <f t="shared" si="20"/>
        <v>6069</v>
      </c>
      <c r="AB549" s="81" t="s">
        <v>46</v>
      </c>
      <c r="AC549" s="81" t="s">
        <v>46</v>
      </c>
      <c r="AD549" s="81" t="s">
        <v>46</v>
      </c>
      <c r="AE549" s="81"/>
      <c r="AF549" s="23"/>
      <c r="AG549" s="24"/>
      <c r="AH549" s="24"/>
    </row>
    <row r="550" spans="1:34" ht="18" customHeight="1">
      <c r="A550" s="81">
        <v>540</v>
      </c>
      <c r="B550" s="82" t="s">
        <v>1429</v>
      </c>
      <c r="C550" s="83" t="s">
        <v>406</v>
      </c>
      <c r="D550" s="81" t="s">
        <v>1430</v>
      </c>
      <c r="E550" s="81" t="s">
        <v>66</v>
      </c>
      <c r="F550" s="81" t="s">
        <v>43</v>
      </c>
      <c r="G550" s="81" t="s">
        <v>403</v>
      </c>
      <c r="H550" s="81" t="s">
        <v>1426</v>
      </c>
      <c r="I550" s="92">
        <v>5</v>
      </c>
      <c r="J550" s="92">
        <v>5</v>
      </c>
      <c r="K550" s="92"/>
      <c r="L550" s="81">
        <v>6</v>
      </c>
      <c r="M550" s="81"/>
      <c r="N550" s="97">
        <v>3</v>
      </c>
      <c r="O550" s="97">
        <v>1600</v>
      </c>
      <c r="P550" s="97">
        <v>25</v>
      </c>
      <c r="Q550" s="97">
        <v>88000</v>
      </c>
      <c r="R550" s="97">
        <v>1250</v>
      </c>
      <c r="S550" s="97">
        <v>1</v>
      </c>
      <c r="T550" s="98"/>
      <c r="U550" s="97">
        <v>250</v>
      </c>
      <c r="V550" s="85">
        <f t="shared" si="16"/>
        <v>1250</v>
      </c>
      <c r="W550" s="85">
        <f t="shared" si="17"/>
        <v>187.5</v>
      </c>
      <c r="X550" s="86">
        <f t="shared" si="18"/>
        <v>1437.5</v>
      </c>
      <c r="Y550" s="110">
        <v>6.84</v>
      </c>
      <c r="Z550" s="85">
        <f t="shared" si="19"/>
        <v>8925</v>
      </c>
      <c r="AA550" s="88">
        <f t="shared" si="20"/>
        <v>6069</v>
      </c>
      <c r="AB550" s="81" t="s">
        <v>46</v>
      </c>
      <c r="AC550" s="81" t="s">
        <v>46</v>
      </c>
      <c r="AD550" s="81" t="s">
        <v>46</v>
      </c>
      <c r="AE550" s="81"/>
      <c r="AF550" s="23"/>
      <c r="AG550" s="24"/>
      <c r="AH550" s="24"/>
    </row>
    <row r="551" spans="1:34" ht="18" customHeight="1">
      <c r="A551" s="81">
        <v>541</v>
      </c>
      <c r="B551" s="82" t="s">
        <v>1431</v>
      </c>
      <c r="C551" s="83" t="s">
        <v>406</v>
      </c>
      <c r="D551" s="81" t="s">
        <v>1432</v>
      </c>
      <c r="E551" s="81" t="s">
        <v>66</v>
      </c>
      <c r="F551" s="81" t="s">
        <v>43</v>
      </c>
      <c r="G551" s="81" t="s">
        <v>403</v>
      </c>
      <c r="H551" s="81" t="s">
        <v>1426</v>
      </c>
      <c r="I551" s="92">
        <v>5</v>
      </c>
      <c r="J551" s="92">
        <v>5</v>
      </c>
      <c r="K551" s="92"/>
      <c r="L551" s="81">
        <v>6</v>
      </c>
      <c r="M551" s="81"/>
      <c r="N551" s="97">
        <v>3</v>
      </c>
      <c r="O551" s="97">
        <v>1600</v>
      </c>
      <c r="P551" s="97">
        <v>25</v>
      </c>
      <c r="Q551" s="97">
        <v>88000</v>
      </c>
      <c r="R551" s="97">
        <v>1250</v>
      </c>
      <c r="S551" s="97">
        <v>1</v>
      </c>
      <c r="T551" s="98"/>
      <c r="U551" s="97">
        <v>250</v>
      </c>
      <c r="V551" s="85">
        <f t="shared" si="16"/>
        <v>1250</v>
      </c>
      <c r="W551" s="85">
        <f t="shared" si="17"/>
        <v>187.5</v>
      </c>
      <c r="X551" s="86">
        <f t="shared" si="18"/>
        <v>1437.5</v>
      </c>
      <c r="Y551" s="110">
        <v>6.84</v>
      </c>
      <c r="Z551" s="85">
        <f t="shared" si="19"/>
        <v>8925</v>
      </c>
      <c r="AA551" s="88">
        <f t="shared" si="20"/>
        <v>6069</v>
      </c>
      <c r="AB551" s="81" t="s">
        <v>46</v>
      </c>
      <c r="AC551" s="81" t="s">
        <v>46</v>
      </c>
      <c r="AD551" s="81" t="s">
        <v>46</v>
      </c>
      <c r="AE551" s="81"/>
      <c r="AF551" s="23"/>
      <c r="AG551" s="24"/>
      <c r="AH551" s="24"/>
    </row>
    <row r="552" spans="1:34" ht="18" customHeight="1">
      <c r="A552" s="81">
        <v>542</v>
      </c>
      <c r="B552" s="82" t="s">
        <v>1433</v>
      </c>
      <c r="C552" s="83" t="s">
        <v>401</v>
      </c>
      <c r="D552" s="81" t="s">
        <v>1434</v>
      </c>
      <c r="E552" s="81" t="s">
        <v>42</v>
      </c>
      <c r="F552" s="81" t="s">
        <v>43</v>
      </c>
      <c r="G552" s="81" t="s">
        <v>403</v>
      </c>
      <c r="H552" s="81" t="s">
        <v>1435</v>
      </c>
      <c r="I552" s="199">
        <v>3</v>
      </c>
      <c r="J552" s="199">
        <v>1</v>
      </c>
      <c r="K552" s="199">
        <v>2</v>
      </c>
      <c r="L552" s="81">
        <v>4</v>
      </c>
      <c r="M552" s="81"/>
      <c r="N552" s="97">
        <v>2</v>
      </c>
      <c r="O552" s="97">
        <v>1500</v>
      </c>
      <c r="P552" s="97">
        <v>5</v>
      </c>
      <c r="Q552" s="97">
        <v>7500</v>
      </c>
      <c r="R552" s="97"/>
      <c r="S552" s="97"/>
      <c r="T552" s="98"/>
      <c r="U552" s="97"/>
      <c r="V552" s="85">
        <f t="shared" si="16"/>
        <v>2500</v>
      </c>
      <c r="W552" s="85">
        <f t="shared" si="17"/>
        <v>375</v>
      </c>
      <c r="X552" s="86">
        <f t="shared" si="18"/>
        <v>2875</v>
      </c>
      <c r="Y552" s="87">
        <v>5.88</v>
      </c>
      <c r="Z552" s="85">
        <f t="shared" si="19"/>
        <v>15450</v>
      </c>
      <c r="AA552" s="88">
        <f t="shared" si="20"/>
        <v>10506</v>
      </c>
      <c r="AB552" s="81" t="s">
        <v>46</v>
      </c>
      <c r="AC552" s="81" t="s">
        <v>46</v>
      </c>
      <c r="AD552" s="81" t="s">
        <v>46</v>
      </c>
      <c r="AE552" s="81"/>
      <c r="AF552" s="23"/>
      <c r="AG552" s="24"/>
      <c r="AH552" s="24"/>
    </row>
    <row r="553" spans="1:34" ht="18" customHeight="1">
      <c r="A553" s="81">
        <v>543</v>
      </c>
      <c r="B553" s="82" t="s">
        <v>1436</v>
      </c>
      <c r="C553" s="83" t="s">
        <v>401</v>
      </c>
      <c r="D553" s="81" t="s">
        <v>1437</v>
      </c>
      <c r="E553" s="81" t="s">
        <v>66</v>
      </c>
      <c r="F553" s="81" t="s">
        <v>43</v>
      </c>
      <c r="G553" s="81" t="s">
        <v>403</v>
      </c>
      <c r="H553" s="81" t="s">
        <v>1435</v>
      </c>
      <c r="I553" s="92">
        <v>9</v>
      </c>
      <c r="J553" s="92">
        <v>9</v>
      </c>
      <c r="K553" s="92"/>
      <c r="L553" s="81">
        <v>10</v>
      </c>
      <c r="M553" s="81"/>
      <c r="N553" s="97">
        <v>7</v>
      </c>
      <c r="O553" s="97">
        <v>2000</v>
      </c>
      <c r="P553" s="97">
        <v>45</v>
      </c>
      <c r="Q553" s="97">
        <v>0</v>
      </c>
      <c r="R553" s="97">
        <v>1500</v>
      </c>
      <c r="S553" s="97">
        <v>2</v>
      </c>
      <c r="T553" s="98"/>
      <c r="U553" s="97">
        <v>250</v>
      </c>
      <c r="V553" s="85">
        <f t="shared" si="16"/>
        <v>1250</v>
      </c>
      <c r="W553" s="85">
        <f t="shared" si="17"/>
        <v>187.5</v>
      </c>
      <c r="X553" s="86">
        <f t="shared" si="18"/>
        <v>1437.5</v>
      </c>
      <c r="Y553" s="110">
        <v>6.84</v>
      </c>
      <c r="Z553" s="85">
        <f t="shared" si="19"/>
        <v>8925</v>
      </c>
      <c r="AA553" s="88">
        <f t="shared" si="20"/>
        <v>6069</v>
      </c>
      <c r="AB553" s="81" t="s">
        <v>46</v>
      </c>
      <c r="AC553" s="81" t="s">
        <v>46</v>
      </c>
      <c r="AD553" s="81" t="s">
        <v>46</v>
      </c>
      <c r="AE553" s="81"/>
      <c r="AF553" s="23"/>
      <c r="AG553" s="24"/>
      <c r="AH553" s="24"/>
    </row>
    <row r="554" spans="1:34" ht="18" customHeight="1">
      <c r="A554" s="81">
        <v>544</v>
      </c>
      <c r="B554" s="82" t="s">
        <v>1438</v>
      </c>
      <c r="C554" s="83" t="s">
        <v>56</v>
      </c>
      <c r="D554" s="81" t="s">
        <v>1439</v>
      </c>
      <c r="E554" s="81" t="s">
        <v>66</v>
      </c>
      <c r="F554" s="81" t="s">
        <v>43</v>
      </c>
      <c r="G554" s="81" t="s">
        <v>58</v>
      </c>
      <c r="H554" s="81" t="s">
        <v>1440</v>
      </c>
      <c r="I554" s="92">
        <v>3</v>
      </c>
      <c r="J554" s="92">
        <v>3</v>
      </c>
      <c r="K554" s="92"/>
      <c r="L554" s="81">
        <v>4</v>
      </c>
      <c r="M554" s="81"/>
      <c r="N554" s="97">
        <v>3</v>
      </c>
      <c r="O554" s="97">
        <v>1350</v>
      </c>
      <c r="P554" s="97">
        <v>25</v>
      </c>
      <c r="Q554" s="97"/>
      <c r="R554" s="97">
        <v>1350</v>
      </c>
      <c r="S554" s="97">
        <v>2</v>
      </c>
      <c r="T554" s="98"/>
      <c r="U554" s="97">
        <v>250</v>
      </c>
      <c r="V554" s="85">
        <f t="shared" si="16"/>
        <v>1250</v>
      </c>
      <c r="W554" s="85">
        <f t="shared" si="17"/>
        <v>187.5</v>
      </c>
      <c r="X554" s="86">
        <f t="shared" si="18"/>
        <v>1437.5</v>
      </c>
      <c r="Y554" s="110">
        <v>6.84</v>
      </c>
      <c r="Z554" s="85">
        <f t="shared" si="19"/>
        <v>8925</v>
      </c>
      <c r="AA554" s="88">
        <f t="shared" si="20"/>
        <v>6069</v>
      </c>
      <c r="AB554" s="81" t="s">
        <v>46</v>
      </c>
      <c r="AC554" s="81" t="s">
        <v>46</v>
      </c>
      <c r="AD554" s="81" t="s">
        <v>46</v>
      </c>
      <c r="AE554" s="81"/>
      <c r="AF554" s="23"/>
      <c r="AG554" s="24"/>
      <c r="AH554" s="24"/>
    </row>
    <row r="555" spans="1:34" ht="18" customHeight="1">
      <c r="A555" s="81">
        <v>545</v>
      </c>
      <c r="B555" s="82" t="s">
        <v>1441</v>
      </c>
      <c r="C555" s="83" t="s">
        <v>56</v>
      </c>
      <c r="D555" s="81" t="s">
        <v>1442</v>
      </c>
      <c r="E555" s="81" t="s">
        <v>42</v>
      </c>
      <c r="F555" s="81" t="s">
        <v>43</v>
      </c>
      <c r="G555" s="81" t="s">
        <v>58</v>
      </c>
      <c r="H555" s="81" t="s">
        <v>1440</v>
      </c>
      <c r="I555" s="92">
        <v>3</v>
      </c>
      <c r="J555" s="92">
        <v>3</v>
      </c>
      <c r="K555" s="92"/>
      <c r="L555" s="81">
        <v>4</v>
      </c>
      <c r="M555" s="81"/>
      <c r="N555" s="97">
        <v>2</v>
      </c>
      <c r="O555" s="97">
        <v>1350</v>
      </c>
      <c r="P555" s="97">
        <v>10</v>
      </c>
      <c r="Q555" s="97">
        <v>13500</v>
      </c>
      <c r="R555" s="97"/>
      <c r="S555" s="97"/>
      <c r="T555" s="98"/>
      <c r="U555" s="97"/>
      <c r="V555" s="85">
        <f t="shared" si="16"/>
        <v>4500</v>
      </c>
      <c r="W555" s="85">
        <f t="shared" si="17"/>
        <v>675</v>
      </c>
      <c r="X555" s="86">
        <f t="shared" si="18"/>
        <v>5175</v>
      </c>
      <c r="Y555" s="87">
        <v>5.88</v>
      </c>
      <c r="Z555" s="85">
        <f t="shared" si="19"/>
        <v>27810</v>
      </c>
      <c r="AA555" s="88">
        <f t="shared" si="20"/>
        <v>18910.800000000003</v>
      </c>
      <c r="AB555" s="81" t="s">
        <v>46</v>
      </c>
      <c r="AC555" s="81" t="s">
        <v>46</v>
      </c>
      <c r="AD555" s="81" t="s">
        <v>46</v>
      </c>
      <c r="AE555" s="81"/>
      <c r="AF555" s="23"/>
      <c r="AG555" s="24"/>
      <c r="AH555" s="24"/>
    </row>
    <row r="556" spans="1:34" ht="18" customHeight="1">
      <c r="A556" s="81">
        <v>546</v>
      </c>
      <c r="B556" s="82" t="s">
        <v>1443</v>
      </c>
      <c r="C556" s="83" t="s">
        <v>135</v>
      </c>
      <c r="D556" s="81" t="s">
        <v>1444</v>
      </c>
      <c r="E556" s="81" t="s">
        <v>66</v>
      </c>
      <c r="F556" s="81" t="s">
        <v>43</v>
      </c>
      <c r="G556" s="81" t="s">
        <v>398</v>
      </c>
      <c r="H556" s="81" t="s">
        <v>1445</v>
      </c>
      <c r="I556" s="92">
        <v>1</v>
      </c>
      <c r="J556" s="92">
        <v>1</v>
      </c>
      <c r="K556" s="92"/>
      <c r="L556" s="81">
        <v>2</v>
      </c>
      <c r="M556" s="81"/>
      <c r="N556" s="97">
        <v>2</v>
      </c>
      <c r="O556" s="97">
        <v>1500</v>
      </c>
      <c r="P556" s="97">
        <v>25</v>
      </c>
      <c r="Q556" s="97"/>
      <c r="R556" s="97"/>
      <c r="S556" s="97"/>
      <c r="T556" s="98"/>
      <c r="U556" s="97">
        <v>250</v>
      </c>
      <c r="V556" s="85">
        <f t="shared" si="16"/>
        <v>1250</v>
      </c>
      <c r="W556" s="85">
        <f t="shared" si="17"/>
        <v>187.5</v>
      </c>
      <c r="X556" s="86">
        <f t="shared" si="18"/>
        <v>1437.5</v>
      </c>
      <c r="Y556" s="110">
        <v>6.84</v>
      </c>
      <c r="Z556" s="85">
        <f t="shared" si="19"/>
        <v>8925</v>
      </c>
      <c r="AA556" s="88">
        <f t="shared" si="20"/>
        <v>6069</v>
      </c>
      <c r="AB556" s="81" t="s">
        <v>46</v>
      </c>
      <c r="AC556" s="81" t="s">
        <v>46</v>
      </c>
      <c r="AD556" s="81" t="s">
        <v>46</v>
      </c>
      <c r="AE556" s="81"/>
      <c r="AF556" s="23"/>
      <c r="AG556" s="24"/>
      <c r="AH556" s="24"/>
    </row>
    <row r="557" spans="1:34" ht="18" customHeight="1">
      <c r="A557" s="81">
        <v>547</v>
      </c>
      <c r="B557" s="82" t="s">
        <v>1446</v>
      </c>
      <c r="C557" s="83" t="s">
        <v>135</v>
      </c>
      <c r="D557" s="81" t="s">
        <v>1447</v>
      </c>
      <c r="E557" s="81" t="s">
        <v>66</v>
      </c>
      <c r="F557" s="81" t="s">
        <v>43</v>
      </c>
      <c r="G557" s="81" t="s">
        <v>398</v>
      </c>
      <c r="H557" s="81" t="s">
        <v>1445</v>
      </c>
      <c r="I557" s="92">
        <v>1</v>
      </c>
      <c r="J557" s="92">
        <v>1</v>
      </c>
      <c r="K557" s="92"/>
      <c r="L557" s="81">
        <v>2</v>
      </c>
      <c r="M557" s="81"/>
      <c r="N557" s="97">
        <v>2</v>
      </c>
      <c r="O557" s="97">
        <v>1500</v>
      </c>
      <c r="P557" s="97">
        <v>25</v>
      </c>
      <c r="Q557" s="97"/>
      <c r="R557" s="97"/>
      <c r="S557" s="97"/>
      <c r="T557" s="98"/>
      <c r="U557" s="97">
        <v>250</v>
      </c>
      <c r="V557" s="85">
        <f t="shared" si="16"/>
        <v>1250</v>
      </c>
      <c r="W557" s="85">
        <f t="shared" si="17"/>
        <v>187.5</v>
      </c>
      <c r="X557" s="86">
        <f t="shared" si="18"/>
        <v>1437.5</v>
      </c>
      <c r="Y557" s="110">
        <v>6.84</v>
      </c>
      <c r="Z557" s="85">
        <f t="shared" si="19"/>
        <v>8925</v>
      </c>
      <c r="AA557" s="88">
        <f t="shared" si="20"/>
        <v>6069</v>
      </c>
      <c r="AB557" s="81" t="s">
        <v>46</v>
      </c>
      <c r="AC557" s="81" t="s">
        <v>46</v>
      </c>
      <c r="AD557" s="81" t="s">
        <v>46</v>
      </c>
      <c r="AE557" s="81"/>
      <c r="AF557" s="23"/>
      <c r="AG557" s="24"/>
      <c r="AH557" s="24"/>
    </row>
    <row r="558" spans="1:34" ht="18" customHeight="1">
      <c r="A558" s="81">
        <v>548</v>
      </c>
      <c r="B558" s="82" t="s">
        <v>1448</v>
      </c>
      <c r="C558" s="83" t="s">
        <v>135</v>
      </c>
      <c r="D558" s="81" t="s">
        <v>1449</v>
      </c>
      <c r="E558" s="81" t="s">
        <v>66</v>
      </c>
      <c r="F558" s="81" t="s">
        <v>43</v>
      </c>
      <c r="G558" s="81" t="s">
        <v>398</v>
      </c>
      <c r="H558" s="81" t="s">
        <v>1445</v>
      </c>
      <c r="I558" s="92">
        <v>5</v>
      </c>
      <c r="J558" s="92">
        <v>5</v>
      </c>
      <c r="K558" s="92"/>
      <c r="L558" s="81">
        <v>6</v>
      </c>
      <c r="M558" s="81"/>
      <c r="N558" s="97">
        <v>5</v>
      </c>
      <c r="O558" s="97">
        <v>1500</v>
      </c>
      <c r="P558" s="97">
        <v>27</v>
      </c>
      <c r="Q558" s="97"/>
      <c r="R558" s="97"/>
      <c r="S558" s="97"/>
      <c r="T558" s="98"/>
      <c r="U558" s="97">
        <v>250</v>
      </c>
      <c r="V558" s="85">
        <f t="shared" si="16"/>
        <v>1250</v>
      </c>
      <c r="W558" s="85">
        <f t="shared" si="17"/>
        <v>187.5</v>
      </c>
      <c r="X558" s="86">
        <f t="shared" si="18"/>
        <v>1437.5</v>
      </c>
      <c r="Y558" s="110">
        <v>6.84</v>
      </c>
      <c r="Z558" s="85">
        <f t="shared" si="19"/>
        <v>8925</v>
      </c>
      <c r="AA558" s="88">
        <f t="shared" si="20"/>
        <v>6069</v>
      </c>
      <c r="AB558" s="81" t="s">
        <v>46</v>
      </c>
      <c r="AC558" s="81" t="s">
        <v>46</v>
      </c>
      <c r="AD558" s="81" t="s">
        <v>46</v>
      </c>
      <c r="AE558" s="81"/>
      <c r="AF558" s="23"/>
      <c r="AG558" s="24"/>
      <c r="AH558" s="24"/>
    </row>
    <row r="559" spans="1:34" ht="18" customHeight="1">
      <c r="A559" s="81">
        <v>549</v>
      </c>
      <c r="B559" s="82" t="s">
        <v>1450</v>
      </c>
      <c r="C559" s="83" t="s">
        <v>135</v>
      </c>
      <c r="D559" s="81" t="s">
        <v>1451</v>
      </c>
      <c r="E559" s="81" t="s">
        <v>66</v>
      </c>
      <c r="F559" s="81" t="s">
        <v>43</v>
      </c>
      <c r="G559" s="81" t="s">
        <v>398</v>
      </c>
      <c r="H559" s="81" t="s">
        <v>1445</v>
      </c>
      <c r="I559" s="92">
        <v>3</v>
      </c>
      <c r="J559" s="92">
        <v>3</v>
      </c>
      <c r="K559" s="92"/>
      <c r="L559" s="81">
        <v>4</v>
      </c>
      <c r="M559" s="81"/>
      <c r="N559" s="97">
        <v>2</v>
      </c>
      <c r="O559" s="97">
        <v>1500</v>
      </c>
      <c r="P559" s="97">
        <v>25</v>
      </c>
      <c r="Q559" s="97"/>
      <c r="R559" s="97"/>
      <c r="S559" s="97"/>
      <c r="T559" s="98"/>
      <c r="U559" s="97">
        <v>250</v>
      </c>
      <c r="V559" s="85">
        <f t="shared" si="16"/>
        <v>1250</v>
      </c>
      <c r="W559" s="85">
        <f t="shared" si="17"/>
        <v>187.5</v>
      </c>
      <c r="X559" s="86">
        <f t="shared" si="18"/>
        <v>1437.5</v>
      </c>
      <c r="Y559" s="110">
        <v>6.84</v>
      </c>
      <c r="Z559" s="85">
        <f t="shared" si="19"/>
        <v>8925</v>
      </c>
      <c r="AA559" s="88">
        <f t="shared" si="20"/>
        <v>6069</v>
      </c>
      <c r="AB559" s="81" t="s">
        <v>46</v>
      </c>
      <c r="AC559" s="81" t="s">
        <v>46</v>
      </c>
      <c r="AD559" s="81" t="s">
        <v>46</v>
      </c>
      <c r="AE559" s="81"/>
      <c r="AF559" s="23"/>
      <c r="AG559" s="24"/>
      <c r="AH559" s="24"/>
    </row>
    <row r="560" spans="1:34" ht="18" customHeight="1">
      <c r="A560" s="81">
        <v>550</v>
      </c>
      <c r="B560" s="82" t="s">
        <v>1452</v>
      </c>
      <c r="C560" s="83" t="s">
        <v>135</v>
      </c>
      <c r="D560" s="81" t="s">
        <v>1453</v>
      </c>
      <c r="E560" s="81" t="s">
        <v>66</v>
      </c>
      <c r="F560" s="81" t="s">
        <v>43</v>
      </c>
      <c r="G560" s="81" t="s">
        <v>398</v>
      </c>
      <c r="H560" s="81" t="s">
        <v>1445</v>
      </c>
      <c r="I560" s="92">
        <v>3</v>
      </c>
      <c r="J560" s="92">
        <v>3</v>
      </c>
      <c r="K560" s="92"/>
      <c r="L560" s="81">
        <v>4</v>
      </c>
      <c r="M560" s="81"/>
      <c r="N560" s="97">
        <v>2</v>
      </c>
      <c r="O560" s="97">
        <v>1500</v>
      </c>
      <c r="P560" s="97">
        <v>25</v>
      </c>
      <c r="Q560" s="97"/>
      <c r="R560" s="97"/>
      <c r="S560" s="97"/>
      <c r="T560" s="98"/>
      <c r="U560" s="97">
        <v>250</v>
      </c>
      <c r="V560" s="85">
        <f t="shared" si="16"/>
        <v>1250</v>
      </c>
      <c r="W560" s="85">
        <f t="shared" si="17"/>
        <v>187.5</v>
      </c>
      <c r="X560" s="86">
        <f t="shared" si="18"/>
        <v>1437.5</v>
      </c>
      <c r="Y560" s="110">
        <v>6.84</v>
      </c>
      <c r="Z560" s="85">
        <f t="shared" si="19"/>
        <v>8925</v>
      </c>
      <c r="AA560" s="88">
        <f t="shared" si="20"/>
        <v>6069</v>
      </c>
      <c r="AB560" s="81" t="s">
        <v>46</v>
      </c>
      <c r="AC560" s="81" t="s">
        <v>46</v>
      </c>
      <c r="AD560" s="81" t="s">
        <v>46</v>
      </c>
      <c r="AE560" s="81"/>
      <c r="AF560" s="23"/>
      <c r="AG560" s="24"/>
      <c r="AH560" s="24"/>
    </row>
    <row r="561" spans="1:34" ht="18" customHeight="1">
      <c r="A561" s="81">
        <v>551</v>
      </c>
      <c r="B561" s="82" t="s">
        <v>1454</v>
      </c>
      <c r="C561" s="83" t="s">
        <v>135</v>
      </c>
      <c r="D561" s="81" t="s">
        <v>1455</v>
      </c>
      <c r="E561" s="81" t="s">
        <v>66</v>
      </c>
      <c r="F561" s="81" t="s">
        <v>43</v>
      </c>
      <c r="G561" s="81" t="s">
        <v>398</v>
      </c>
      <c r="H561" s="81" t="s">
        <v>1445</v>
      </c>
      <c r="I561" s="92">
        <v>5</v>
      </c>
      <c r="J561" s="92">
        <v>5</v>
      </c>
      <c r="K561" s="92"/>
      <c r="L561" s="81">
        <v>6</v>
      </c>
      <c r="M561" s="81"/>
      <c r="N561" s="97">
        <v>5</v>
      </c>
      <c r="O561" s="97">
        <v>1500</v>
      </c>
      <c r="P561" s="97">
        <v>27</v>
      </c>
      <c r="Q561" s="97"/>
      <c r="R561" s="97"/>
      <c r="S561" s="97"/>
      <c r="T561" s="98"/>
      <c r="U561" s="97">
        <v>250</v>
      </c>
      <c r="V561" s="85">
        <f t="shared" si="16"/>
        <v>1250</v>
      </c>
      <c r="W561" s="85">
        <f t="shared" si="17"/>
        <v>187.5</v>
      </c>
      <c r="X561" s="86">
        <f t="shared" si="18"/>
        <v>1437.5</v>
      </c>
      <c r="Y561" s="110">
        <v>6.84</v>
      </c>
      <c r="Z561" s="85">
        <f t="shared" si="19"/>
        <v>8925</v>
      </c>
      <c r="AA561" s="88">
        <f t="shared" si="20"/>
        <v>6069</v>
      </c>
      <c r="AB561" s="81" t="s">
        <v>46</v>
      </c>
      <c r="AC561" s="81" t="s">
        <v>46</v>
      </c>
      <c r="AD561" s="81" t="s">
        <v>46</v>
      </c>
      <c r="AE561" s="81"/>
      <c r="AF561" s="23"/>
      <c r="AG561" s="24"/>
      <c r="AH561" s="24"/>
    </row>
    <row r="562" spans="1:34" ht="18" customHeight="1">
      <c r="A562" s="81">
        <v>552</v>
      </c>
      <c r="B562" s="82" t="s">
        <v>1456</v>
      </c>
      <c r="C562" s="83" t="s">
        <v>135</v>
      </c>
      <c r="D562" s="81" t="s">
        <v>1457</v>
      </c>
      <c r="E562" s="81" t="s">
        <v>66</v>
      </c>
      <c r="F562" s="81" t="s">
        <v>43</v>
      </c>
      <c r="G562" s="81" t="s">
        <v>398</v>
      </c>
      <c r="H562" s="81" t="s">
        <v>1445</v>
      </c>
      <c r="I562" s="92">
        <v>5</v>
      </c>
      <c r="J562" s="92">
        <v>5</v>
      </c>
      <c r="K562" s="92"/>
      <c r="L562" s="81">
        <v>4</v>
      </c>
      <c r="M562" s="81"/>
      <c r="N562" s="97">
        <v>5</v>
      </c>
      <c r="O562" s="97">
        <v>1500</v>
      </c>
      <c r="P562" s="97">
        <v>27</v>
      </c>
      <c r="Q562" s="97"/>
      <c r="R562" s="97"/>
      <c r="S562" s="97"/>
      <c r="T562" s="98"/>
      <c r="U562" s="97">
        <v>250</v>
      </c>
      <c r="V562" s="85">
        <f t="shared" si="16"/>
        <v>1250</v>
      </c>
      <c r="W562" s="85">
        <f t="shared" si="17"/>
        <v>187.5</v>
      </c>
      <c r="X562" s="86">
        <f t="shared" si="18"/>
        <v>1437.5</v>
      </c>
      <c r="Y562" s="110">
        <v>6.84</v>
      </c>
      <c r="Z562" s="85">
        <f t="shared" si="19"/>
        <v>8925</v>
      </c>
      <c r="AA562" s="88">
        <f t="shared" si="20"/>
        <v>6069</v>
      </c>
      <c r="AB562" s="81" t="s">
        <v>46</v>
      </c>
      <c r="AC562" s="81" t="s">
        <v>46</v>
      </c>
      <c r="AD562" s="81" t="s">
        <v>46</v>
      </c>
      <c r="AE562" s="81"/>
      <c r="AF562" s="23"/>
      <c r="AG562" s="24"/>
      <c r="AH562" s="24"/>
    </row>
    <row r="563" spans="1:34" ht="18" customHeight="1">
      <c r="A563" s="81">
        <v>553</v>
      </c>
      <c r="B563" s="82" t="s">
        <v>1458</v>
      </c>
      <c r="C563" s="83" t="s">
        <v>202</v>
      </c>
      <c r="D563" s="81" t="s">
        <v>1459</v>
      </c>
      <c r="E563" s="81" t="s">
        <v>66</v>
      </c>
      <c r="F563" s="81" t="s">
        <v>43</v>
      </c>
      <c r="G563" s="81" t="s">
        <v>168</v>
      </c>
      <c r="H563" s="81" t="s">
        <v>1397</v>
      </c>
      <c r="I563" s="92">
        <v>3</v>
      </c>
      <c r="J563" s="92">
        <v>3</v>
      </c>
      <c r="K563" s="92"/>
      <c r="L563" s="81">
        <v>2</v>
      </c>
      <c r="M563" s="81"/>
      <c r="N563" s="97">
        <v>2</v>
      </c>
      <c r="O563" s="97">
        <v>900</v>
      </c>
      <c r="P563" s="97">
        <v>11</v>
      </c>
      <c r="Q563" s="97"/>
      <c r="R563" s="97">
        <v>1500</v>
      </c>
      <c r="S563" s="97">
        <v>2</v>
      </c>
      <c r="T563" s="98"/>
      <c r="U563" s="97">
        <v>250</v>
      </c>
      <c r="V563" s="85">
        <f t="shared" si="16"/>
        <v>1250</v>
      </c>
      <c r="W563" s="85">
        <f t="shared" si="17"/>
        <v>187.5</v>
      </c>
      <c r="X563" s="86">
        <f t="shared" si="18"/>
        <v>1437.5</v>
      </c>
      <c r="Y563" s="110">
        <v>6.84</v>
      </c>
      <c r="Z563" s="85">
        <f t="shared" si="19"/>
        <v>8925</v>
      </c>
      <c r="AA563" s="88">
        <f t="shared" si="20"/>
        <v>6069</v>
      </c>
      <c r="AB563" s="81" t="s">
        <v>46</v>
      </c>
      <c r="AC563" s="81" t="s">
        <v>46</v>
      </c>
      <c r="AD563" s="81" t="s">
        <v>46</v>
      </c>
      <c r="AE563" s="81"/>
      <c r="AF563" s="23"/>
      <c r="AG563" s="24"/>
      <c r="AH563" s="24"/>
    </row>
    <row r="564" spans="1:34" ht="18" customHeight="1">
      <c r="A564" s="81">
        <v>554</v>
      </c>
      <c r="B564" s="82" t="s">
        <v>1460</v>
      </c>
      <c r="C564" s="83" t="s">
        <v>827</v>
      </c>
      <c r="D564" s="81" t="s">
        <v>1461</v>
      </c>
      <c r="E564" s="81" t="s">
        <v>66</v>
      </c>
      <c r="F564" s="81" t="s">
        <v>1462</v>
      </c>
      <c r="G564" s="81" t="s">
        <v>1463</v>
      </c>
      <c r="H564" s="81" t="s">
        <v>1464</v>
      </c>
      <c r="I564" s="92">
        <v>5</v>
      </c>
      <c r="J564" s="92">
        <v>5</v>
      </c>
      <c r="K564" s="92"/>
      <c r="L564" s="81">
        <v>6</v>
      </c>
      <c r="M564" s="81"/>
      <c r="N564" s="97">
        <v>3</v>
      </c>
      <c r="O564" s="97">
        <v>1200</v>
      </c>
      <c r="P564" s="97">
        <v>30</v>
      </c>
      <c r="Q564" s="97"/>
      <c r="R564" s="97"/>
      <c r="S564" s="97"/>
      <c r="T564" s="98"/>
      <c r="U564" s="97">
        <v>250</v>
      </c>
      <c r="V564" s="85">
        <f t="shared" si="16"/>
        <v>1250</v>
      </c>
      <c r="W564" s="85">
        <f t="shared" si="17"/>
        <v>187.5</v>
      </c>
      <c r="X564" s="86">
        <f t="shared" si="18"/>
        <v>1437.5</v>
      </c>
      <c r="Y564" s="110">
        <v>6.84</v>
      </c>
      <c r="Z564" s="85">
        <f t="shared" si="19"/>
        <v>8925</v>
      </c>
      <c r="AA564" s="88">
        <f t="shared" si="20"/>
        <v>6069</v>
      </c>
      <c r="AB564" s="81" t="s">
        <v>46</v>
      </c>
      <c r="AC564" s="81" t="s">
        <v>46</v>
      </c>
      <c r="AD564" s="81" t="s">
        <v>46</v>
      </c>
      <c r="AE564" s="81"/>
      <c r="AF564" s="23"/>
      <c r="AG564" s="24"/>
      <c r="AH564" s="24"/>
    </row>
    <row r="565" spans="1:34" ht="18" customHeight="1">
      <c r="A565" s="81">
        <v>555</v>
      </c>
      <c r="B565" s="82" t="s">
        <v>1465</v>
      </c>
      <c r="C565" s="83" t="s">
        <v>827</v>
      </c>
      <c r="D565" s="81" t="s">
        <v>1466</v>
      </c>
      <c r="E565" s="81" t="s">
        <v>66</v>
      </c>
      <c r="F565" s="81" t="s">
        <v>1462</v>
      </c>
      <c r="G565" s="81" t="s">
        <v>1463</v>
      </c>
      <c r="H565" s="81" t="s">
        <v>1464</v>
      </c>
      <c r="I565" s="92">
        <v>5</v>
      </c>
      <c r="J565" s="92">
        <v>5</v>
      </c>
      <c r="K565" s="92"/>
      <c r="L565" s="81">
        <v>6</v>
      </c>
      <c r="M565" s="81"/>
      <c r="N565" s="97">
        <v>3</v>
      </c>
      <c r="O565" s="97">
        <v>1200</v>
      </c>
      <c r="P565" s="97">
        <v>30</v>
      </c>
      <c r="Q565" s="97"/>
      <c r="R565" s="97"/>
      <c r="S565" s="97"/>
      <c r="T565" s="98"/>
      <c r="U565" s="97">
        <v>250</v>
      </c>
      <c r="V565" s="85">
        <f t="shared" si="16"/>
        <v>1250</v>
      </c>
      <c r="W565" s="85">
        <f t="shared" si="17"/>
        <v>187.5</v>
      </c>
      <c r="X565" s="86">
        <f t="shared" si="18"/>
        <v>1437.5</v>
      </c>
      <c r="Y565" s="110">
        <v>6.84</v>
      </c>
      <c r="Z565" s="85">
        <f t="shared" si="19"/>
        <v>8925</v>
      </c>
      <c r="AA565" s="88">
        <f t="shared" si="20"/>
        <v>6069</v>
      </c>
      <c r="AB565" s="81" t="s">
        <v>46</v>
      </c>
      <c r="AC565" s="81" t="s">
        <v>46</v>
      </c>
      <c r="AD565" s="81" t="s">
        <v>46</v>
      </c>
      <c r="AE565" s="81"/>
      <c r="AF565" s="23"/>
      <c r="AG565" s="24"/>
      <c r="AH565" s="24"/>
    </row>
    <row r="566" spans="1:34" ht="18" customHeight="1">
      <c r="A566" s="81">
        <v>556</v>
      </c>
      <c r="B566" s="82" t="s">
        <v>1467</v>
      </c>
      <c r="C566" s="83" t="s">
        <v>827</v>
      </c>
      <c r="D566" s="81" t="s">
        <v>1468</v>
      </c>
      <c r="E566" s="81" t="s">
        <v>66</v>
      </c>
      <c r="F566" s="81" t="s">
        <v>1462</v>
      </c>
      <c r="G566" s="81" t="s">
        <v>1463</v>
      </c>
      <c r="H566" s="81" t="s">
        <v>1464</v>
      </c>
      <c r="I566" s="92">
        <v>5</v>
      </c>
      <c r="J566" s="92">
        <v>5</v>
      </c>
      <c r="K566" s="92"/>
      <c r="L566" s="81">
        <v>6</v>
      </c>
      <c r="M566" s="81"/>
      <c r="N566" s="97">
        <v>3</v>
      </c>
      <c r="O566" s="97">
        <v>1200</v>
      </c>
      <c r="P566" s="97">
        <v>30</v>
      </c>
      <c r="Q566" s="97"/>
      <c r="R566" s="97"/>
      <c r="S566" s="97"/>
      <c r="T566" s="98"/>
      <c r="U566" s="97">
        <v>250</v>
      </c>
      <c r="V566" s="85">
        <f t="shared" si="16"/>
        <v>1250</v>
      </c>
      <c r="W566" s="85">
        <f t="shared" si="17"/>
        <v>187.5</v>
      </c>
      <c r="X566" s="86">
        <f t="shared" si="18"/>
        <v>1437.5</v>
      </c>
      <c r="Y566" s="110">
        <v>6.84</v>
      </c>
      <c r="Z566" s="85">
        <f t="shared" si="19"/>
        <v>8925</v>
      </c>
      <c r="AA566" s="88">
        <f t="shared" si="20"/>
        <v>6069</v>
      </c>
      <c r="AB566" s="81" t="s">
        <v>46</v>
      </c>
      <c r="AC566" s="81" t="s">
        <v>46</v>
      </c>
      <c r="AD566" s="81" t="s">
        <v>46</v>
      </c>
      <c r="AE566" s="81"/>
      <c r="AF566" s="23"/>
      <c r="AG566" s="24"/>
      <c r="AH566" s="24"/>
    </row>
    <row r="567" spans="1:34" ht="18" customHeight="1">
      <c r="A567" s="81">
        <v>557</v>
      </c>
      <c r="B567" s="82" t="s">
        <v>1469</v>
      </c>
      <c r="C567" s="83" t="s">
        <v>827</v>
      </c>
      <c r="D567" s="81" t="s">
        <v>1470</v>
      </c>
      <c r="E567" s="81" t="s">
        <v>66</v>
      </c>
      <c r="F567" s="81" t="s">
        <v>1462</v>
      </c>
      <c r="G567" s="81" t="s">
        <v>1463</v>
      </c>
      <c r="H567" s="81" t="s">
        <v>1464</v>
      </c>
      <c r="I567" s="92">
        <v>3</v>
      </c>
      <c r="J567" s="92">
        <v>3</v>
      </c>
      <c r="K567" s="92"/>
      <c r="L567" s="81">
        <v>4</v>
      </c>
      <c r="M567" s="81"/>
      <c r="N567" s="97">
        <v>3</v>
      </c>
      <c r="O567" s="97">
        <v>1200</v>
      </c>
      <c r="P567" s="97">
        <v>30</v>
      </c>
      <c r="Q567" s="97"/>
      <c r="R567" s="97"/>
      <c r="S567" s="97"/>
      <c r="T567" s="98"/>
      <c r="U567" s="97">
        <v>250</v>
      </c>
      <c r="V567" s="85">
        <f t="shared" si="16"/>
        <v>1250</v>
      </c>
      <c r="W567" s="85">
        <f t="shared" si="17"/>
        <v>187.5</v>
      </c>
      <c r="X567" s="86">
        <f t="shared" si="18"/>
        <v>1437.5</v>
      </c>
      <c r="Y567" s="110">
        <v>6.84</v>
      </c>
      <c r="Z567" s="85">
        <f t="shared" si="19"/>
        <v>8925</v>
      </c>
      <c r="AA567" s="88">
        <f t="shared" si="20"/>
        <v>6069</v>
      </c>
      <c r="AB567" s="81" t="s">
        <v>46</v>
      </c>
      <c r="AC567" s="81" t="s">
        <v>46</v>
      </c>
      <c r="AD567" s="81" t="s">
        <v>46</v>
      </c>
      <c r="AE567" s="81"/>
      <c r="AF567" s="23"/>
      <c r="AG567" s="24"/>
      <c r="AH567" s="24"/>
    </row>
    <row r="568" spans="1:34" ht="18" customHeight="1">
      <c r="A568" s="81">
        <v>558</v>
      </c>
      <c r="B568" s="82" t="s">
        <v>1471</v>
      </c>
      <c r="C568" s="83" t="s">
        <v>61</v>
      </c>
      <c r="D568" s="81" t="s">
        <v>1472</v>
      </c>
      <c r="E568" s="81" t="s">
        <v>42</v>
      </c>
      <c r="F568" s="81" t="s">
        <v>43</v>
      </c>
      <c r="G568" s="81" t="s">
        <v>58</v>
      </c>
      <c r="H568" s="81" t="s">
        <v>1473</v>
      </c>
      <c r="I568" s="92">
        <v>7</v>
      </c>
      <c r="J568" s="92">
        <v>7</v>
      </c>
      <c r="K568" s="92"/>
      <c r="L568" s="81">
        <v>8</v>
      </c>
      <c r="M568" s="81"/>
      <c r="N568" s="97">
        <v>5</v>
      </c>
      <c r="O568" s="97">
        <v>1200</v>
      </c>
      <c r="P568" s="97">
        <v>16</v>
      </c>
      <c r="Q568" s="97">
        <v>19200</v>
      </c>
      <c r="R568" s="97">
        <v>1200</v>
      </c>
      <c r="S568" s="97">
        <v>2</v>
      </c>
      <c r="T568" s="98"/>
      <c r="U568" s="97"/>
      <c r="V568" s="85">
        <f t="shared" si="16"/>
        <v>6400</v>
      </c>
      <c r="W568" s="85">
        <f t="shared" si="17"/>
        <v>960</v>
      </c>
      <c r="X568" s="86">
        <f t="shared" si="18"/>
        <v>7360</v>
      </c>
      <c r="Y568" s="87">
        <v>5.88</v>
      </c>
      <c r="Z568" s="85">
        <f t="shared" si="19"/>
        <v>39552</v>
      </c>
      <c r="AA568" s="88">
        <f t="shared" si="20"/>
        <v>26895.360000000001</v>
      </c>
      <c r="AB568" s="81" t="s">
        <v>46</v>
      </c>
      <c r="AC568" s="81" t="s">
        <v>46</v>
      </c>
      <c r="AD568" s="81" t="s">
        <v>46</v>
      </c>
      <c r="AE568" s="81" t="s">
        <v>1474</v>
      </c>
      <c r="AF568" s="23"/>
      <c r="AG568" s="24"/>
      <c r="AH568" s="24"/>
    </row>
    <row r="569" spans="1:34" ht="18" customHeight="1">
      <c r="A569" s="81">
        <v>559</v>
      </c>
      <c r="B569" s="82" t="s">
        <v>1475</v>
      </c>
      <c r="C569" s="83" t="s">
        <v>182</v>
      </c>
      <c r="D569" s="95" t="s">
        <v>1476</v>
      </c>
      <c r="E569" s="81" t="s">
        <v>66</v>
      </c>
      <c r="F569" s="81" t="s">
        <v>43</v>
      </c>
      <c r="G569" s="81" t="s">
        <v>122</v>
      </c>
      <c r="H569" s="81" t="s">
        <v>1477</v>
      </c>
      <c r="I569" s="92">
        <v>3</v>
      </c>
      <c r="J569" s="92">
        <v>3</v>
      </c>
      <c r="K569" s="92"/>
      <c r="L569" s="81">
        <v>4</v>
      </c>
      <c r="M569" s="81"/>
      <c r="N569" s="97">
        <v>3</v>
      </c>
      <c r="O569" s="97">
        <v>1500</v>
      </c>
      <c r="P569" s="97">
        <v>21</v>
      </c>
      <c r="Q569" s="97"/>
      <c r="R569" s="97">
        <v>1300</v>
      </c>
      <c r="S569" s="97">
        <v>2</v>
      </c>
      <c r="T569" s="98"/>
      <c r="U569" s="97">
        <v>250</v>
      </c>
      <c r="V569" s="85">
        <f t="shared" si="16"/>
        <v>1250</v>
      </c>
      <c r="W569" s="85">
        <f t="shared" si="17"/>
        <v>187.5</v>
      </c>
      <c r="X569" s="86">
        <f t="shared" si="18"/>
        <v>1437.5</v>
      </c>
      <c r="Y569" s="110">
        <v>6.84</v>
      </c>
      <c r="Z569" s="85">
        <f t="shared" si="19"/>
        <v>8925</v>
      </c>
      <c r="AA569" s="88">
        <f t="shared" si="20"/>
        <v>6069</v>
      </c>
      <c r="AB569" s="81" t="s">
        <v>46</v>
      </c>
      <c r="AC569" s="81" t="s">
        <v>46</v>
      </c>
      <c r="AD569" s="81" t="s">
        <v>46</v>
      </c>
      <c r="AE569" s="81"/>
      <c r="AF569" s="23"/>
      <c r="AG569" s="24"/>
      <c r="AH569" s="24"/>
    </row>
    <row r="570" spans="1:34" ht="18" customHeight="1">
      <c r="A570" s="81">
        <v>560</v>
      </c>
      <c r="B570" s="82" t="s">
        <v>1478</v>
      </c>
      <c r="C570" s="83" t="s">
        <v>182</v>
      </c>
      <c r="D570" s="81" t="s">
        <v>1479</v>
      </c>
      <c r="E570" s="81" t="s">
        <v>42</v>
      </c>
      <c r="F570" s="81" t="s">
        <v>43</v>
      </c>
      <c r="G570" s="81" t="s">
        <v>122</v>
      </c>
      <c r="H570" s="81" t="s">
        <v>1477</v>
      </c>
      <c r="I570" s="92">
        <v>3</v>
      </c>
      <c r="J570" s="92">
        <v>3</v>
      </c>
      <c r="K570" s="92"/>
      <c r="L570" s="81">
        <v>4</v>
      </c>
      <c r="M570" s="81"/>
      <c r="N570" s="97">
        <v>2</v>
      </c>
      <c r="O570" s="97">
        <v>1300</v>
      </c>
      <c r="P570" s="97">
        <v>6</v>
      </c>
      <c r="Q570" s="97">
        <v>7800</v>
      </c>
      <c r="R570" s="97"/>
      <c r="S570" s="97"/>
      <c r="T570" s="98"/>
      <c r="U570" s="97"/>
      <c r="V570" s="85">
        <f t="shared" si="16"/>
        <v>2600</v>
      </c>
      <c r="W570" s="85">
        <f t="shared" si="17"/>
        <v>390</v>
      </c>
      <c r="X570" s="86">
        <f t="shared" si="18"/>
        <v>2990</v>
      </c>
      <c r="Y570" s="87">
        <v>5.88</v>
      </c>
      <c r="Z570" s="85">
        <f t="shared" si="19"/>
        <v>16068</v>
      </c>
      <c r="AA570" s="88">
        <f t="shared" si="20"/>
        <v>10926.240000000002</v>
      </c>
      <c r="AB570" s="81" t="s">
        <v>46</v>
      </c>
      <c r="AC570" s="81" t="s">
        <v>46</v>
      </c>
      <c r="AD570" s="81" t="s">
        <v>46</v>
      </c>
      <c r="AE570" s="81"/>
      <c r="AF570" s="23"/>
      <c r="AG570" s="24"/>
      <c r="AH570" s="24"/>
    </row>
    <row r="571" spans="1:34" ht="18" customHeight="1">
      <c r="A571" s="81">
        <v>561</v>
      </c>
      <c r="B571" s="82" t="s">
        <v>1480</v>
      </c>
      <c r="C571" s="83" t="s">
        <v>827</v>
      </c>
      <c r="D571" s="81" t="s">
        <v>1481</v>
      </c>
      <c r="E571" s="81" t="s">
        <v>66</v>
      </c>
      <c r="F571" s="81" t="s">
        <v>1482</v>
      </c>
      <c r="G571" s="81" t="s">
        <v>1483</v>
      </c>
      <c r="H571" s="81" t="s">
        <v>1484</v>
      </c>
      <c r="I571" s="92">
        <v>3</v>
      </c>
      <c r="J571" s="92">
        <v>3</v>
      </c>
      <c r="K571" s="92"/>
      <c r="L571" s="81">
        <v>4</v>
      </c>
      <c r="M571" s="81"/>
      <c r="N571" s="97">
        <v>3</v>
      </c>
      <c r="O571" s="97">
        <v>1200</v>
      </c>
      <c r="P571" s="97">
        <v>31</v>
      </c>
      <c r="Q571" s="97"/>
      <c r="R571" s="97">
        <v>1500</v>
      </c>
      <c r="S571" s="97">
        <v>2</v>
      </c>
      <c r="T571" s="98"/>
      <c r="U571" s="97">
        <v>310</v>
      </c>
      <c r="V571" s="85">
        <f t="shared" si="16"/>
        <v>1550</v>
      </c>
      <c r="W571" s="85">
        <f t="shared" si="17"/>
        <v>232.5</v>
      </c>
      <c r="X571" s="86">
        <f t="shared" si="18"/>
        <v>1782.5</v>
      </c>
      <c r="Y571" s="110">
        <v>6.84</v>
      </c>
      <c r="Z571" s="85">
        <f t="shared" si="19"/>
        <v>11067</v>
      </c>
      <c r="AA571" s="88">
        <f t="shared" si="20"/>
        <v>7525.56</v>
      </c>
      <c r="AB571" s="81" t="s">
        <v>46</v>
      </c>
      <c r="AC571" s="81" t="s">
        <v>46</v>
      </c>
      <c r="AD571" s="81" t="s">
        <v>46</v>
      </c>
      <c r="AE571" s="81"/>
      <c r="AF571" s="23"/>
      <c r="AG571" s="24"/>
      <c r="AH571" s="24"/>
    </row>
    <row r="572" spans="1:34" ht="18" customHeight="1">
      <c r="A572" s="81">
        <v>562</v>
      </c>
      <c r="B572" s="82" t="s">
        <v>1485</v>
      </c>
      <c r="C572" s="83" t="s">
        <v>827</v>
      </c>
      <c r="D572" s="81" t="s">
        <v>1486</v>
      </c>
      <c r="E572" s="81" t="s">
        <v>66</v>
      </c>
      <c r="F572" s="81" t="s">
        <v>1482</v>
      </c>
      <c r="G572" s="81" t="s">
        <v>1483</v>
      </c>
      <c r="H572" s="81" t="s">
        <v>1484</v>
      </c>
      <c r="I572" s="92">
        <v>3</v>
      </c>
      <c r="J572" s="92">
        <v>3</v>
      </c>
      <c r="K572" s="92"/>
      <c r="L572" s="81">
        <v>4</v>
      </c>
      <c r="M572" s="81"/>
      <c r="N572" s="97">
        <v>3</v>
      </c>
      <c r="O572" s="97">
        <v>1200</v>
      </c>
      <c r="P572" s="97">
        <v>31</v>
      </c>
      <c r="Q572" s="97"/>
      <c r="R572" s="97">
        <v>1500</v>
      </c>
      <c r="S572" s="97">
        <v>2</v>
      </c>
      <c r="T572" s="98"/>
      <c r="U572" s="97">
        <v>310</v>
      </c>
      <c r="V572" s="85">
        <f t="shared" si="16"/>
        <v>1550</v>
      </c>
      <c r="W572" s="85">
        <f t="shared" si="17"/>
        <v>232.5</v>
      </c>
      <c r="X572" s="86">
        <f t="shared" si="18"/>
        <v>1782.5</v>
      </c>
      <c r="Y572" s="110">
        <v>6.84</v>
      </c>
      <c r="Z572" s="85">
        <f t="shared" si="19"/>
        <v>11067</v>
      </c>
      <c r="AA572" s="88">
        <f t="shared" si="20"/>
        <v>7525.56</v>
      </c>
      <c r="AB572" s="81" t="s">
        <v>46</v>
      </c>
      <c r="AC572" s="81" t="s">
        <v>46</v>
      </c>
      <c r="AD572" s="81" t="s">
        <v>46</v>
      </c>
      <c r="AE572" s="81"/>
      <c r="AF572" s="23"/>
      <c r="AG572" s="24"/>
      <c r="AH572" s="24"/>
    </row>
    <row r="573" spans="1:34" ht="18" customHeight="1">
      <c r="A573" s="81">
        <v>563</v>
      </c>
      <c r="B573" s="82" t="s">
        <v>1487</v>
      </c>
      <c r="C573" s="83" t="s">
        <v>827</v>
      </c>
      <c r="D573" s="81" t="s">
        <v>1488</v>
      </c>
      <c r="E573" s="81" t="s">
        <v>66</v>
      </c>
      <c r="F573" s="81" t="s">
        <v>1482</v>
      </c>
      <c r="G573" s="81" t="s">
        <v>1483</v>
      </c>
      <c r="H573" s="81" t="s">
        <v>1489</v>
      </c>
      <c r="I573" s="92">
        <v>5</v>
      </c>
      <c r="J573" s="92">
        <v>5</v>
      </c>
      <c r="K573" s="92"/>
      <c r="L573" s="81">
        <v>6</v>
      </c>
      <c r="M573" s="81"/>
      <c r="N573" s="97">
        <v>4</v>
      </c>
      <c r="O573" s="97">
        <v>1200</v>
      </c>
      <c r="P573" s="97">
        <v>31</v>
      </c>
      <c r="Q573" s="97"/>
      <c r="R573" s="97">
        <v>1500</v>
      </c>
      <c r="S573" s="97">
        <v>2</v>
      </c>
      <c r="T573" s="98"/>
      <c r="U573" s="97">
        <v>319</v>
      </c>
      <c r="V573" s="85">
        <f t="shared" si="16"/>
        <v>1595</v>
      </c>
      <c r="W573" s="85">
        <f t="shared" si="17"/>
        <v>239.25</v>
      </c>
      <c r="X573" s="86">
        <f t="shared" si="18"/>
        <v>1834.25</v>
      </c>
      <c r="Y573" s="110">
        <v>6.84</v>
      </c>
      <c r="Z573" s="85">
        <f t="shared" si="19"/>
        <v>11388.3</v>
      </c>
      <c r="AA573" s="88">
        <f t="shared" si="20"/>
        <v>7744.0439999999999</v>
      </c>
      <c r="AB573" s="81" t="s">
        <v>46</v>
      </c>
      <c r="AC573" s="81" t="s">
        <v>46</v>
      </c>
      <c r="AD573" s="81" t="s">
        <v>46</v>
      </c>
      <c r="AE573" s="81"/>
      <c r="AF573" s="23"/>
      <c r="AG573" s="24"/>
      <c r="AH573" s="24"/>
    </row>
    <row r="574" spans="1:34" ht="18" customHeight="1">
      <c r="A574" s="81">
        <v>564</v>
      </c>
      <c r="B574" s="82" t="s">
        <v>1490</v>
      </c>
      <c r="C574" s="83" t="s">
        <v>827</v>
      </c>
      <c r="D574" s="81" t="s">
        <v>1491</v>
      </c>
      <c r="E574" s="81" t="s">
        <v>66</v>
      </c>
      <c r="F574" s="81" t="s">
        <v>1462</v>
      </c>
      <c r="G574" s="81" t="s">
        <v>1463</v>
      </c>
      <c r="H574" s="81" t="s">
        <v>1492</v>
      </c>
      <c r="I574" s="92">
        <v>5</v>
      </c>
      <c r="J574" s="92">
        <v>5</v>
      </c>
      <c r="K574" s="92"/>
      <c r="L574" s="81">
        <v>6</v>
      </c>
      <c r="M574" s="81"/>
      <c r="N574" s="97">
        <v>4</v>
      </c>
      <c r="O574" s="97">
        <v>2000</v>
      </c>
      <c r="P574" s="97">
        <v>24</v>
      </c>
      <c r="Q574" s="97">
        <v>6000</v>
      </c>
      <c r="R574" s="97">
        <v>2000</v>
      </c>
      <c r="S574" s="97">
        <v>1</v>
      </c>
      <c r="T574" s="98"/>
      <c r="U574" s="97">
        <v>200</v>
      </c>
      <c r="V574" s="85">
        <f t="shared" si="16"/>
        <v>1000</v>
      </c>
      <c r="W574" s="85">
        <f t="shared" si="17"/>
        <v>150</v>
      </c>
      <c r="X574" s="86">
        <f t="shared" si="18"/>
        <v>1150</v>
      </c>
      <c r="Y574" s="110">
        <v>6.84</v>
      </c>
      <c r="Z574" s="85">
        <f t="shared" si="19"/>
        <v>7140</v>
      </c>
      <c r="AA574" s="88">
        <f t="shared" si="20"/>
        <v>4855.2000000000007</v>
      </c>
      <c r="AB574" s="81" t="s">
        <v>46</v>
      </c>
      <c r="AC574" s="81" t="s">
        <v>46</v>
      </c>
      <c r="AD574" s="81" t="s">
        <v>46</v>
      </c>
      <c r="AE574" s="81"/>
      <c r="AF574" s="23"/>
      <c r="AG574" s="24"/>
      <c r="AH574" s="24"/>
    </row>
    <row r="575" spans="1:34" ht="18" customHeight="1">
      <c r="A575" s="81">
        <v>565</v>
      </c>
      <c r="B575" s="82" t="s">
        <v>1493</v>
      </c>
      <c r="C575" s="83" t="s">
        <v>827</v>
      </c>
      <c r="D575" s="81" t="s">
        <v>1494</v>
      </c>
      <c r="E575" s="81" t="s">
        <v>66</v>
      </c>
      <c r="F575" s="81" t="s">
        <v>1462</v>
      </c>
      <c r="G575" s="81" t="s">
        <v>1463</v>
      </c>
      <c r="H575" s="81" t="s">
        <v>1492</v>
      </c>
      <c r="I575" s="92">
        <v>5</v>
      </c>
      <c r="J575" s="92">
        <v>5</v>
      </c>
      <c r="K575" s="92"/>
      <c r="L575" s="81">
        <v>6</v>
      </c>
      <c r="M575" s="81"/>
      <c r="N575" s="97">
        <v>4</v>
      </c>
      <c r="O575" s="97">
        <v>2000</v>
      </c>
      <c r="P575" s="97">
        <v>24</v>
      </c>
      <c r="Q575" s="97">
        <v>6000</v>
      </c>
      <c r="R575" s="97">
        <v>2000</v>
      </c>
      <c r="S575" s="97">
        <v>1</v>
      </c>
      <c r="T575" s="98"/>
      <c r="U575" s="97">
        <v>200</v>
      </c>
      <c r="V575" s="85">
        <f t="shared" si="16"/>
        <v>1000</v>
      </c>
      <c r="W575" s="85">
        <f t="shared" si="17"/>
        <v>150</v>
      </c>
      <c r="X575" s="86">
        <f t="shared" si="18"/>
        <v>1150</v>
      </c>
      <c r="Y575" s="110">
        <v>6.84</v>
      </c>
      <c r="Z575" s="85">
        <f t="shared" si="19"/>
        <v>7140</v>
      </c>
      <c r="AA575" s="88">
        <f t="shared" si="20"/>
        <v>4855.2000000000007</v>
      </c>
      <c r="AB575" s="81" t="s">
        <v>46</v>
      </c>
      <c r="AC575" s="81" t="s">
        <v>46</v>
      </c>
      <c r="AD575" s="81" t="s">
        <v>46</v>
      </c>
      <c r="AE575" s="81"/>
      <c r="AF575" s="23"/>
      <c r="AG575" s="24"/>
      <c r="AH575" s="24"/>
    </row>
    <row r="576" spans="1:34" ht="18" customHeight="1">
      <c r="A576" s="81">
        <v>566</v>
      </c>
      <c r="B576" s="82" t="s">
        <v>1495</v>
      </c>
      <c r="C576" s="83" t="s">
        <v>171</v>
      </c>
      <c r="D576" s="81" t="s">
        <v>1496</v>
      </c>
      <c r="E576" s="81" t="s">
        <v>66</v>
      </c>
      <c r="F576" s="81" t="s">
        <v>43</v>
      </c>
      <c r="G576" s="81" t="s">
        <v>168</v>
      </c>
      <c r="H576" s="81" t="s">
        <v>1497</v>
      </c>
      <c r="I576" s="92">
        <v>4</v>
      </c>
      <c r="J576" s="92">
        <v>4</v>
      </c>
      <c r="K576" s="92"/>
      <c r="L576" s="81">
        <v>5</v>
      </c>
      <c r="M576" s="81"/>
      <c r="N576" s="97">
        <v>4</v>
      </c>
      <c r="O576" s="97">
        <v>1500</v>
      </c>
      <c r="P576" s="97">
        <v>25</v>
      </c>
      <c r="Q576" s="97"/>
      <c r="R576" s="97"/>
      <c r="S576" s="97"/>
      <c r="T576" s="98"/>
      <c r="U576" s="97">
        <v>138</v>
      </c>
      <c r="V576" s="85">
        <f t="shared" si="16"/>
        <v>690</v>
      </c>
      <c r="W576" s="85">
        <f t="shared" si="17"/>
        <v>103.5</v>
      </c>
      <c r="X576" s="86">
        <f t="shared" si="18"/>
        <v>793.5</v>
      </c>
      <c r="Y576" s="110">
        <v>6.84</v>
      </c>
      <c r="Z576" s="85">
        <f t="shared" si="19"/>
        <v>4926.5999999999995</v>
      </c>
      <c r="AA576" s="88">
        <f t="shared" si="20"/>
        <v>3350.0879999999997</v>
      </c>
      <c r="AB576" s="81" t="s">
        <v>46</v>
      </c>
      <c r="AC576" s="81" t="s">
        <v>46</v>
      </c>
      <c r="AD576" s="81" t="s">
        <v>46</v>
      </c>
      <c r="AE576" s="81"/>
      <c r="AF576" s="25"/>
      <c r="AG576" s="26"/>
      <c r="AH576" s="26"/>
    </row>
    <row r="577" spans="1:34" ht="18" customHeight="1">
      <c r="A577" s="81">
        <v>567</v>
      </c>
      <c r="B577" s="82" t="s">
        <v>1498</v>
      </c>
      <c r="C577" s="83" t="s">
        <v>171</v>
      </c>
      <c r="D577" s="81" t="s">
        <v>1499</v>
      </c>
      <c r="E577" s="81" t="s">
        <v>66</v>
      </c>
      <c r="F577" s="81" t="s">
        <v>43</v>
      </c>
      <c r="G577" s="81" t="s">
        <v>168</v>
      </c>
      <c r="H577" s="81" t="s">
        <v>1497</v>
      </c>
      <c r="I577" s="92">
        <v>4</v>
      </c>
      <c r="J577" s="92">
        <v>4</v>
      </c>
      <c r="K577" s="92"/>
      <c r="L577" s="81">
        <v>5</v>
      </c>
      <c r="M577" s="81"/>
      <c r="N577" s="97">
        <v>4</v>
      </c>
      <c r="O577" s="97">
        <v>1500</v>
      </c>
      <c r="P577" s="97">
        <v>25</v>
      </c>
      <c r="Q577" s="97"/>
      <c r="R577" s="97"/>
      <c r="S577" s="97"/>
      <c r="T577" s="98"/>
      <c r="U577" s="97">
        <v>138</v>
      </c>
      <c r="V577" s="85">
        <f t="shared" si="16"/>
        <v>690</v>
      </c>
      <c r="W577" s="85">
        <f t="shared" si="17"/>
        <v>103.5</v>
      </c>
      <c r="X577" s="86">
        <f t="shared" si="18"/>
        <v>793.5</v>
      </c>
      <c r="Y577" s="110">
        <v>6.84</v>
      </c>
      <c r="Z577" s="85">
        <f t="shared" si="19"/>
        <v>4926.5999999999995</v>
      </c>
      <c r="AA577" s="88">
        <f t="shared" si="20"/>
        <v>3350.0879999999997</v>
      </c>
      <c r="AB577" s="81" t="s">
        <v>46</v>
      </c>
      <c r="AC577" s="81" t="s">
        <v>46</v>
      </c>
      <c r="AD577" s="81" t="s">
        <v>46</v>
      </c>
      <c r="AE577" s="81"/>
      <c r="AF577" s="25"/>
      <c r="AG577" s="26"/>
      <c r="AH577" s="26"/>
    </row>
    <row r="578" spans="1:34" ht="18" customHeight="1">
      <c r="A578" s="81">
        <v>568</v>
      </c>
      <c r="B578" s="82" t="s">
        <v>1500</v>
      </c>
      <c r="C578" s="83" t="s">
        <v>537</v>
      </c>
      <c r="D578" s="81" t="s">
        <v>1501</v>
      </c>
      <c r="E578" s="81" t="s">
        <v>42</v>
      </c>
      <c r="F578" s="81" t="s">
        <v>43</v>
      </c>
      <c r="G578" s="81" t="s">
        <v>556</v>
      </c>
      <c r="H578" s="81" t="s">
        <v>1502</v>
      </c>
      <c r="I578" s="200">
        <v>7</v>
      </c>
      <c r="J578" s="200">
        <v>6</v>
      </c>
      <c r="K578" s="200">
        <v>1</v>
      </c>
      <c r="L578" s="81">
        <v>8</v>
      </c>
      <c r="M578" s="81"/>
      <c r="N578" s="97">
        <v>4</v>
      </c>
      <c r="O578" s="97">
        <v>1000</v>
      </c>
      <c r="P578" s="97">
        <v>7</v>
      </c>
      <c r="Q578" s="97">
        <v>40500</v>
      </c>
      <c r="R578" s="97"/>
      <c r="S578" s="97"/>
      <c r="T578" s="98"/>
      <c r="U578" s="97"/>
      <c r="V578" s="85">
        <f t="shared" si="16"/>
        <v>13500</v>
      </c>
      <c r="W578" s="85">
        <f t="shared" si="17"/>
        <v>2025</v>
      </c>
      <c r="X578" s="86">
        <f t="shared" si="18"/>
        <v>15525</v>
      </c>
      <c r="Y578" s="87">
        <v>5.88</v>
      </c>
      <c r="Z578" s="85">
        <f t="shared" si="19"/>
        <v>83430</v>
      </c>
      <c r="AA578" s="88">
        <f t="shared" si="20"/>
        <v>56732.4</v>
      </c>
      <c r="AB578" s="81" t="s">
        <v>46</v>
      </c>
      <c r="AC578" s="81" t="s">
        <v>46</v>
      </c>
      <c r="AD578" s="81" t="s">
        <v>46</v>
      </c>
      <c r="AE578" s="81" t="s">
        <v>379</v>
      </c>
      <c r="AF578" s="23"/>
      <c r="AG578" s="24"/>
      <c r="AH578" s="24"/>
    </row>
    <row r="579" spans="1:34" ht="18" customHeight="1">
      <c r="A579" s="81">
        <v>569</v>
      </c>
      <c r="B579" s="82" t="s">
        <v>1503</v>
      </c>
      <c r="C579" s="83" t="s">
        <v>298</v>
      </c>
      <c r="D579" s="81" t="s">
        <v>1504</v>
      </c>
      <c r="E579" s="81" t="s">
        <v>42</v>
      </c>
      <c r="F579" s="81" t="s">
        <v>43</v>
      </c>
      <c r="G579" s="81" t="s">
        <v>398</v>
      </c>
      <c r="H579" s="81" t="s">
        <v>1505</v>
      </c>
      <c r="I579" s="92">
        <v>7</v>
      </c>
      <c r="J579" s="92">
        <v>7</v>
      </c>
      <c r="K579" s="92"/>
      <c r="L579" s="81">
        <v>8</v>
      </c>
      <c r="M579" s="81"/>
      <c r="N579" s="97">
        <v>8</v>
      </c>
      <c r="O579" s="97">
        <v>4000</v>
      </c>
      <c r="P579" s="97">
        <v>7</v>
      </c>
      <c r="Q579" s="97">
        <v>40500</v>
      </c>
      <c r="R579" s="97"/>
      <c r="S579" s="97"/>
      <c r="T579" s="98"/>
      <c r="U579" s="97"/>
      <c r="V579" s="85">
        <f t="shared" si="16"/>
        <v>13500</v>
      </c>
      <c r="W579" s="85">
        <f t="shared" si="17"/>
        <v>2025</v>
      </c>
      <c r="X579" s="86">
        <f t="shared" si="18"/>
        <v>15525</v>
      </c>
      <c r="Y579" s="87">
        <v>5.88</v>
      </c>
      <c r="Z579" s="85">
        <f t="shared" si="19"/>
        <v>83430</v>
      </c>
      <c r="AA579" s="88">
        <f t="shared" si="20"/>
        <v>56732.4</v>
      </c>
      <c r="AB579" s="81" t="s">
        <v>46</v>
      </c>
      <c r="AC579" s="81" t="s">
        <v>46</v>
      </c>
      <c r="AD579" s="81" t="s">
        <v>46</v>
      </c>
      <c r="AE579" s="81" t="s">
        <v>517</v>
      </c>
      <c r="AF579" s="23"/>
      <c r="AG579" s="24"/>
      <c r="AH579" s="24"/>
    </row>
    <row r="580" spans="1:34" ht="18" customHeight="1">
      <c r="A580" s="81">
        <v>570</v>
      </c>
      <c r="B580" s="82" t="s">
        <v>1506</v>
      </c>
      <c r="C580" s="83" t="s">
        <v>202</v>
      </c>
      <c r="D580" s="81" t="s">
        <v>1507</v>
      </c>
      <c r="E580" s="81" t="s">
        <v>66</v>
      </c>
      <c r="F580" s="81" t="s">
        <v>43</v>
      </c>
      <c r="G580" s="81" t="s">
        <v>168</v>
      </c>
      <c r="H580" s="83"/>
      <c r="I580" s="92">
        <v>5</v>
      </c>
      <c r="J580" s="92">
        <v>5</v>
      </c>
      <c r="K580" s="92"/>
      <c r="L580" s="81">
        <v>6</v>
      </c>
      <c r="M580" s="81"/>
      <c r="N580" s="97">
        <v>3</v>
      </c>
      <c r="O580" s="97">
        <v>1200</v>
      </c>
      <c r="P580" s="97">
        <v>17</v>
      </c>
      <c r="Q580" s="97"/>
      <c r="R580" s="97"/>
      <c r="S580" s="97"/>
      <c r="T580" s="98"/>
      <c r="U580" s="97">
        <v>250</v>
      </c>
      <c r="V580" s="85">
        <f t="shared" si="16"/>
        <v>1250</v>
      </c>
      <c r="W580" s="85">
        <f t="shared" si="17"/>
        <v>187.5</v>
      </c>
      <c r="X580" s="86">
        <f t="shared" si="18"/>
        <v>1437.5</v>
      </c>
      <c r="Y580" s="110">
        <v>6.84</v>
      </c>
      <c r="Z580" s="85">
        <f t="shared" si="19"/>
        <v>8925</v>
      </c>
      <c r="AA580" s="88">
        <f t="shared" si="20"/>
        <v>6069</v>
      </c>
      <c r="AB580" s="81" t="s">
        <v>46</v>
      </c>
      <c r="AC580" s="81" t="s">
        <v>46</v>
      </c>
      <c r="AD580" s="81" t="s">
        <v>46</v>
      </c>
      <c r="AE580" s="81"/>
      <c r="AF580" s="23"/>
      <c r="AG580" s="24"/>
      <c r="AH580" s="24"/>
    </row>
    <row r="581" spans="1:34" ht="18" customHeight="1">
      <c r="A581" s="81">
        <v>571</v>
      </c>
      <c r="B581" s="82" t="s">
        <v>1508</v>
      </c>
      <c r="C581" s="83" t="s">
        <v>202</v>
      </c>
      <c r="D581" s="81" t="s">
        <v>1509</v>
      </c>
      <c r="E581" s="81" t="s">
        <v>66</v>
      </c>
      <c r="F581" s="81" t="s">
        <v>43</v>
      </c>
      <c r="G581" s="81" t="s">
        <v>168</v>
      </c>
      <c r="H581" s="83"/>
      <c r="I581" s="92">
        <v>5</v>
      </c>
      <c r="J581" s="92">
        <v>5</v>
      </c>
      <c r="K581" s="92"/>
      <c r="L581" s="81">
        <v>6</v>
      </c>
      <c r="M581" s="81"/>
      <c r="N581" s="97">
        <v>3</v>
      </c>
      <c r="O581" s="97">
        <v>1200</v>
      </c>
      <c r="P581" s="97">
        <v>17</v>
      </c>
      <c r="Q581" s="97"/>
      <c r="R581" s="97"/>
      <c r="S581" s="97"/>
      <c r="T581" s="98"/>
      <c r="U581" s="97">
        <v>250</v>
      </c>
      <c r="V581" s="85">
        <f t="shared" si="16"/>
        <v>1250</v>
      </c>
      <c r="W581" s="85">
        <f t="shared" si="17"/>
        <v>187.5</v>
      </c>
      <c r="X581" s="86">
        <f t="shared" si="18"/>
        <v>1437.5</v>
      </c>
      <c r="Y581" s="110">
        <v>6.84</v>
      </c>
      <c r="Z581" s="85">
        <f t="shared" si="19"/>
        <v>8925</v>
      </c>
      <c r="AA581" s="88">
        <f t="shared" si="20"/>
        <v>6069</v>
      </c>
      <c r="AB581" s="81" t="s">
        <v>46</v>
      </c>
      <c r="AC581" s="81" t="s">
        <v>46</v>
      </c>
      <c r="AD581" s="81" t="s">
        <v>46</v>
      </c>
      <c r="AE581" s="81"/>
      <c r="AF581" s="23"/>
      <c r="AG581" s="24"/>
      <c r="AH581" s="24"/>
    </row>
    <row r="582" spans="1:34" ht="18" customHeight="1">
      <c r="A582" s="81">
        <v>572</v>
      </c>
      <c r="B582" s="82" t="s">
        <v>1510</v>
      </c>
      <c r="C582" s="83" t="s">
        <v>189</v>
      </c>
      <c r="D582" s="95" t="s">
        <v>1511</v>
      </c>
      <c r="E582" s="81" t="s">
        <v>66</v>
      </c>
      <c r="F582" s="81" t="s">
        <v>43</v>
      </c>
      <c r="G582" s="81" t="s">
        <v>621</v>
      </c>
      <c r="H582" s="81" t="s">
        <v>727</v>
      </c>
      <c r="I582" s="92">
        <v>3</v>
      </c>
      <c r="J582" s="92">
        <v>3</v>
      </c>
      <c r="K582" s="92"/>
      <c r="L582" s="81">
        <v>4</v>
      </c>
      <c r="M582" s="81"/>
      <c r="N582" s="97">
        <v>2</v>
      </c>
      <c r="O582" s="97">
        <v>1100</v>
      </c>
      <c r="P582" s="97">
        <v>16</v>
      </c>
      <c r="Q582" s="97"/>
      <c r="R582" s="97"/>
      <c r="S582" s="97"/>
      <c r="T582" s="98"/>
      <c r="U582" s="97">
        <v>250</v>
      </c>
      <c r="V582" s="85">
        <f t="shared" si="16"/>
        <v>1250</v>
      </c>
      <c r="W582" s="85">
        <f t="shared" si="17"/>
        <v>187.5</v>
      </c>
      <c r="X582" s="86">
        <f t="shared" si="18"/>
        <v>1437.5</v>
      </c>
      <c r="Y582" s="110">
        <v>6.84</v>
      </c>
      <c r="Z582" s="85">
        <f t="shared" si="19"/>
        <v>8925</v>
      </c>
      <c r="AA582" s="88">
        <f t="shared" si="20"/>
        <v>6069</v>
      </c>
      <c r="AB582" s="81" t="s">
        <v>46</v>
      </c>
      <c r="AC582" s="81" t="s">
        <v>46</v>
      </c>
      <c r="AD582" s="81" t="s">
        <v>46</v>
      </c>
      <c r="AE582" s="81"/>
      <c r="AF582" s="23"/>
      <c r="AG582" s="24"/>
      <c r="AH582" s="24"/>
    </row>
    <row r="583" spans="1:34" ht="18" customHeight="1">
      <c r="A583" s="81">
        <v>573</v>
      </c>
      <c r="B583" s="82" t="s">
        <v>1512</v>
      </c>
      <c r="C583" s="83" t="s">
        <v>202</v>
      </c>
      <c r="D583" s="81" t="s">
        <v>1513</v>
      </c>
      <c r="E583" s="81" t="s">
        <v>42</v>
      </c>
      <c r="F583" s="81" t="s">
        <v>43</v>
      </c>
      <c r="G583" s="81" t="s">
        <v>168</v>
      </c>
      <c r="H583" s="81" t="s">
        <v>1514</v>
      </c>
      <c r="I583" s="92">
        <v>3</v>
      </c>
      <c r="J583" s="92">
        <v>3</v>
      </c>
      <c r="K583" s="92"/>
      <c r="L583" s="81">
        <v>4</v>
      </c>
      <c r="M583" s="81"/>
      <c r="N583" s="97">
        <v>2</v>
      </c>
      <c r="O583" s="97">
        <v>550</v>
      </c>
      <c r="P583" s="98">
        <v>8</v>
      </c>
      <c r="Q583" s="97">
        <v>40500</v>
      </c>
      <c r="R583" s="97"/>
      <c r="S583" s="97"/>
      <c r="T583" s="98"/>
      <c r="U583" s="97"/>
      <c r="V583" s="85">
        <f t="shared" si="16"/>
        <v>13500</v>
      </c>
      <c r="W583" s="85">
        <f t="shared" si="17"/>
        <v>2025</v>
      </c>
      <c r="X583" s="86">
        <f t="shared" si="18"/>
        <v>15525</v>
      </c>
      <c r="Y583" s="87">
        <v>5.88</v>
      </c>
      <c r="Z583" s="85">
        <f t="shared" si="19"/>
        <v>83430</v>
      </c>
      <c r="AA583" s="88">
        <f t="shared" si="20"/>
        <v>56732.4</v>
      </c>
      <c r="AB583" s="81" t="s">
        <v>46</v>
      </c>
      <c r="AC583" s="81" t="s">
        <v>46</v>
      </c>
      <c r="AD583" s="81" t="s">
        <v>46</v>
      </c>
      <c r="AE583" s="81" t="s">
        <v>845</v>
      </c>
      <c r="AF583" s="23"/>
      <c r="AG583" s="24"/>
      <c r="AH583" s="24"/>
    </row>
    <row r="584" spans="1:34" ht="18" customHeight="1">
      <c r="A584" s="81">
        <v>574</v>
      </c>
      <c r="B584" s="82" t="s">
        <v>1515</v>
      </c>
      <c r="C584" s="83" t="s">
        <v>298</v>
      </c>
      <c r="D584" s="81" t="s">
        <v>1516</v>
      </c>
      <c r="E584" s="81" t="s">
        <v>42</v>
      </c>
      <c r="F584" s="81" t="s">
        <v>43</v>
      </c>
      <c r="G584" s="81" t="s">
        <v>398</v>
      </c>
      <c r="H584" s="81" t="s">
        <v>1517</v>
      </c>
      <c r="I584" s="92">
        <v>1</v>
      </c>
      <c r="J584" s="92">
        <v>1</v>
      </c>
      <c r="K584" s="92"/>
      <c r="L584" s="81">
        <v>2</v>
      </c>
      <c r="M584" s="81"/>
      <c r="N584" s="97">
        <v>2</v>
      </c>
      <c r="O584" s="97">
        <v>500</v>
      </c>
      <c r="P584" s="98">
        <v>8</v>
      </c>
      <c r="Q584" s="97">
        <v>40500</v>
      </c>
      <c r="R584" s="97"/>
      <c r="S584" s="97"/>
      <c r="T584" s="98"/>
      <c r="U584" s="97"/>
      <c r="V584" s="85">
        <f t="shared" si="16"/>
        <v>13500</v>
      </c>
      <c r="W584" s="85">
        <f t="shared" si="17"/>
        <v>2025</v>
      </c>
      <c r="X584" s="86">
        <f t="shared" si="18"/>
        <v>15525</v>
      </c>
      <c r="Y584" s="87">
        <v>5.88</v>
      </c>
      <c r="Z584" s="85">
        <f t="shared" si="19"/>
        <v>83430</v>
      </c>
      <c r="AA584" s="88">
        <f t="shared" si="20"/>
        <v>56732.4</v>
      </c>
      <c r="AB584" s="81" t="s">
        <v>46</v>
      </c>
      <c r="AC584" s="81" t="s">
        <v>46</v>
      </c>
      <c r="AD584" s="81" t="s">
        <v>46</v>
      </c>
      <c r="AE584" s="81" t="s">
        <v>845</v>
      </c>
      <c r="AF584" s="23"/>
      <c r="AG584" s="24"/>
      <c r="AH584" s="24"/>
    </row>
    <row r="585" spans="1:34" ht="18" customHeight="1">
      <c r="A585" s="81">
        <v>575</v>
      </c>
      <c r="B585" s="82" t="s">
        <v>1518</v>
      </c>
      <c r="C585" s="83" t="s">
        <v>171</v>
      </c>
      <c r="D585" s="81" t="s">
        <v>1519</v>
      </c>
      <c r="E585" s="81" t="s">
        <v>66</v>
      </c>
      <c r="F585" s="81" t="s">
        <v>43</v>
      </c>
      <c r="G585" s="81" t="s">
        <v>168</v>
      </c>
      <c r="H585" s="81" t="s">
        <v>1520</v>
      </c>
      <c r="I585" s="200">
        <v>3</v>
      </c>
      <c r="J585" s="200">
        <v>2</v>
      </c>
      <c r="K585" s="200">
        <v>1</v>
      </c>
      <c r="L585" s="81">
        <v>4</v>
      </c>
      <c r="M585" s="81"/>
      <c r="N585" s="97">
        <v>2</v>
      </c>
      <c r="O585" s="97">
        <v>1000</v>
      </c>
      <c r="P585" s="98">
        <v>11</v>
      </c>
      <c r="Q585" s="97"/>
      <c r="R585" s="97"/>
      <c r="S585" s="97"/>
      <c r="T585" s="98"/>
      <c r="U585" s="97">
        <v>250</v>
      </c>
      <c r="V585" s="85">
        <f t="shared" si="16"/>
        <v>1250</v>
      </c>
      <c r="W585" s="85">
        <f t="shared" si="17"/>
        <v>187.5</v>
      </c>
      <c r="X585" s="86">
        <f t="shared" si="18"/>
        <v>1437.5</v>
      </c>
      <c r="Y585" s="110">
        <v>6.84</v>
      </c>
      <c r="Z585" s="85">
        <f t="shared" si="19"/>
        <v>8925</v>
      </c>
      <c r="AA585" s="88">
        <f t="shared" si="20"/>
        <v>6069</v>
      </c>
      <c r="AB585" s="81" t="s">
        <v>46</v>
      </c>
      <c r="AC585" s="81" t="s">
        <v>46</v>
      </c>
      <c r="AD585" s="81" t="s">
        <v>46</v>
      </c>
      <c r="AE585" s="81"/>
      <c r="AF585" s="23"/>
      <c r="AG585" s="24"/>
      <c r="AH585" s="24"/>
    </row>
    <row r="586" spans="1:34" ht="18" customHeight="1">
      <c r="A586" s="81">
        <v>576</v>
      </c>
      <c r="B586" s="82" t="s">
        <v>1521</v>
      </c>
      <c r="C586" s="83" t="s">
        <v>56</v>
      </c>
      <c r="D586" s="81" t="s">
        <v>1522</v>
      </c>
      <c r="E586" s="81" t="s">
        <v>42</v>
      </c>
      <c r="F586" s="81" t="s">
        <v>43</v>
      </c>
      <c r="G586" s="81" t="s">
        <v>840</v>
      </c>
      <c r="H586" s="81" t="s">
        <v>1523</v>
      </c>
      <c r="I586" s="92">
        <v>1</v>
      </c>
      <c r="J586" s="92">
        <v>1</v>
      </c>
      <c r="K586" s="92"/>
      <c r="L586" s="81">
        <v>2</v>
      </c>
      <c r="M586" s="81"/>
      <c r="N586" s="97">
        <v>1</v>
      </c>
      <c r="O586" s="97">
        <v>900</v>
      </c>
      <c r="P586" s="98">
        <v>6</v>
      </c>
      <c r="Q586" s="97">
        <v>40500</v>
      </c>
      <c r="R586" s="97"/>
      <c r="S586" s="97"/>
      <c r="T586" s="98"/>
      <c r="U586" s="97"/>
      <c r="V586" s="85">
        <f t="shared" si="16"/>
        <v>13500</v>
      </c>
      <c r="W586" s="85">
        <f t="shared" si="17"/>
        <v>2025</v>
      </c>
      <c r="X586" s="86">
        <f t="shared" si="18"/>
        <v>15525</v>
      </c>
      <c r="Y586" s="87">
        <v>5.88</v>
      </c>
      <c r="Z586" s="85">
        <f t="shared" si="19"/>
        <v>83430</v>
      </c>
      <c r="AA586" s="88">
        <f t="shared" si="20"/>
        <v>56732.4</v>
      </c>
      <c r="AB586" s="81" t="s">
        <v>46</v>
      </c>
      <c r="AC586" s="81" t="s">
        <v>46</v>
      </c>
      <c r="AD586" s="81" t="s">
        <v>46</v>
      </c>
      <c r="AE586" s="81"/>
      <c r="AF586" s="23"/>
      <c r="AG586" s="24"/>
      <c r="AH586" s="24"/>
    </row>
    <row r="587" spans="1:34" ht="18" customHeight="1">
      <c r="A587" s="81">
        <v>577</v>
      </c>
      <c r="B587" s="82" t="s">
        <v>1524</v>
      </c>
      <c r="C587" s="83" t="s">
        <v>91</v>
      </c>
      <c r="D587" s="81" t="s">
        <v>1525</v>
      </c>
      <c r="E587" s="81" t="s">
        <v>66</v>
      </c>
      <c r="F587" s="81" t="s">
        <v>43</v>
      </c>
      <c r="G587" s="81" t="s">
        <v>261</v>
      </c>
      <c r="H587" s="81" t="s">
        <v>1526</v>
      </c>
      <c r="I587" s="92">
        <v>3</v>
      </c>
      <c r="J587" s="92">
        <v>3</v>
      </c>
      <c r="K587" s="92"/>
      <c r="L587" s="81">
        <v>4</v>
      </c>
      <c r="M587" s="81"/>
      <c r="N587" s="97">
        <v>3</v>
      </c>
      <c r="O587" s="97">
        <v>1000</v>
      </c>
      <c r="P587" s="98">
        <v>25</v>
      </c>
      <c r="Q587" s="97"/>
      <c r="R587" s="97"/>
      <c r="S587" s="97"/>
      <c r="T587" s="98"/>
      <c r="U587" s="97">
        <v>250</v>
      </c>
      <c r="V587" s="85">
        <f t="shared" si="16"/>
        <v>1250</v>
      </c>
      <c r="W587" s="85">
        <f t="shared" si="17"/>
        <v>187.5</v>
      </c>
      <c r="X587" s="86">
        <f t="shared" si="18"/>
        <v>1437.5</v>
      </c>
      <c r="Y587" s="110">
        <v>6.84</v>
      </c>
      <c r="Z587" s="85">
        <f t="shared" si="19"/>
        <v>8925</v>
      </c>
      <c r="AA587" s="88">
        <f t="shared" si="20"/>
        <v>6069</v>
      </c>
      <c r="AB587" s="81" t="s">
        <v>46</v>
      </c>
      <c r="AC587" s="81" t="s">
        <v>46</v>
      </c>
      <c r="AD587" s="81" t="s">
        <v>46</v>
      </c>
      <c r="AE587" s="81"/>
      <c r="AF587" s="23"/>
      <c r="AG587" s="24"/>
      <c r="AH587" s="24"/>
    </row>
    <row r="588" spans="1:34" ht="18" customHeight="1">
      <c r="A588" s="81">
        <v>578</v>
      </c>
      <c r="B588" s="82" t="s">
        <v>1527</v>
      </c>
      <c r="C588" s="83" t="s">
        <v>91</v>
      </c>
      <c r="D588" s="81" t="s">
        <v>1528</v>
      </c>
      <c r="E588" s="81" t="s">
        <v>66</v>
      </c>
      <c r="F588" s="81" t="s">
        <v>43</v>
      </c>
      <c r="G588" s="81" t="s">
        <v>261</v>
      </c>
      <c r="H588" s="81" t="s">
        <v>1526</v>
      </c>
      <c r="I588" s="92">
        <v>3</v>
      </c>
      <c r="J588" s="92">
        <v>3</v>
      </c>
      <c r="K588" s="92"/>
      <c r="L588" s="81">
        <v>4</v>
      </c>
      <c r="M588" s="81"/>
      <c r="N588" s="97">
        <v>3</v>
      </c>
      <c r="O588" s="97">
        <v>1000</v>
      </c>
      <c r="P588" s="98">
        <v>25</v>
      </c>
      <c r="Q588" s="97"/>
      <c r="R588" s="97"/>
      <c r="S588" s="97"/>
      <c r="T588" s="98"/>
      <c r="U588" s="97">
        <v>250</v>
      </c>
      <c r="V588" s="85">
        <f t="shared" si="16"/>
        <v>1250</v>
      </c>
      <c r="W588" s="85">
        <f t="shared" si="17"/>
        <v>187.5</v>
      </c>
      <c r="X588" s="86">
        <f t="shared" si="18"/>
        <v>1437.5</v>
      </c>
      <c r="Y588" s="110">
        <v>6.84</v>
      </c>
      <c r="Z588" s="85">
        <f t="shared" si="19"/>
        <v>8925</v>
      </c>
      <c r="AA588" s="88">
        <f t="shared" si="20"/>
        <v>6069</v>
      </c>
      <c r="AB588" s="81" t="s">
        <v>46</v>
      </c>
      <c r="AC588" s="81" t="s">
        <v>46</v>
      </c>
      <c r="AD588" s="81" t="s">
        <v>46</v>
      </c>
      <c r="AE588" s="81"/>
      <c r="AF588" s="23"/>
      <c r="AG588" s="24"/>
      <c r="AH588" s="24"/>
    </row>
    <row r="589" spans="1:34" ht="18" customHeight="1">
      <c r="A589" s="81">
        <v>579</v>
      </c>
      <c r="B589" s="82" t="s">
        <v>1529</v>
      </c>
      <c r="C589" s="83" t="s">
        <v>189</v>
      </c>
      <c r="D589" s="81" t="s">
        <v>1530</v>
      </c>
      <c r="E589" s="81" t="s">
        <v>42</v>
      </c>
      <c r="F589" s="81" t="s">
        <v>43</v>
      </c>
      <c r="G589" s="81" t="s">
        <v>261</v>
      </c>
      <c r="H589" s="81" t="s">
        <v>1526</v>
      </c>
      <c r="I589" s="92">
        <v>3</v>
      </c>
      <c r="J589" s="92">
        <v>3</v>
      </c>
      <c r="K589" s="92"/>
      <c r="L589" s="81">
        <v>4</v>
      </c>
      <c r="M589" s="81"/>
      <c r="N589" s="97">
        <v>2</v>
      </c>
      <c r="O589" s="97">
        <v>1200</v>
      </c>
      <c r="P589" s="98">
        <v>3</v>
      </c>
      <c r="Q589" s="97">
        <v>40500</v>
      </c>
      <c r="R589" s="97"/>
      <c r="S589" s="97"/>
      <c r="T589" s="98"/>
      <c r="U589" s="97"/>
      <c r="V589" s="85">
        <f t="shared" si="16"/>
        <v>13500</v>
      </c>
      <c r="W589" s="85">
        <f t="shared" si="17"/>
        <v>2025</v>
      </c>
      <c r="X589" s="86">
        <f t="shared" si="18"/>
        <v>15525</v>
      </c>
      <c r="Y589" s="87">
        <v>5.88</v>
      </c>
      <c r="Z589" s="85">
        <f t="shared" si="19"/>
        <v>83430</v>
      </c>
      <c r="AA589" s="88">
        <f t="shared" si="20"/>
        <v>56732.4</v>
      </c>
      <c r="AB589" s="81" t="s">
        <v>46</v>
      </c>
      <c r="AC589" s="81" t="s">
        <v>46</v>
      </c>
      <c r="AD589" s="81" t="s">
        <v>46</v>
      </c>
      <c r="AE589" s="81"/>
      <c r="AF589" s="23"/>
      <c r="AG589" s="24"/>
      <c r="AH589" s="24"/>
    </row>
    <row r="590" spans="1:34" ht="18" customHeight="1">
      <c r="A590" s="81">
        <v>580</v>
      </c>
      <c r="B590" s="82" t="s">
        <v>1531</v>
      </c>
      <c r="C590" s="83" t="s">
        <v>298</v>
      </c>
      <c r="D590" s="81" t="s">
        <v>1532</v>
      </c>
      <c r="E590" s="81" t="s">
        <v>42</v>
      </c>
      <c r="F590" s="81" t="s">
        <v>43</v>
      </c>
      <c r="G590" s="81" t="s">
        <v>398</v>
      </c>
      <c r="H590" s="81" t="s">
        <v>1533</v>
      </c>
      <c r="I590" s="92">
        <v>3</v>
      </c>
      <c r="J590" s="92">
        <v>3</v>
      </c>
      <c r="K590" s="92"/>
      <c r="L590" s="81">
        <v>4</v>
      </c>
      <c r="M590" s="81"/>
      <c r="N590" s="97">
        <v>2</v>
      </c>
      <c r="O590" s="97">
        <v>1000</v>
      </c>
      <c r="P590" s="98">
        <v>8</v>
      </c>
      <c r="Q590" s="97">
        <v>40500</v>
      </c>
      <c r="R590" s="97"/>
      <c r="S590" s="97"/>
      <c r="T590" s="98"/>
      <c r="U590" s="97"/>
      <c r="V590" s="85">
        <f t="shared" si="16"/>
        <v>13500</v>
      </c>
      <c r="W590" s="85">
        <f t="shared" si="17"/>
        <v>2025</v>
      </c>
      <c r="X590" s="86">
        <f t="shared" si="18"/>
        <v>15525</v>
      </c>
      <c r="Y590" s="87">
        <v>5.88</v>
      </c>
      <c r="Z590" s="85">
        <f t="shared" si="19"/>
        <v>83430</v>
      </c>
      <c r="AA590" s="88">
        <f t="shared" si="20"/>
        <v>56732.4</v>
      </c>
      <c r="AB590" s="81" t="s">
        <v>46</v>
      </c>
      <c r="AC590" s="81" t="s">
        <v>46</v>
      </c>
      <c r="AD590" s="81" t="s">
        <v>46</v>
      </c>
      <c r="AE590" s="81"/>
      <c r="AF590" s="23"/>
      <c r="AG590" s="24"/>
      <c r="AH590" s="24"/>
    </row>
    <row r="591" spans="1:34" ht="18" customHeight="1">
      <c r="A591" s="81">
        <v>581</v>
      </c>
      <c r="B591" s="82" t="s">
        <v>1534</v>
      </c>
      <c r="C591" s="83" t="s">
        <v>416</v>
      </c>
      <c r="D591" s="81" t="s">
        <v>1535</v>
      </c>
      <c r="E591" s="81" t="s">
        <v>42</v>
      </c>
      <c r="F591" s="81" t="s">
        <v>43</v>
      </c>
      <c r="G591" s="81" t="s">
        <v>398</v>
      </c>
      <c r="H591" s="81" t="s">
        <v>417</v>
      </c>
      <c r="I591" s="92">
        <v>3</v>
      </c>
      <c r="J591" s="92">
        <v>3</v>
      </c>
      <c r="K591" s="92"/>
      <c r="L591" s="81">
        <v>4</v>
      </c>
      <c r="M591" s="81"/>
      <c r="N591" s="97">
        <v>2</v>
      </c>
      <c r="O591" s="97">
        <v>1200</v>
      </c>
      <c r="P591" s="98">
        <v>6</v>
      </c>
      <c r="Q591" s="97">
        <v>40500</v>
      </c>
      <c r="R591" s="97"/>
      <c r="S591" s="97"/>
      <c r="T591" s="98"/>
      <c r="U591" s="97"/>
      <c r="V591" s="85">
        <f t="shared" si="16"/>
        <v>13500</v>
      </c>
      <c r="W591" s="85">
        <f t="shared" si="17"/>
        <v>2025</v>
      </c>
      <c r="X591" s="86">
        <f t="shared" si="18"/>
        <v>15525</v>
      </c>
      <c r="Y591" s="87">
        <v>5.88</v>
      </c>
      <c r="Z591" s="85">
        <f t="shared" si="19"/>
        <v>83430</v>
      </c>
      <c r="AA591" s="88">
        <f t="shared" si="20"/>
        <v>56732.4</v>
      </c>
      <c r="AB591" s="81" t="s">
        <v>46</v>
      </c>
      <c r="AC591" s="81" t="s">
        <v>46</v>
      </c>
      <c r="AD591" s="81" t="s">
        <v>46</v>
      </c>
      <c r="AE591" s="81"/>
      <c r="AF591" s="23"/>
      <c r="AG591" s="24"/>
      <c r="AH591" s="24"/>
    </row>
    <row r="592" spans="1:34" ht="18" customHeight="1">
      <c r="A592" s="81">
        <v>582</v>
      </c>
      <c r="B592" s="82" t="s">
        <v>1536</v>
      </c>
      <c r="C592" s="83" t="s">
        <v>416</v>
      </c>
      <c r="D592" s="81" t="s">
        <v>1537</v>
      </c>
      <c r="E592" s="81" t="s">
        <v>42</v>
      </c>
      <c r="F592" s="81" t="s">
        <v>43</v>
      </c>
      <c r="G592" s="81" t="s">
        <v>398</v>
      </c>
      <c r="H592" s="81" t="s">
        <v>417</v>
      </c>
      <c r="I592" s="92">
        <v>3</v>
      </c>
      <c r="J592" s="92">
        <v>3</v>
      </c>
      <c r="K592" s="92"/>
      <c r="L592" s="81">
        <v>4</v>
      </c>
      <c r="M592" s="81"/>
      <c r="N592" s="97">
        <v>2</v>
      </c>
      <c r="O592" s="97">
        <v>1200</v>
      </c>
      <c r="P592" s="98">
        <v>6</v>
      </c>
      <c r="Q592" s="97">
        <v>40500</v>
      </c>
      <c r="R592" s="97"/>
      <c r="S592" s="97"/>
      <c r="T592" s="98"/>
      <c r="U592" s="97"/>
      <c r="V592" s="85">
        <f t="shared" si="16"/>
        <v>13500</v>
      </c>
      <c r="W592" s="85">
        <f t="shared" si="17"/>
        <v>2025</v>
      </c>
      <c r="X592" s="86">
        <f t="shared" si="18"/>
        <v>15525</v>
      </c>
      <c r="Y592" s="87">
        <v>5.88</v>
      </c>
      <c r="Z592" s="85">
        <f t="shared" si="19"/>
        <v>83430</v>
      </c>
      <c r="AA592" s="88">
        <f t="shared" si="20"/>
        <v>56732.4</v>
      </c>
      <c r="AB592" s="81" t="s">
        <v>46</v>
      </c>
      <c r="AC592" s="81" t="s">
        <v>46</v>
      </c>
      <c r="AD592" s="81" t="s">
        <v>46</v>
      </c>
      <c r="AE592" s="81"/>
      <c r="AF592" s="23"/>
      <c r="AG592" s="24"/>
      <c r="AH592" s="24"/>
    </row>
    <row r="593" spans="1:34" ht="18" customHeight="1">
      <c r="A593" s="81">
        <v>583</v>
      </c>
      <c r="B593" s="82" t="s">
        <v>1538</v>
      </c>
      <c r="C593" s="83" t="s">
        <v>505</v>
      </c>
      <c r="D593" s="81" t="s">
        <v>1539</v>
      </c>
      <c r="E593" s="81" t="s">
        <v>42</v>
      </c>
      <c r="F593" s="81" t="s">
        <v>43</v>
      </c>
      <c r="G593" s="81" t="s">
        <v>53</v>
      </c>
      <c r="H593" s="81" t="s">
        <v>657</v>
      </c>
      <c r="I593" s="199">
        <v>15</v>
      </c>
      <c r="J593" s="199">
        <v>7</v>
      </c>
      <c r="K593" s="199">
        <v>8</v>
      </c>
      <c r="L593" s="81">
        <v>16</v>
      </c>
      <c r="M593" s="81"/>
      <c r="N593" s="97">
        <v>8</v>
      </c>
      <c r="O593" s="97">
        <v>1500</v>
      </c>
      <c r="P593" s="98">
        <v>28</v>
      </c>
      <c r="Q593" s="97">
        <v>40500</v>
      </c>
      <c r="R593" s="97"/>
      <c r="S593" s="97"/>
      <c r="T593" s="98"/>
      <c r="U593" s="97"/>
      <c r="V593" s="85">
        <f t="shared" si="16"/>
        <v>13500</v>
      </c>
      <c r="W593" s="85">
        <f t="shared" si="17"/>
        <v>2025</v>
      </c>
      <c r="X593" s="86">
        <f t="shared" si="18"/>
        <v>15525</v>
      </c>
      <c r="Y593" s="87">
        <v>5.88</v>
      </c>
      <c r="Z593" s="85">
        <f t="shared" si="19"/>
        <v>83430</v>
      </c>
      <c r="AA593" s="88">
        <f t="shared" si="20"/>
        <v>56732.4</v>
      </c>
      <c r="AB593" s="81" t="s">
        <v>46</v>
      </c>
      <c r="AC593" s="81" t="s">
        <v>46</v>
      </c>
      <c r="AD593" s="81" t="s">
        <v>46</v>
      </c>
      <c r="AE593" s="81" t="s">
        <v>658</v>
      </c>
      <c r="AF593" s="23"/>
      <c r="AG593" s="24"/>
      <c r="AH593" s="24"/>
    </row>
    <row r="594" spans="1:34" ht="18" customHeight="1">
      <c r="A594" s="81">
        <v>584</v>
      </c>
      <c r="B594" s="82" t="s">
        <v>1540</v>
      </c>
      <c r="C594" s="83" t="s">
        <v>40</v>
      </c>
      <c r="D594" s="81" t="s">
        <v>1541</v>
      </c>
      <c r="E594" s="81" t="s">
        <v>66</v>
      </c>
      <c r="F594" s="81" t="s">
        <v>43</v>
      </c>
      <c r="G594" s="81" t="s">
        <v>44</v>
      </c>
      <c r="H594" s="81" t="s">
        <v>1542</v>
      </c>
      <c r="I594" s="92">
        <v>3</v>
      </c>
      <c r="J594" s="92">
        <v>3</v>
      </c>
      <c r="K594" s="92"/>
      <c r="L594" s="81">
        <v>4</v>
      </c>
      <c r="M594" s="81"/>
      <c r="N594" s="97">
        <v>2</v>
      </c>
      <c r="O594" s="97">
        <v>800</v>
      </c>
      <c r="P594" s="98">
        <v>12</v>
      </c>
      <c r="Q594" s="97"/>
      <c r="R594" s="97"/>
      <c r="S594" s="97"/>
      <c r="T594" s="98"/>
      <c r="U594" s="97">
        <v>250</v>
      </c>
      <c r="V594" s="85">
        <f t="shared" si="16"/>
        <v>1250</v>
      </c>
      <c r="W594" s="85">
        <f t="shared" si="17"/>
        <v>187.5</v>
      </c>
      <c r="X594" s="86">
        <f t="shared" si="18"/>
        <v>1437.5</v>
      </c>
      <c r="Y594" s="110">
        <v>6.84</v>
      </c>
      <c r="Z594" s="85">
        <f t="shared" si="19"/>
        <v>8925</v>
      </c>
      <c r="AA594" s="88">
        <f t="shared" si="20"/>
        <v>6069</v>
      </c>
      <c r="AB594" s="81" t="s">
        <v>46</v>
      </c>
      <c r="AC594" s="81" t="s">
        <v>46</v>
      </c>
      <c r="AD594" s="81" t="s">
        <v>46</v>
      </c>
      <c r="AE594" s="81"/>
      <c r="AF594" s="23"/>
      <c r="AG594" s="24"/>
      <c r="AH594" s="24"/>
    </row>
    <row r="595" spans="1:34" ht="18" customHeight="1">
      <c r="A595" s="81">
        <v>585</v>
      </c>
      <c r="B595" s="82" t="s">
        <v>1543</v>
      </c>
      <c r="C595" s="83" t="s">
        <v>537</v>
      </c>
      <c r="D595" s="81" t="s">
        <v>1544</v>
      </c>
      <c r="E595" s="81" t="s">
        <v>66</v>
      </c>
      <c r="F595" s="81" t="s">
        <v>43</v>
      </c>
      <c r="G595" s="81" t="s">
        <v>53</v>
      </c>
      <c r="H595" s="81" t="s">
        <v>1545</v>
      </c>
      <c r="I595" s="92">
        <v>3</v>
      </c>
      <c r="J595" s="92">
        <v>3</v>
      </c>
      <c r="K595" s="92"/>
      <c r="L595" s="81">
        <v>4</v>
      </c>
      <c r="M595" s="81"/>
      <c r="N595" s="97">
        <v>2</v>
      </c>
      <c r="O595" s="97">
        <v>800</v>
      </c>
      <c r="P595" s="98">
        <v>8</v>
      </c>
      <c r="Q595" s="97"/>
      <c r="R595" s="97"/>
      <c r="S595" s="97"/>
      <c r="T595" s="98"/>
      <c r="U595" s="97">
        <v>250</v>
      </c>
      <c r="V595" s="85">
        <f t="shared" si="16"/>
        <v>1250</v>
      </c>
      <c r="W595" s="85">
        <f t="shared" si="17"/>
        <v>187.5</v>
      </c>
      <c r="X595" s="86">
        <f t="shared" si="18"/>
        <v>1437.5</v>
      </c>
      <c r="Y595" s="110">
        <v>6.84</v>
      </c>
      <c r="Z595" s="85">
        <f t="shared" si="19"/>
        <v>8925</v>
      </c>
      <c r="AA595" s="88">
        <f t="shared" si="20"/>
        <v>6069</v>
      </c>
      <c r="AB595" s="81" t="s">
        <v>46</v>
      </c>
      <c r="AC595" s="81" t="s">
        <v>46</v>
      </c>
      <c r="AD595" s="81" t="s">
        <v>46</v>
      </c>
      <c r="AE595" s="81"/>
      <c r="AF595" s="23"/>
      <c r="AG595" s="24"/>
      <c r="AH595" s="24"/>
    </row>
    <row r="596" spans="1:34" ht="18" customHeight="1">
      <c r="A596" s="81">
        <v>586</v>
      </c>
      <c r="B596" s="82" t="s">
        <v>1546</v>
      </c>
      <c r="C596" s="83" t="s">
        <v>51</v>
      </c>
      <c r="D596" s="81" t="s">
        <v>1547</v>
      </c>
      <c r="E596" s="81" t="s">
        <v>66</v>
      </c>
      <c r="F596" s="81" t="s">
        <v>43</v>
      </c>
      <c r="G596" s="81" t="s">
        <v>53</v>
      </c>
      <c r="H596" s="81" t="s">
        <v>1548</v>
      </c>
      <c r="I596" s="200">
        <v>3</v>
      </c>
      <c r="J596" s="200">
        <v>2</v>
      </c>
      <c r="K596" s="200">
        <v>1</v>
      </c>
      <c r="L596" s="81">
        <v>4</v>
      </c>
      <c r="M596" s="81"/>
      <c r="N596" s="97">
        <v>2</v>
      </c>
      <c r="O596" s="97">
        <v>1000</v>
      </c>
      <c r="P596" s="98">
        <v>16</v>
      </c>
      <c r="Q596" s="97"/>
      <c r="R596" s="97"/>
      <c r="S596" s="97"/>
      <c r="T596" s="98"/>
      <c r="U596" s="97">
        <v>250</v>
      </c>
      <c r="V596" s="85">
        <f t="shared" si="16"/>
        <v>1250</v>
      </c>
      <c r="W596" s="85">
        <f t="shared" si="17"/>
        <v>187.5</v>
      </c>
      <c r="X596" s="86">
        <f t="shared" si="18"/>
        <v>1437.5</v>
      </c>
      <c r="Y596" s="110">
        <v>6.84</v>
      </c>
      <c r="Z596" s="85">
        <f t="shared" si="19"/>
        <v>8925</v>
      </c>
      <c r="AA596" s="88">
        <f t="shared" si="20"/>
        <v>6069</v>
      </c>
      <c r="AB596" s="81" t="s">
        <v>46</v>
      </c>
      <c r="AC596" s="81" t="s">
        <v>46</v>
      </c>
      <c r="AD596" s="81" t="s">
        <v>46</v>
      </c>
      <c r="AE596" s="81"/>
      <c r="AF596" s="23"/>
      <c r="AG596" s="24"/>
      <c r="AH596" s="24"/>
    </row>
    <row r="597" spans="1:34" ht="18" customHeight="1">
      <c r="A597" s="81">
        <v>587</v>
      </c>
      <c r="B597" s="82" t="s">
        <v>1549</v>
      </c>
      <c r="C597" s="83" t="s">
        <v>259</v>
      </c>
      <c r="D597" s="81" t="s">
        <v>1550</v>
      </c>
      <c r="E597" s="81" t="s">
        <v>66</v>
      </c>
      <c r="F597" s="81" t="s">
        <v>43</v>
      </c>
      <c r="G597" s="81" t="s">
        <v>261</v>
      </c>
      <c r="H597" s="81" t="s">
        <v>1551</v>
      </c>
      <c r="I597" s="92">
        <v>4</v>
      </c>
      <c r="J597" s="92">
        <v>4</v>
      </c>
      <c r="K597" s="92"/>
      <c r="L597" s="81">
        <v>4</v>
      </c>
      <c r="M597" s="81"/>
      <c r="N597" s="97">
        <v>2</v>
      </c>
      <c r="O597" s="97">
        <v>1500</v>
      </c>
      <c r="P597" s="98">
        <v>14</v>
      </c>
      <c r="Q597" s="97"/>
      <c r="R597" s="97"/>
      <c r="S597" s="97"/>
      <c r="T597" s="98"/>
      <c r="U597" s="97">
        <v>250</v>
      </c>
      <c r="V597" s="85">
        <f t="shared" si="16"/>
        <v>1250</v>
      </c>
      <c r="W597" s="85">
        <f t="shared" si="17"/>
        <v>187.5</v>
      </c>
      <c r="X597" s="86">
        <f t="shared" si="18"/>
        <v>1437.5</v>
      </c>
      <c r="Y597" s="110">
        <v>6.84</v>
      </c>
      <c r="Z597" s="85">
        <f t="shared" si="19"/>
        <v>8925</v>
      </c>
      <c r="AA597" s="88">
        <f t="shared" si="20"/>
        <v>6069</v>
      </c>
      <c r="AB597" s="81" t="s">
        <v>46</v>
      </c>
      <c r="AC597" s="81" t="s">
        <v>46</v>
      </c>
      <c r="AD597" s="81" t="s">
        <v>46</v>
      </c>
      <c r="AE597" s="81"/>
      <c r="AF597" s="23"/>
      <c r="AG597" s="24"/>
      <c r="AH597" s="24"/>
    </row>
    <row r="598" spans="1:34" ht="18" customHeight="1">
      <c r="A598" s="81">
        <v>588</v>
      </c>
      <c r="B598" s="82" t="s">
        <v>1552</v>
      </c>
      <c r="C598" s="83" t="s">
        <v>120</v>
      </c>
      <c r="D598" s="81" t="s">
        <v>1553</v>
      </c>
      <c r="E598" s="81" t="s">
        <v>66</v>
      </c>
      <c r="F598" s="81" t="s">
        <v>43</v>
      </c>
      <c r="G598" s="81" t="s">
        <v>122</v>
      </c>
      <c r="H598" s="81" t="s">
        <v>1554</v>
      </c>
      <c r="I598" s="92">
        <v>3</v>
      </c>
      <c r="J598" s="92">
        <v>3</v>
      </c>
      <c r="K598" s="92"/>
      <c r="L598" s="81">
        <v>4</v>
      </c>
      <c r="M598" s="81"/>
      <c r="N598" s="97">
        <v>2</v>
      </c>
      <c r="O598" s="97">
        <v>800</v>
      </c>
      <c r="P598" s="98">
        <v>13</v>
      </c>
      <c r="Q598" s="97"/>
      <c r="R598" s="97"/>
      <c r="S598" s="97"/>
      <c r="T598" s="98"/>
      <c r="U598" s="97">
        <v>250</v>
      </c>
      <c r="V598" s="85">
        <f t="shared" si="16"/>
        <v>1250</v>
      </c>
      <c r="W598" s="85">
        <f t="shared" si="17"/>
        <v>187.5</v>
      </c>
      <c r="X598" s="86">
        <f t="shared" si="18"/>
        <v>1437.5</v>
      </c>
      <c r="Y598" s="110">
        <v>6.84</v>
      </c>
      <c r="Z598" s="85">
        <f t="shared" si="19"/>
        <v>8925</v>
      </c>
      <c r="AA598" s="88">
        <f t="shared" si="20"/>
        <v>6069</v>
      </c>
      <c r="AB598" s="81" t="s">
        <v>46</v>
      </c>
      <c r="AC598" s="81" t="s">
        <v>46</v>
      </c>
      <c r="AD598" s="81" t="s">
        <v>46</v>
      </c>
      <c r="AE598" s="81"/>
      <c r="AF598" s="23"/>
      <c r="AG598" s="24"/>
      <c r="AH598" s="24"/>
    </row>
    <row r="599" spans="1:34" ht="18" customHeight="1">
      <c r="A599" s="81">
        <v>589</v>
      </c>
      <c r="B599" s="82" t="s">
        <v>1555</v>
      </c>
      <c r="C599" s="83" t="s">
        <v>56</v>
      </c>
      <c r="D599" s="81" t="s">
        <v>1556</v>
      </c>
      <c r="E599" s="81" t="s">
        <v>66</v>
      </c>
      <c r="F599" s="81" t="s">
        <v>43</v>
      </c>
      <c r="G599" s="81" t="s">
        <v>58</v>
      </c>
      <c r="H599" s="81" t="s">
        <v>1557</v>
      </c>
      <c r="I599" s="92">
        <v>3</v>
      </c>
      <c r="J599" s="92">
        <v>3</v>
      </c>
      <c r="K599" s="92"/>
      <c r="L599" s="81">
        <v>4</v>
      </c>
      <c r="M599" s="81"/>
      <c r="N599" s="97">
        <v>2</v>
      </c>
      <c r="O599" s="97">
        <v>1000</v>
      </c>
      <c r="P599" s="98">
        <v>14</v>
      </c>
      <c r="Q599" s="97"/>
      <c r="R599" s="97"/>
      <c r="S599" s="97"/>
      <c r="T599" s="98"/>
      <c r="U599" s="97">
        <v>250</v>
      </c>
      <c r="V599" s="85">
        <f t="shared" si="16"/>
        <v>1250</v>
      </c>
      <c r="W599" s="85">
        <f t="shared" si="17"/>
        <v>187.5</v>
      </c>
      <c r="X599" s="86">
        <f t="shared" si="18"/>
        <v>1437.5</v>
      </c>
      <c r="Y599" s="110">
        <v>6.84</v>
      </c>
      <c r="Z599" s="85">
        <f t="shared" si="19"/>
        <v>8925</v>
      </c>
      <c r="AA599" s="88">
        <f t="shared" si="20"/>
        <v>6069</v>
      </c>
      <c r="AB599" s="81" t="s">
        <v>46</v>
      </c>
      <c r="AC599" s="81" t="s">
        <v>46</v>
      </c>
      <c r="AD599" s="81" t="s">
        <v>46</v>
      </c>
      <c r="AE599" s="81"/>
      <c r="AF599" s="23"/>
      <c r="AG599" s="24"/>
      <c r="AH599" s="24"/>
    </row>
    <row r="600" spans="1:34" ht="18" customHeight="1">
      <c r="A600" s="81">
        <v>590</v>
      </c>
      <c r="B600" s="82" t="s">
        <v>1558</v>
      </c>
      <c r="C600" s="83" t="s">
        <v>56</v>
      </c>
      <c r="D600" s="81" t="s">
        <v>1559</v>
      </c>
      <c r="E600" s="81" t="s">
        <v>66</v>
      </c>
      <c r="F600" s="81" t="s">
        <v>43</v>
      </c>
      <c r="G600" s="81" t="s">
        <v>58</v>
      </c>
      <c r="H600" s="81" t="s">
        <v>1557</v>
      </c>
      <c r="I600" s="92">
        <v>3</v>
      </c>
      <c r="J600" s="92">
        <v>3</v>
      </c>
      <c r="K600" s="92"/>
      <c r="L600" s="81">
        <v>4</v>
      </c>
      <c r="M600" s="81"/>
      <c r="N600" s="97">
        <v>2</v>
      </c>
      <c r="O600" s="97">
        <v>1000</v>
      </c>
      <c r="P600" s="98">
        <v>14</v>
      </c>
      <c r="Q600" s="97"/>
      <c r="R600" s="97"/>
      <c r="S600" s="97"/>
      <c r="T600" s="98"/>
      <c r="U600" s="97">
        <v>250</v>
      </c>
      <c r="V600" s="85">
        <f t="shared" si="16"/>
        <v>1250</v>
      </c>
      <c r="W600" s="85">
        <f t="shared" si="17"/>
        <v>187.5</v>
      </c>
      <c r="X600" s="86">
        <f t="shared" si="18"/>
        <v>1437.5</v>
      </c>
      <c r="Y600" s="110">
        <v>6.84</v>
      </c>
      <c r="Z600" s="85">
        <f t="shared" si="19"/>
        <v>8925</v>
      </c>
      <c r="AA600" s="88">
        <f t="shared" si="20"/>
        <v>6069</v>
      </c>
      <c r="AB600" s="81" t="s">
        <v>46</v>
      </c>
      <c r="AC600" s="81" t="s">
        <v>46</v>
      </c>
      <c r="AD600" s="81" t="s">
        <v>46</v>
      </c>
      <c r="AE600" s="81"/>
      <c r="AF600" s="23"/>
      <c r="AG600" s="24"/>
      <c r="AH600" s="24"/>
    </row>
    <row r="601" spans="1:34" ht="18" customHeight="1">
      <c r="A601" s="81">
        <v>591</v>
      </c>
      <c r="B601" s="82" t="s">
        <v>1560</v>
      </c>
      <c r="C601" s="83" t="s">
        <v>56</v>
      </c>
      <c r="D601" s="81" t="s">
        <v>1561</v>
      </c>
      <c r="E601" s="81" t="s">
        <v>66</v>
      </c>
      <c r="F601" s="81" t="s">
        <v>43</v>
      </c>
      <c r="G601" s="81" t="s">
        <v>58</v>
      </c>
      <c r="H601" s="81" t="s">
        <v>1557</v>
      </c>
      <c r="I601" s="92">
        <v>3</v>
      </c>
      <c r="J601" s="92">
        <v>3</v>
      </c>
      <c r="K601" s="92"/>
      <c r="L601" s="81">
        <v>4</v>
      </c>
      <c r="M601" s="81"/>
      <c r="N601" s="97">
        <v>2</v>
      </c>
      <c r="O601" s="97">
        <v>1000</v>
      </c>
      <c r="P601" s="98">
        <v>14</v>
      </c>
      <c r="Q601" s="97"/>
      <c r="R601" s="97"/>
      <c r="S601" s="97"/>
      <c r="T601" s="98"/>
      <c r="U601" s="97">
        <v>250</v>
      </c>
      <c r="V601" s="85">
        <f t="shared" si="16"/>
        <v>1250</v>
      </c>
      <c r="W601" s="85">
        <f t="shared" si="17"/>
        <v>187.5</v>
      </c>
      <c r="X601" s="86">
        <f t="shared" si="18"/>
        <v>1437.5</v>
      </c>
      <c r="Y601" s="110">
        <v>6.84</v>
      </c>
      <c r="Z601" s="85">
        <f t="shared" si="19"/>
        <v>8925</v>
      </c>
      <c r="AA601" s="88">
        <f t="shared" si="20"/>
        <v>6069</v>
      </c>
      <c r="AB601" s="81" t="s">
        <v>46</v>
      </c>
      <c r="AC601" s="81" t="s">
        <v>46</v>
      </c>
      <c r="AD601" s="81" t="s">
        <v>46</v>
      </c>
      <c r="AE601" s="81"/>
      <c r="AF601" s="23"/>
      <c r="AG601" s="24"/>
      <c r="AH601" s="24"/>
    </row>
    <row r="602" spans="1:34" ht="18" customHeight="1">
      <c r="A602" s="81">
        <v>592</v>
      </c>
      <c r="B602" s="82" t="s">
        <v>1562</v>
      </c>
      <c r="C602" s="83" t="s">
        <v>182</v>
      </c>
      <c r="D602" s="81" t="s">
        <v>1563</v>
      </c>
      <c r="E602" s="81" t="s">
        <v>66</v>
      </c>
      <c r="F602" s="81" t="s">
        <v>43</v>
      </c>
      <c r="G602" s="81" t="s">
        <v>840</v>
      </c>
      <c r="H602" s="81" t="s">
        <v>1564</v>
      </c>
      <c r="I602" s="92">
        <v>3</v>
      </c>
      <c r="J602" s="92">
        <v>3</v>
      </c>
      <c r="K602" s="92"/>
      <c r="L602" s="81">
        <v>4</v>
      </c>
      <c r="M602" s="81"/>
      <c r="N602" s="97">
        <v>3</v>
      </c>
      <c r="O602" s="97">
        <v>1000</v>
      </c>
      <c r="P602" s="98">
        <v>15</v>
      </c>
      <c r="Q602" s="97"/>
      <c r="R602" s="97"/>
      <c r="S602" s="97"/>
      <c r="T602" s="98"/>
      <c r="U602" s="97">
        <v>250</v>
      </c>
      <c r="V602" s="85">
        <f t="shared" si="16"/>
        <v>1250</v>
      </c>
      <c r="W602" s="85">
        <f t="shared" si="17"/>
        <v>187.5</v>
      </c>
      <c r="X602" s="86">
        <f t="shared" si="18"/>
        <v>1437.5</v>
      </c>
      <c r="Y602" s="110">
        <v>6.84</v>
      </c>
      <c r="Z602" s="85">
        <f t="shared" si="19"/>
        <v>8925</v>
      </c>
      <c r="AA602" s="88">
        <f t="shared" si="20"/>
        <v>6069</v>
      </c>
      <c r="AB602" s="81" t="s">
        <v>46</v>
      </c>
      <c r="AC602" s="81" t="s">
        <v>46</v>
      </c>
      <c r="AD602" s="81" t="s">
        <v>46</v>
      </c>
      <c r="AE602" s="81"/>
      <c r="AF602" s="23"/>
      <c r="AG602" s="24"/>
      <c r="AH602" s="24"/>
    </row>
    <row r="603" spans="1:34" ht="18" customHeight="1">
      <c r="A603" s="81">
        <v>593</v>
      </c>
      <c r="B603" s="82" t="s">
        <v>1565</v>
      </c>
      <c r="C603" s="83" t="s">
        <v>406</v>
      </c>
      <c r="D603" s="81" t="s">
        <v>1566</v>
      </c>
      <c r="E603" s="81" t="s">
        <v>66</v>
      </c>
      <c r="F603" s="81" t="s">
        <v>43</v>
      </c>
      <c r="G603" s="81" t="s">
        <v>403</v>
      </c>
      <c r="H603" s="81" t="s">
        <v>1426</v>
      </c>
      <c r="I603" s="92">
        <v>3</v>
      </c>
      <c r="J603" s="92">
        <v>3</v>
      </c>
      <c r="K603" s="92"/>
      <c r="L603" s="81">
        <v>4</v>
      </c>
      <c r="M603" s="81"/>
      <c r="N603" s="97">
        <v>2</v>
      </c>
      <c r="O603" s="97">
        <v>1000</v>
      </c>
      <c r="P603" s="98">
        <v>7</v>
      </c>
      <c r="Q603" s="97"/>
      <c r="R603" s="97"/>
      <c r="S603" s="97"/>
      <c r="T603" s="98"/>
      <c r="U603" s="97">
        <v>250</v>
      </c>
      <c r="V603" s="85">
        <f t="shared" si="16"/>
        <v>1250</v>
      </c>
      <c r="W603" s="85">
        <f t="shared" si="17"/>
        <v>187.5</v>
      </c>
      <c r="X603" s="86">
        <f t="shared" si="18"/>
        <v>1437.5</v>
      </c>
      <c r="Y603" s="110">
        <v>6.84</v>
      </c>
      <c r="Z603" s="85">
        <f t="shared" si="19"/>
        <v>8925</v>
      </c>
      <c r="AA603" s="88">
        <f t="shared" si="20"/>
        <v>6069</v>
      </c>
      <c r="AB603" s="81" t="s">
        <v>46</v>
      </c>
      <c r="AC603" s="81" t="s">
        <v>46</v>
      </c>
      <c r="AD603" s="81" t="s">
        <v>46</v>
      </c>
      <c r="AE603" s="81"/>
      <c r="AF603" s="23"/>
      <c r="AG603" s="24"/>
      <c r="AH603" s="24"/>
    </row>
    <row r="604" spans="1:34" ht="18" customHeight="1">
      <c r="A604" s="81">
        <v>594</v>
      </c>
      <c r="B604" s="82" t="s">
        <v>1567</v>
      </c>
      <c r="C604" s="83" t="s">
        <v>406</v>
      </c>
      <c r="D604" s="81" t="s">
        <v>1568</v>
      </c>
      <c r="E604" s="81" t="s">
        <v>66</v>
      </c>
      <c r="F604" s="81" t="s">
        <v>43</v>
      </c>
      <c r="G604" s="81" t="s">
        <v>403</v>
      </c>
      <c r="H604" s="81" t="s">
        <v>1426</v>
      </c>
      <c r="I604" s="92">
        <v>3</v>
      </c>
      <c r="J604" s="92">
        <v>3</v>
      </c>
      <c r="K604" s="92"/>
      <c r="L604" s="81">
        <v>4</v>
      </c>
      <c r="M604" s="81"/>
      <c r="N604" s="97">
        <v>2</v>
      </c>
      <c r="O604" s="97">
        <v>1000</v>
      </c>
      <c r="P604" s="98">
        <v>7</v>
      </c>
      <c r="Q604" s="97"/>
      <c r="R604" s="97"/>
      <c r="S604" s="97"/>
      <c r="T604" s="98"/>
      <c r="U604" s="97">
        <v>250</v>
      </c>
      <c r="V604" s="85">
        <f t="shared" si="16"/>
        <v>1250</v>
      </c>
      <c r="W604" s="85">
        <f t="shared" si="17"/>
        <v>187.5</v>
      </c>
      <c r="X604" s="86">
        <f t="shared" si="18"/>
        <v>1437.5</v>
      </c>
      <c r="Y604" s="110">
        <v>6.84</v>
      </c>
      <c r="Z604" s="85">
        <f t="shared" si="19"/>
        <v>8925</v>
      </c>
      <c r="AA604" s="88">
        <f t="shared" si="20"/>
        <v>6069</v>
      </c>
      <c r="AB604" s="81" t="s">
        <v>46</v>
      </c>
      <c r="AC604" s="81" t="s">
        <v>46</v>
      </c>
      <c r="AD604" s="81" t="s">
        <v>46</v>
      </c>
      <c r="AE604" s="81"/>
      <c r="AF604" s="23"/>
      <c r="AG604" s="24"/>
      <c r="AH604" s="24"/>
    </row>
    <row r="605" spans="1:34" ht="18" customHeight="1">
      <c r="A605" s="81">
        <v>595</v>
      </c>
      <c r="B605" s="82" t="s">
        <v>1569</v>
      </c>
      <c r="C605" s="83" t="s">
        <v>406</v>
      </c>
      <c r="D605" s="81" t="s">
        <v>1570</v>
      </c>
      <c r="E605" s="81" t="s">
        <v>66</v>
      </c>
      <c r="F605" s="81" t="s">
        <v>43</v>
      </c>
      <c r="G605" s="81" t="s">
        <v>403</v>
      </c>
      <c r="H605" s="81" t="s">
        <v>1426</v>
      </c>
      <c r="I605" s="92">
        <v>3</v>
      </c>
      <c r="J605" s="92">
        <v>3</v>
      </c>
      <c r="K605" s="92"/>
      <c r="L605" s="81">
        <v>4</v>
      </c>
      <c r="M605" s="81"/>
      <c r="N605" s="97">
        <v>2</v>
      </c>
      <c r="O605" s="97">
        <v>1000</v>
      </c>
      <c r="P605" s="98">
        <v>7</v>
      </c>
      <c r="Q605" s="97"/>
      <c r="R605" s="97"/>
      <c r="S605" s="97"/>
      <c r="T605" s="98"/>
      <c r="U605" s="97">
        <v>250</v>
      </c>
      <c r="V605" s="85">
        <f t="shared" si="16"/>
        <v>1250</v>
      </c>
      <c r="W605" s="85">
        <f t="shared" si="17"/>
        <v>187.5</v>
      </c>
      <c r="X605" s="86">
        <f t="shared" si="18"/>
        <v>1437.5</v>
      </c>
      <c r="Y605" s="110">
        <v>6.84</v>
      </c>
      <c r="Z605" s="85">
        <f t="shared" si="19"/>
        <v>8925</v>
      </c>
      <c r="AA605" s="88">
        <f t="shared" si="20"/>
        <v>6069</v>
      </c>
      <c r="AB605" s="81" t="s">
        <v>46</v>
      </c>
      <c r="AC605" s="81" t="s">
        <v>46</v>
      </c>
      <c r="AD605" s="81" t="s">
        <v>46</v>
      </c>
      <c r="AE605" s="81"/>
      <c r="AF605" s="23"/>
      <c r="AG605" s="24"/>
      <c r="AH605" s="24"/>
    </row>
    <row r="606" spans="1:34" ht="18" customHeight="1">
      <c r="A606" s="81">
        <v>596</v>
      </c>
      <c r="B606" s="82" t="s">
        <v>1571</v>
      </c>
      <c r="C606" s="83" t="s">
        <v>406</v>
      </c>
      <c r="D606" s="81" t="s">
        <v>1572</v>
      </c>
      <c r="E606" s="81" t="s">
        <v>66</v>
      </c>
      <c r="F606" s="81" t="s">
        <v>43</v>
      </c>
      <c r="G606" s="81" t="s">
        <v>403</v>
      </c>
      <c r="H606" s="81" t="s">
        <v>1426</v>
      </c>
      <c r="I606" s="92">
        <v>3</v>
      </c>
      <c r="J606" s="92">
        <v>3</v>
      </c>
      <c r="K606" s="92"/>
      <c r="L606" s="81">
        <v>4</v>
      </c>
      <c r="M606" s="81"/>
      <c r="N606" s="97">
        <v>2</v>
      </c>
      <c r="O606" s="97">
        <v>1000</v>
      </c>
      <c r="P606" s="98">
        <v>7</v>
      </c>
      <c r="Q606" s="97"/>
      <c r="R606" s="97"/>
      <c r="S606" s="97"/>
      <c r="T606" s="98"/>
      <c r="U606" s="97">
        <v>250</v>
      </c>
      <c r="V606" s="85">
        <f t="shared" si="16"/>
        <v>1250</v>
      </c>
      <c r="W606" s="85">
        <f t="shared" si="17"/>
        <v>187.5</v>
      </c>
      <c r="X606" s="86">
        <f t="shared" si="18"/>
        <v>1437.5</v>
      </c>
      <c r="Y606" s="110">
        <v>6.84</v>
      </c>
      <c r="Z606" s="85">
        <f t="shared" si="19"/>
        <v>8925</v>
      </c>
      <c r="AA606" s="88">
        <f t="shared" si="20"/>
        <v>6069</v>
      </c>
      <c r="AB606" s="81" t="s">
        <v>46</v>
      </c>
      <c r="AC606" s="81" t="s">
        <v>46</v>
      </c>
      <c r="AD606" s="81" t="s">
        <v>46</v>
      </c>
      <c r="AE606" s="81"/>
      <c r="AF606" s="23"/>
      <c r="AG606" s="24"/>
      <c r="AH606" s="24"/>
    </row>
    <row r="607" spans="1:34" ht="18" customHeight="1">
      <c r="A607" s="81">
        <v>597</v>
      </c>
      <c r="B607" s="82" t="s">
        <v>1573</v>
      </c>
      <c r="C607" s="83" t="s">
        <v>406</v>
      </c>
      <c r="D607" s="81" t="s">
        <v>1574</v>
      </c>
      <c r="E607" s="81" t="s">
        <v>66</v>
      </c>
      <c r="F607" s="81" t="s">
        <v>43</v>
      </c>
      <c r="G607" s="81" t="s">
        <v>403</v>
      </c>
      <c r="H607" s="81" t="s">
        <v>1426</v>
      </c>
      <c r="I607" s="92">
        <v>3</v>
      </c>
      <c r="J607" s="92">
        <v>3</v>
      </c>
      <c r="K607" s="92"/>
      <c r="L607" s="81">
        <v>4</v>
      </c>
      <c r="M607" s="81"/>
      <c r="N607" s="97">
        <v>2</v>
      </c>
      <c r="O607" s="97">
        <v>1000</v>
      </c>
      <c r="P607" s="98">
        <v>7</v>
      </c>
      <c r="Q607" s="97"/>
      <c r="R607" s="97"/>
      <c r="S607" s="97"/>
      <c r="T607" s="98"/>
      <c r="U607" s="97">
        <v>250</v>
      </c>
      <c r="V607" s="85">
        <f t="shared" si="16"/>
        <v>1250</v>
      </c>
      <c r="W607" s="85">
        <f t="shared" si="17"/>
        <v>187.5</v>
      </c>
      <c r="X607" s="86">
        <f t="shared" si="18"/>
        <v>1437.5</v>
      </c>
      <c r="Y607" s="110">
        <v>6.84</v>
      </c>
      <c r="Z607" s="85">
        <f t="shared" si="19"/>
        <v>8925</v>
      </c>
      <c r="AA607" s="88">
        <f t="shared" si="20"/>
        <v>6069</v>
      </c>
      <c r="AB607" s="81" t="s">
        <v>46</v>
      </c>
      <c r="AC607" s="81" t="s">
        <v>46</v>
      </c>
      <c r="AD607" s="81" t="s">
        <v>46</v>
      </c>
      <c r="AE607" s="81"/>
      <c r="AF607" s="23"/>
      <c r="AG607" s="24"/>
      <c r="AH607" s="24"/>
    </row>
    <row r="608" spans="1:34" ht="18" customHeight="1">
      <c r="A608" s="81">
        <v>598</v>
      </c>
      <c r="B608" s="82" t="s">
        <v>1575</v>
      </c>
      <c r="C608" s="83" t="s">
        <v>56</v>
      </c>
      <c r="D608" s="81" t="s">
        <v>1576</v>
      </c>
      <c r="E608" s="81" t="s">
        <v>66</v>
      </c>
      <c r="F608" s="81" t="s">
        <v>43</v>
      </c>
      <c r="G608" s="81" t="s">
        <v>58</v>
      </c>
      <c r="H608" s="81" t="s">
        <v>1577</v>
      </c>
      <c r="I608" s="92">
        <v>3</v>
      </c>
      <c r="J608" s="92">
        <v>3</v>
      </c>
      <c r="K608" s="92"/>
      <c r="L608" s="81">
        <v>4</v>
      </c>
      <c r="M608" s="81"/>
      <c r="N608" s="97">
        <v>2</v>
      </c>
      <c r="O608" s="97">
        <v>1000</v>
      </c>
      <c r="P608" s="98">
        <v>9</v>
      </c>
      <c r="Q608" s="97"/>
      <c r="R608" s="97"/>
      <c r="S608" s="97"/>
      <c r="T608" s="98"/>
      <c r="U608" s="97">
        <v>250</v>
      </c>
      <c r="V608" s="85">
        <f t="shared" si="16"/>
        <v>1250</v>
      </c>
      <c r="W608" s="85">
        <f t="shared" si="17"/>
        <v>187.5</v>
      </c>
      <c r="X608" s="86">
        <f t="shared" si="18"/>
        <v>1437.5</v>
      </c>
      <c r="Y608" s="110">
        <v>6.84</v>
      </c>
      <c r="Z608" s="85">
        <f t="shared" si="19"/>
        <v>8925</v>
      </c>
      <c r="AA608" s="88">
        <f t="shared" si="20"/>
        <v>6069</v>
      </c>
      <c r="AB608" s="81" t="s">
        <v>46</v>
      </c>
      <c r="AC608" s="81" t="s">
        <v>46</v>
      </c>
      <c r="AD608" s="81" t="s">
        <v>46</v>
      </c>
      <c r="AE608" s="81"/>
      <c r="AF608" s="23"/>
      <c r="AG608" s="24"/>
      <c r="AH608" s="24"/>
    </row>
    <row r="609" spans="1:34" ht="18" customHeight="1">
      <c r="A609" s="81">
        <v>599</v>
      </c>
      <c r="B609" s="82" t="s">
        <v>1578</v>
      </c>
      <c r="C609" s="83" t="s">
        <v>51</v>
      </c>
      <c r="D609" s="81" t="s">
        <v>1579</v>
      </c>
      <c r="E609" s="81" t="s">
        <v>66</v>
      </c>
      <c r="F609" s="81" t="s">
        <v>43</v>
      </c>
      <c r="G609" s="81" t="s">
        <v>53</v>
      </c>
      <c r="H609" s="81" t="s">
        <v>1580</v>
      </c>
      <c r="I609" s="92">
        <v>7</v>
      </c>
      <c r="J609" s="92">
        <v>7</v>
      </c>
      <c r="K609" s="92"/>
      <c r="L609" s="81">
        <v>8</v>
      </c>
      <c r="M609" s="81"/>
      <c r="N609" s="97">
        <v>4</v>
      </c>
      <c r="O609" s="97">
        <v>1000</v>
      </c>
      <c r="P609" s="98">
        <v>16</v>
      </c>
      <c r="Q609" s="97"/>
      <c r="R609" s="97"/>
      <c r="S609" s="97"/>
      <c r="T609" s="98"/>
      <c r="U609" s="97">
        <v>250</v>
      </c>
      <c r="V609" s="85">
        <f t="shared" si="16"/>
        <v>1250</v>
      </c>
      <c r="W609" s="85">
        <f t="shared" si="17"/>
        <v>187.5</v>
      </c>
      <c r="X609" s="86">
        <f t="shared" si="18"/>
        <v>1437.5</v>
      </c>
      <c r="Y609" s="110">
        <v>6.84</v>
      </c>
      <c r="Z609" s="85">
        <f t="shared" si="19"/>
        <v>8925</v>
      </c>
      <c r="AA609" s="88">
        <f t="shared" si="20"/>
        <v>6069</v>
      </c>
      <c r="AB609" s="81" t="s">
        <v>46</v>
      </c>
      <c r="AC609" s="81" t="s">
        <v>46</v>
      </c>
      <c r="AD609" s="81" t="s">
        <v>46</v>
      </c>
      <c r="AE609" s="81"/>
      <c r="AF609" s="23"/>
      <c r="AG609" s="24"/>
      <c r="AH609" s="24"/>
    </row>
    <row r="610" spans="1:34" ht="18" customHeight="1">
      <c r="A610" s="81">
        <v>600</v>
      </c>
      <c r="B610" s="82" t="s">
        <v>1581</v>
      </c>
      <c r="C610" s="83" t="s">
        <v>352</v>
      </c>
      <c r="D610" s="81" t="s">
        <v>1582</v>
      </c>
      <c r="E610" s="81" t="s">
        <v>42</v>
      </c>
      <c r="F610" s="81" t="s">
        <v>43</v>
      </c>
      <c r="G610" s="81" t="s">
        <v>44</v>
      </c>
      <c r="H610" s="81" t="s">
        <v>1583</v>
      </c>
      <c r="I610" s="92">
        <v>12</v>
      </c>
      <c r="J610" s="92">
        <v>12</v>
      </c>
      <c r="K610" s="92"/>
      <c r="L610" s="81">
        <v>9</v>
      </c>
      <c r="M610" s="81">
        <v>2</v>
      </c>
      <c r="N610" s="97">
        <v>4</v>
      </c>
      <c r="O610" s="97">
        <v>1000</v>
      </c>
      <c r="P610" s="97">
        <v>20</v>
      </c>
      <c r="Q610" s="97">
        <v>40500</v>
      </c>
      <c r="R610" s="97"/>
      <c r="S610" s="97"/>
      <c r="T610" s="98"/>
      <c r="U610" s="97"/>
      <c r="V610" s="85">
        <f t="shared" si="16"/>
        <v>13500</v>
      </c>
      <c r="W610" s="85">
        <f t="shared" si="17"/>
        <v>2025</v>
      </c>
      <c r="X610" s="86">
        <f t="shared" si="18"/>
        <v>15525</v>
      </c>
      <c r="Y610" s="87">
        <v>5.88</v>
      </c>
      <c r="Z610" s="85">
        <f t="shared" si="19"/>
        <v>83430</v>
      </c>
      <c r="AA610" s="88">
        <f t="shared" si="20"/>
        <v>56732.4</v>
      </c>
      <c r="AB610" s="81" t="s">
        <v>46</v>
      </c>
      <c r="AC610" s="81" t="s">
        <v>46</v>
      </c>
      <c r="AD610" s="81" t="s">
        <v>46</v>
      </c>
      <c r="AE610" s="81"/>
      <c r="AF610" s="23"/>
      <c r="AG610" s="24"/>
      <c r="AH610" s="24"/>
    </row>
    <row r="611" spans="1:34" ht="18" customHeight="1">
      <c r="A611" s="81">
        <v>601</v>
      </c>
      <c r="B611" s="82" t="s">
        <v>1584</v>
      </c>
      <c r="C611" s="83" t="s">
        <v>56</v>
      </c>
      <c r="D611" s="81" t="s">
        <v>1585</v>
      </c>
      <c r="E611" s="81" t="s">
        <v>42</v>
      </c>
      <c r="F611" s="81" t="s">
        <v>43</v>
      </c>
      <c r="G611" s="81" t="s">
        <v>58</v>
      </c>
      <c r="H611" s="81" t="s">
        <v>1586</v>
      </c>
      <c r="I611" s="92">
        <v>2</v>
      </c>
      <c r="J611" s="92">
        <v>2</v>
      </c>
      <c r="K611" s="92"/>
      <c r="L611" s="81">
        <v>2</v>
      </c>
      <c r="M611" s="81"/>
      <c r="N611" s="97">
        <v>2</v>
      </c>
      <c r="O611" s="97">
        <v>800</v>
      </c>
      <c r="P611" s="97">
        <v>15</v>
      </c>
      <c r="Q611" s="97">
        <v>40500</v>
      </c>
      <c r="R611" s="97"/>
      <c r="S611" s="97"/>
      <c r="T611" s="98"/>
      <c r="U611" s="97"/>
      <c r="V611" s="85">
        <f t="shared" si="16"/>
        <v>13500</v>
      </c>
      <c r="W611" s="85">
        <f t="shared" si="17"/>
        <v>2025</v>
      </c>
      <c r="X611" s="86">
        <f t="shared" si="18"/>
        <v>15525</v>
      </c>
      <c r="Y611" s="87">
        <v>5.88</v>
      </c>
      <c r="Z611" s="85">
        <f t="shared" si="19"/>
        <v>83430</v>
      </c>
      <c r="AA611" s="88">
        <f t="shared" si="20"/>
        <v>56732.4</v>
      </c>
      <c r="AB611" s="81" t="s">
        <v>46</v>
      </c>
      <c r="AC611" s="81" t="s">
        <v>46</v>
      </c>
      <c r="AD611" s="81" t="s">
        <v>46</v>
      </c>
      <c r="AE611" s="81"/>
      <c r="AF611" s="23"/>
      <c r="AG611" s="24"/>
      <c r="AH611" s="24"/>
    </row>
    <row r="612" spans="1:34" ht="18" customHeight="1">
      <c r="A612" s="81">
        <v>602</v>
      </c>
      <c r="B612" s="82" t="s">
        <v>1587</v>
      </c>
      <c r="C612" s="83" t="s">
        <v>171</v>
      </c>
      <c r="D612" s="81" t="s">
        <v>1588</v>
      </c>
      <c r="E612" s="81" t="s">
        <v>66</v>
      </c>
      <c r="F612" s="81" t="s">
        <v>43</v>
      </c>
      <c r="G612" s="81" t="s">
        <v>122</v>
      </c>
      <c r="H612" s="81" t="s">
        <v>1589</v>
      </c>
      <c r="I612" s="92">
        <v>1</v>
      </c>
      <c r="J612" s="92">
        <v>1</v>
      </c>
      <c r="K612" s="92"/>
      <c r="L612" s="81">
        <v>2</v>
      </c>
      <c r="M612" s="81"/>
      <c r="N612" s="97">
        <v>2</v>
      </c>
      <c r="O612" s="97">
        <v>1300</v>
      </c>
      <c r="P612" s="97">
        <v>13</v>
      </c>
      <c r="Q612" s="97"/>
      <c r="R612" s="97"/>
      <c r="S612" s="97"/>
      <c r="T612" s="98"/>
      <c r="U612" s="97">
        <v>250</v>
      </c>
      <c r="V612" s="85">
        <f t="shared" si="16"/>
        <v>1250</v>
      </c>
      <c r="W612" s="85">
        <f t="shared" si="17"/>
        <v>187.5</v>
      </c>
      <c r="X612" s="86">
        <f t="shared" si="18"/>
        <v>1437.5</v>
      </c>
      <c r="Y612" s="110">
        <v>6.84</v>
      </c>
      <c r="Z612" s="85">
        <f t="shared" si="19"/>
        <v>8925</v>
      </c>
      <c r="AA612" s="88">
        <f t="shared" si="20"/>
        <v>6069</v>
      </c>
      <c r="AB612" s="81" t="s">
        <v>46</v>
      </c>
      <c r="AC612" s="81" t="s">
        <v>46</v>
      </c>
      <c r="AD612" s="81" t="s">
        <v>46</v>
      </c>
      <c r="AE612" s="81"/>
      <c r="AF612" s="23"/>
      <c r="AG612" s="24"/>
      <c r="AH612" s="24"/>
    </row>
    <row r="613" spans="1:34" ht="18" customHeight="1">
      <c r="A613" s="81">
        <v>603</v>
      </c>
      <c r="B613" s="82" t="s">
        <v>1590</v>
      </c>
      <c r="C613" s="83" t="s">
        <v>202</v>
      </c>
      <c r="D613" s="81" t="s">
        <v>1591</v>
      </c>
      <c r="E613" s="81" t="s">
        <v>42</v>
      </c>
      <c r="F613" s="81" t="s">
        <v>43</v>
      </c>
      <c r="G613" s="81" t="s">
        <v>168</v>
      </c>
      <c r="H613" s="81" t="s">
        <v>238</v>
      </c>
      <c r="I613" s="92">
        <v>2</v>
      </c>
      <c r="J613" s="92">
        <v>2</v>
      </c>
      <c r="K613" s="92"/>
      <c r="L613" s="81">
        <v>2</v>
      </c>
      <c r="M613" s="81"/>
      <c r="N613" s="97">
        <v>2</v>
      </c>
      <c r="O613" s="97">
        <v>700</v>
      </c>
      <c r="P613" s="97">
        <v>10</v>
      </c>
      <c r="Q613" s="97">
        <v>40500</v>
      </c>
      <c r="R613" s="97"/>
      <c r="S613" s="97"/>
      <c r="T613" s="98"/>
      <c r="U613" s="97"/>
      <c r="V613" s="85">
        <f t="shared" si="16"/>
        <v>13500</v>
      </c>
      <c r="W613" s="85">
        <f t="shared" si="17"/>
        <v>2025</v>
      </c>
      <c r="X613" s="86">
        <f t="shared" si="18"/>
        <v>15525</v>
      </c>
      <c r="Y613" s="87">
        <v>5.88</v>
      </c>
      <c r="Z613" s="85">
        <f t="shared" si="19"/>
        <v>83430</v>
      </c>
      <c r="AA613" s="88">
        <f t="shared" si="20"/>
        <v>56732.4</v>
      </c>
      <c r="AB613" s="81" t="s">
        <v>46</v>
      </c>
      <c r="AC613" s="81" t="s">
        <v>46</v>
      </c>
      <c r="AD613" s="81" t="s">
        <v>46</v>
      </c>
      <c r="AE613" s="81"/>
      <c r="AF613" s="23"/>
      <c r="AG613" s="24"/>
      <c r="AH613" s="24"/>
    </row>
    <row r="614" spans="1:34" ht="18" customHeight="1">
      <c r="A614" s="81">
        <v>604</v>
      </c>
      <c r="B614" s="82" t="s">
        <v>1592</v>
      </c>
      <c r="C614" s="83" t="s">
        <v>562</v>
      </c>
      <c r="D614" s="81" t="s">
        <v>1593</v>
      </c>
      <c r="E614" s="81" t="s">
        <v>66</v>
      </c>
      <c r="F614" s="81" t="s">
        <v>43</v>
      </c>
      <c r="G614" s="81" t="s">
        <v>1594</v>
      </c>
      <c r="H614" s="81" t="s">
        <v>1595</v>
      </c>
      <c r="I614" s="92">
        <v>1</v>
      </c>
      <c r="J614" s="92">
        <v>1</v>
      </c>
      <c r="K614" s="92"/>
      <c r="L614" s="81">
        <v>2</v>
      </c>
      <c r="M614" s="81"/>
      <c r="N614" s="97">
        <v>2</v>
      </c>
      <c r="O614" s="97">
        <v>800</v>
      </c>
      <c r="P614" s="97">
        <v>9</v>
      </c>
      <c r="Q614" s="97"/>
      <c r="R614" s="97"/>
      <c r="S614" s="97"/>
      <c r="T614" s="98"/>
      <c r="U614" s="97">
        <v>250</v>
      </c>
      <c r="V614" s="85">
        <f t="shared" si="16"/>
        <v>1250</v>
      </c>
      <c r="W614" s="85">
        <f t="shared" si="17"/>
        <v>187.5</v>
      </c>
      <c r="X614" s="86">
        <f t="shared" si="18"/>
        <v>1437.5</v>
      </c>
      <c r="Y614" s="110">
        <v>6.84</v>
      </c>
      <c r="Z614" s="85">
        <f t="shared" si="19"/>
        <v>8925</v>
      </c>
      <c r="AA614" s="88">
        <f t="shared" si="20"/>
        <v>6069</v>
      </c>
      <c r="AB614" s="81" t="s">
        <v>46</v>
      </c>
      <c r="AC614" s="81" t="s">
        <v>46</v>
      </c>
      <c r="AD614" s="81" t="s">
        <v>46</v>
      </c>
      <c r="AE614" s="81"/>
      <c r="AF614" s="23"/>
      <c r="AG614" s="24"/>
      <c r="AH614" s="24"/>
    </row>
    <row r="615" spans="1:34" ht="18" customHeight="1">
      <c r="A615" s="81">
        <v>605</v>
      </c>
      <c r="B615" s="82" t="s">
        <v>1596</v>
      </c>
      <c r="C615" s="83" t="s">
        <v>562</v>
      </c>
      <c r="D615" s="81" t="s">
        <v>1597</v>
      </c>
      <c r="E615" s="81" t="s">
        <v>66</v>
      </c>
      <c r="F615" s="81" t="s">
        <v>43</v>
      </c>
      <c r="G615" s="81" t="s">
        <v>1594</v>
      </c>
      <c r="H615" s="81" t="s">
        <v>1595</v>
      </c>
      <c r="I615" s="92">
        <v>1</v>
      </c>
      <c r="J615" s="92">
        <v>1</v>
      </c>
      <c r="K615" s="92"/>
      <c r="L615" s="81">
        <v>2</v>
      </c>
      <c r="M615" s="81"/>
      <c r="N615" s="97">
        <v>2</v>
      </c>
      <c r="O615" s="97">
        <v>800</v>
      </c>
      <c r="P615" s="97">
        <v>9</v>
      </c>
      <c r="Q615" s="97"/>
      <c r="R615" s="97"/>
      <c r="S615" s="97"/>
      <c r="T615" s="98"/>
      <c r="U615" s="97">
        <v>250</v>
      </c>
      <c r="V615" s="85">
        <f t="shared" si="16"/>
        <v>1250</v>
      </c>
      <c r="W615" s="85">
        <f t="shared" si="17"/>
        <v>187.5</v>
      </c>
      <c r="X615" s="86">
        <f t="shared" si="18"/>
        <v>1437.5</v>
      </c>
      <c r="Y615" s="110">
        <v>6.84</v>
      </c>
      <c r="Z615" s="85">
        <f t="shared" si="19"/>
        <v>8925</v>
      </c>
      <c r="AA615" s="88">
        <f t="shared" si="20"/>
        <v>6069</v>
      </c>
      <c r="AB615" s="81" t="s">
        <v>46</v>
      </c>
      <c r="AC615" s="81" t="s">
        <v>46</v>
      </c>
      <c r="AD615" s="81" t="s">
        <v>46</v>
      </c>
      <c r="AE615" s="81"/>
      <c r="AF615" s="23"/>
      <c r="AG615" s="24"/>
      <c r="AH615" s="24"/>
    </row>
    <row r="616" spans="1:34" ht="18" customHeight="1">
      <c r="A616" s="81">
        <v>606</v>
      </c>
      <c r="B616" s="82" t="s">
        <v>1598</v>
      </c>
      <c r="C616" s="83" t="s">
        <v>562</v>
      </c>
      <c r="D616" s="81" t="s">
        <v>1599</v>
      </c>
      <c r="E616" s="81" t="s">
        <v>66</v>
      </c>
      <c r="F616" s="81" t="s">
        <v>43</v>
      </c>
      <c r="G616" s="81" t="s">
        <v>1594</v>
      </c>
      <c r="H616" s="81" t="s">
        <v>1595</v>
      </c>
      <c r="I616" s="92">
        <v>1</v>
      </c>
      <c r="J616" s="92">
        <v>1</v>
      </c>
      <c r="K616" s="92"/>
      <c r="L616" s="81">
        <v>2</v>
      </c>
      <c r="M616" s="81"/>
      <c r="N616" s="97">
        <v>2</v>
      </c>
      <c r="O616" s="97">
        <v>800</v>
      </c>
      <c r="P616" s="97">
        <v>9</v>
      </c>
      <c r="Q616" s="97"/>
      <c r="R616" s="97"/>
      <c r="S616" s="97"/>
      <c r="T616" s="98"/>
      <c r="U616" s="97">
        <v>250</v>
      </c>
      <c r="V616" s="85">
        <f t="shared" si="16"/>
        <v>1250</v>
      </c>
      <c r="W616" s="85">
        <f t="shared" si="17"/>
        <v>187.5</v>
      </c>
      <c r="X616" s="86">
        <f t="shared" si="18"/>
        <v>1437.5</v>
      </c>
      <c r="Y616" s="110">
        <v>6.84</v>
      </c>
      <c r="Z616" s="85">
        <f t="shared" si="19"/>
        <v>8925</v>
      </c>
      <c r="AA616" s="88">
        <f t="shared" si="20"/>
        <v>6069</v>
      </c>
      <c r="AB616" s="81" t="s">
        <v>46</v>
      </c>
      <c r="AC616" s="81" t="s">
        <v>46</v>
      </c>
      <c r="AD616" s="81" t="s">
        <v>46</v>
      </c>
      <c r="AE616" s="81"/>
      <c r="AF616" s="23"/>
      <c r="AG616" s="24"/>
      <c r="AH616" s="24"/>
    </row>
    <row r="617" spans="1:34" ht="18" customHeight="1">
      <c r="A617" s="81">
        <v>607</v>
      </c>
      <c r="B617" s="82" t="s">
        <v>1600</v>
      </c>
      <c r="C617" s="83" t="s">
        <v>562</v>
      </c>
      <c r="D617" s="81" t="s">
        <v>1601</v>
      </c>
      <c r="E617" s="81" t="s">
        <v>66</v>
      </c>
      <c r="F617" s="81" t="s">
        <v>43</v>
      </c>
      <c r="G617" s="81" t="s">
        <v>1594</v>
      </c>
      <c r="H617" s="81" t="s">
        <v>1595</v>
      </c>
      <c r="I617" s="92">
        <v>1</v>
      </c>
      <c r="J617" s="92">
        <v>1</v>
      </c>
      <c r="K617" s="92"/>
      <c r="L617" s="81">
        <v>2</v>
      </c>
      <c r="M617" s="81"/>
      <c r="N617" s="97">
        <v>2</v>
      </c>
      <c r="O617" s="97">
        <v>800</v>
      </c>
      <c r="P617" s="97">
        <v>9</v>
      </c>
      <c r="Q617" s="97"/>
      <c r="R617" s="97"/>
      <c r="S617" s="97"/>
      <c r="T617" s="98"/>
      <c r="U617" s="97">
        <v>250</v>
      </c>
      <c r="V617" s="85">
        <f t="shared" si="16"/>
        <v>1250</v>
      </c>
      <c r="W617" s="85">
        <f t="shared" si="17"/>
        <v>187.5</v>
      </c>
      <c r="X617" s="86">
        <f t="shared" si="18"/>
        <v>1437.5</v>
      </c>
      <c r="Y617" s="110">
        <v>6.84</v>
      </c>
      <c r="Z617" s="85">
        <f t="shared" si="19"/>
        <v>8925</v>
      </c>
      <c r="AA617" s="88">
        <f t="shared" si="20"/>
        <v>6069</v>
      </c>
      <c r="AB617" s="81" t="s">
        <v>46</v>
      </c>
      <c r="AC617" s="81" t="s">
        <v>46</v>
      </c>
      <c r="AD617" s="81" t="s">
        <v>46</v>
      </c>
      <c r="AE617" s="81"/>
      <c r="AF617" s="23"/>
      <c r="AG617" s="24"/>
      <c r="AH617" s="24"/>
    </row>
    <row r="618" spans="1:34" ht="18" customHeight="1">
      <c r="A618" s="81">
        <v>608</v>
      </c>
      <c r="B618" s="82" t="s">
        <v>1604</v>
      </c>
      <c r="C618" s="83" t="s">
        <v>562</v>
      </c>
      <c r="D618" s="81" t="s">
        <v>1605</v>
      </c>
      <c r="E618" s="81" t="s">
        <v>66</v>
      </c>
      <c r="F618" s="81" t="s">
        <v>43</v>
      </c>
      <c r="G618" s="81" t="s">
        <v>1594</v>
      </c>
      <c r="H618" s="81" t="s">
        <v>1595</v>
      </c>
      <c r="I618" s="92">
        <v>1</v>
      </c>
      <c r="J618" s="92">
        <v>1</v>
      </c>
      <c r="K618" s="92"/>
      <c r="L618" s="81">
        <v>2</v>
      </c>
      <c r="M618" s="81"/>
      <c r="N618" s="97">
        <v>2</v>
      </c>
      <c r="O618" s="97">
        <v>800</v>
      </c>
      <c r="P618" s="97">
        <v>9</v>
      </c>
      <c r="Q618" s="97"/>
      <c r="R618" s="97"/>
      <c r="S618" s="97"/>
      <c r="T618" s="98"/>
      <c r="U618" s="97">
        <v>250</v>
      </c>
      <c r="V618" s="85">
        <f t="shared" si="16"/>
        <v>1250</v>
      </c>
      <c r="W618" s="85">
        <f t="shared" si="17"/>
        <v>187.5</v>
      </c>
      <c r="X618" s="86">
        <f t="shared" si="18"/>
        <v>1437.5</v>
      </c>
      <c r="Y618" s="110">
        <v>6.84</v>
      </c>
      <c r="Z618" s="85">
        <f t="shared" si="19"/>
        <v>8925</v>
      </c>
      <c r="AA618" s="88">
        <f t="shared" si="20"/>
        <v>6069</v>
      </c>
      <c r="AB618" s="81" t="s">
        <v>46</v>
      </c>
      <c r="AC618" s="81" t="s">
        <v>46</v>
      </c>
      <c r="AD618" s="81" t="s">
        <v>46</v>
      </c>
      <c r="AE618" s="81"/>
      <c r="AF618" s="23"/>
      <c r="AG618" s="24"/>
      <c r="AH618" s="24"/>
    </row>
    <row r="619" spans="1:34" ht="18" customHeight="1">
      <c r="A619" s="81">
        <v>609</v>
      </c>
      <c r="B619" s="82" t="s">
        <v>1606</v>
      </c>
      <c r="C619" s="83" t="s">
        <v>562</v>
      </c>
      <c r="D619" s="81" t="s">
        <v>1607</v>
      </c>
      <c r="E619" s="81" t="s">
        <v>66</v>
      </c>
      <c r="F619" s="81" t="s">
        <v>43</v>
      </c>
      <c r="G619" s="81" t="s">
        <v>1594</v>
      </c>
      <c r="H619" s="81" t="s">
        <v>1595</v>
      </c>
      <c r="I619" s="92">
        <v>1</v>
      </c>
      <c r="J619" s="92">
        <v>1</v>
      </c>
      <c r="K619" s="92"/>
      <c r="L619" s="81">
        <v>2</v>
      </c>
      <c r="M619" s="81"/>
      <c r="N619" s="97">
        <v>2</v>
      </c>
      <c r="O619" s="97">
        <v>800</v>
      </c>
      <c r="P619" s="97">
        <v>9</v>
      </c>
      <c r="Q619" s="97"/>
      <c r="R619" s="97"/>
      <c r="S619" s="97"/>
      <c r="T619" s="98"/>
      <c r="U619" s="97">
        <v>250</v>
      </c>
      <c r="V619" s="85">
        <f t="shared" si="16"/>
        <v>1250</v>
      </c>
      <c r="W619" s="85">
        <f t="shared" si="17"/>
        <v>187.5</v>
      </c>
      <c r="X619" s="86">
        <f t="shared" si="18"/>
        <v>1437.5</v>
      </c>
      <c r="Y619" s="110">
        <v>6.84</v>
      </c>
      <c r="Z619" s="85">
        <f t="shared" si="19"/>
        <v>8925</v>
      </c>
      <c r="AA619" s="88">
        <f t="shared" si="20"/>
        <v>6069</v>
      </c>
      <c r="AB619" s="81" t="s">
        <v>46</v>
      </c>
      <c r="AC619" s="81" t="s">
        <v>46</v>
      </c>
      <c r="AD619" s="81" t="s">
        <v>46</v>
      </c>
      <c r="AE619" s="81"/>
      <c r="AF619" s="23"/>
      <c r="AG619" s="24"/>
      <c r="AH619" s="24"/>
    </row>
    <row r="620" spans="1:34" ht="18" customHeight="1">
      <c r="A620" s="81">
        <v>610</v>
      </c>
      <c r="B620" s="82" t="s">
        <v>1608</v>
      </c>
      <c r="C620" s="83" t="s">
        <v>562</v>
      </c>
      <c r="D620" s="81" t="s">
        <v>1609</v>
      </c>
      <c r="E620" s="81" t="s">
        <v>66</v>
      </c>
      <c r="F620" s="81" t="s">
        <v>43</v>
      </c>
      <c r="G620" s="81" t="s">
        <v>1594</v>
      </c>
      <c r="H620" s="81" t="s">
        <v>1595</v>
      </c>
      <c r="I620" s="200">
        <v>2</v>
      </c>
      <c r="J620" s="200">
        <v>1</v>
      </c>
      <c r="K620" s="200">
        <v>1</v>
      </c>
      <c r="L620" s="81">
        <v>2</v>
      </c>
      <c r="M620" s="81"/>
      <c r="N620" s="97">
        <v>2</v>
      </c>
      <c r="O620" s="97">
        <v>800</v>
      </c>
      <c r="P620" s="97">
        <v>9</v>
      </c>
      <c r="Q620" s="97"/>
      <c r="R620" s="97"/>
      <c r="S620" s="97"/>
      <c r="T620" s="98"/>
      <c r="U620" s="97">
        <v>250</v>
      </c>
      <c r="V620" s="85">
        <f t="shared" si="16"/>
        <v>1250</v>
      </c>
      <c r="W620" s="85">
        <f t="shared" si="17"/>
        <v>187.5</v>
      </c>
      <c r="X620" s="86">
        <f t="shared" si="18"/>
        <v>1437.5</v>
      </c>
      <c r="Y620" s="110">
        <v>6.84</v>
      </c>
      <c r="Z620" s="85">
        <f t="shared" si="19"/>
        <v>8925</v>
      </c>
      <c r="AA620" s="88">
        <f t="shared" si="20"/>
        <v>6069</v>
      </c>
      <c r="AB620" s="81" t="s">
        <v>46</v>
      </c>
      <c r="AC620" s="81" t="s">
        <v>46</v>
      </c>
      <c r="AD620" s="81" t="s">
        <v>46</v>
      </c>
      <c r="AE620" s="81"/>
      <c r="AF620" s="23"/>
      <c r="AG620" s="24"/>
      <c r="AH620" s="24"/>
    </row>
    <row r="621" spans="1:34" ht="18" customHeight="1">
      <c r="A621" s="81">
        <v>611</v>
      </c>
      <c r="B621" s="82" t="s">
        <v>1610</v>
      </c>
      <c r="C621" s="83" t="s">
        <v>562</v>
      </c>
      <c r="D621" s="81" t="s">
        <v>1611</v>
      </c>
      <c r="E621" s="81" t="s">
        <v>66</v>
      </c>
      <c r="F621" s="81" t="s">
        <v>43</v>
      </c>
      <c r="G621" s="81" t="s">
        <v>1594</v>
      </c>
      <c r="H621" s="81" t="s">
        <v>1595</v>
      </c>
      <c r="I621" s="92">
        <v>2</v>
      </c>
      <c r="J621" s="92">
        <v>2</v>
      </c>
      <c r="K621" s="92"/>
      <c r="L621" s="81">
        <v>2</v>
      </c>
      <c r="M621" s="81"/>
      <c r="N621" s="97">
        <v>2</v>
      </c>
      <c r="O621" s="97">
        <v>800</v>
      </c>
      <c r="P621" s="97">
        <v>9</v>
      </c>
      <c r="Q621" s="97"/>
      <c r="R621" s="97"/>
      <c r="S621" s="97"/>
      <c r="T621" s="98"/>
      <c r="U621" s="97">
        <v>250</v>
      </c>
      <c r="V621" s="85">
        <f t="shared" si="16"/>
        <v>1250</v>
      </c>
      <c r="W621" s="85">
        <f t="shared" si="17"/>
        <v>187.5</v>
      </c>
      <c r="X621" s="86">
        <f t="shared" si="18"/>
        <v>1437.5</v>
      </c>
      <c r="Y621" s="110">
        <v>6.84</v>
      </c>
      <c r="Z621" s="85">
        <f t="shared" si="19"/>
        <v>8925</v>
      </c>
      <c r="AA621" s="88">
        <f t="shared" si="20"/>
        <v>6069</v>
      </c>
      <c r="AB621" s="81" t="s">
        <v>46</v>
      </c>
      <c r="AC621" s="81" t="s">
        <v>46</v>
      </c>
      <c r="AD621" s="81" t="s">
        <v>46</v>
      </c>
      <c r="AE621" s="81"/>
      <c r="AF621" s="23"/>
      <c r="AG621" s="24"/>
      <c r="AH621" s="24"/>
    </row>
    <row r="622" spans="1:34" ht="18" customHeight="1">
      <c r="A622" s="81">
        <v>612</v>
      </c>
      <c r="B622" s="82" t="s">
        <v>1612</v>
      </c>
      <c r="C622" s="83" t="s">
        <v>562</v>
      </c>
      <c r="D622" s="81" t="s">
        <v>1613</v>
      </c>
      <c r="E622" s="81" t="s">
        <v>66</v>
      </c>
      <c r="F622" s="81" t="s">
        <v>43</v>
      </c>
      <c r="G622" s="81" t="s">
        <v>1594</v>
      </c>
      <c r="H622" s="81" t="s">
        <v>1595</v>
      </c>
      <c r="I622" s="92">
        <v>1</v>
      </c>
      <c r="J622" s="92">
        <v>1</v>
      </c>
      <c r="K622" s="92"/>
      <c r="L622" s="81">
        <v>2</v>
      </c>
      <c r="M622" s="81"/>
      <c r="N622" s="97">
        <v>2</v>
      </c>
      <c r="O622" s="97">
        <v>800</v>
      </c>
      <c r="P622" s="97">
        <v>9</v>
      </c>
      <c r="Q622" s="97"/>
      <c r="R622" s="97"/>
      <c r="S622" s="97"/>
      <c r="T622" s="98"/>
      <c r="U622" s="97">
        <v>250</v>
      </c>
      <c r="V622" s="85">
        <f t="shared" si="16"/>
        <v>1250</v>
      </c>
      <c r="W622" s="85">
        <f t="shared" si="17"/>
        <v>187.5</v>
      </c>
      <c r="X622" s="86">
        <f t="shared" si="18"/>
        <v>1437.5</v>
      </c>
      <c r="Y622" s="110">
        <v>6.84</v>
      </c>
      <c r="Z622" s="85">
        <f t="shared" si="19"/>
        <v>8925</v>
      </c>
      <c r="AA622" s="88">
        <f t="shared" si="20"/>
        <v>6069</v>
      </c>
      <c r="AB622" s="81" t="s">
        <v>46</v>
      </c>
      <c r="AC622" s="81" t="s">
        <v>46</v>
      </c>
      <c r="AD622" s="81" t="s">
        <v>46</v>
      </c>
      <c r="AE622" s="81"/>
      <c r="AF622" s="23"/>
      <c r="AG622" s="24"/>
      <c r="AH622" s="24"/>
    </row>
    <row r="623" spans="1:34" ht="18" customHeight="1">
      <c r="A623" s="81">
        <v>613</v>
      </c>
      <c r="B623" s="82" t="s">
        <v>1614</v>
      </c>
      <c r="C623" s="83" t="s">
        <v>562</v>
      </c>
      <c r="D623" s="81" t="s">
        <v>1615</v>
      </c>
      <c r="E623" s="81" t="s">
        <v>66</v>
      </c>
      <c r="F623" s="81" t="s">
        <v>43</v>
      </c>
      <c r="G623" s="81" t="s">
        <v>1594</v>
      </c>
      <c r="H623" s="81" t="s">
        <v>1595</v>
      </c>
      <c r="I623" s="92">
        <v>1</v>
      </c>
      <c r="J623" s="92">
        <v>1</v>
      </c>
      <c r="K623" s="92"/>
      <c r="L623" s="81">
        <v>2</v>
      </c>
      <c r="M623" s="81"/>
      <c r="N623" s="97">
        <v>2</v>
      </c>
      <c r="O623" s="97">
        <v>800</v>
      </c>
      <c r="P623" s="97">
        <v>9</v>
      </c>
      <c r="Q623" s="97"/>
      <c r="R623" s="97"/>
      <c r="S623" s="97"/>
      <c r="T623" s="98"/>
      <c r="U623" s="97">
        <v>250</v>
      </c>
      <c r="V623" s="85">
        <f t="shared" si="16"/>
        <v>1250</v>
      </c>
      <c r="W623" s="85">
        <f t="shared" si="17"/>
        <v>187.5</v>
      </c>
      <c r="X623" s="86">
        <f t="shared" si="18"/>
        <v>1437.5</v>
      </c>
      <c r="Y623" s="110">
        <v>6.84</v>
      </c>
      <c r="Z623" s="85">
        <f t="shared" si="19"/>
        <v>8925</v>
      </c>
      <c r="AA623" s="88">
        <f t="shared" si="20"/>
        <v>6069</v>
      </c>
      <c r="AB623" s="81" t="s">
        <v>46</v>
      </c>
      <c r="AC623" s="81" t="s">
        <v>46</v>
      </c>
      <c r="AD623" s="81" t="s">
        <v>46</v>
      </c>
      <c r="AE623" s="81"/>
      <c r="AF623" s="23"/>
      <c r="AG623" s="24"/>
      <c r="AH623" s="24"/>
    </row>
    <row r="624" spans="1:34" ht="18" customHeight="1">
      <c r="A624" s="81">
        <v>614</v>
      </c>
      <c r="B624" s="82" t="s">
        <v>1616</v>
      </c>
      <c r="C624" s="83" t="s">
        <v>562</v>
      </c>
      <c r="D624" s="81" t="s">
        <v>1617</v>
      </c>
      <c r="E624" s="81" t="s">
        <v>66</v>
      </c>
      <c r="F624" s="81" t="s">
        <v>43</v>
      </c>
      <c r="G624" s="81" t="s">
        <v>1594</v>
      </c>
      <c r="H624" s="81" t="s">
        <v>1595</v>
      </c>
      <c r="I624" s="199">
        <v>2</v>
      </c>
      <c r="J624" s="199">
        <v>1</v>
      </c>
      <c r="K624" s="199">
        <v>1</v>
      </c>
      <c r="L624" s="81">
        <v>2</v>
      </c>
      <c r="M624" s="81"/>
      <c r="N624" s="97">
        <v>2</v>
      </c>
      <c r="O624" s="97">
        <v>800</v>
      </c>
      <c r="P624" s="97">
        <v>9</v>
      </c>
      <c r="Q624" s="97"/>
      <c r="R624" s="97"/>
      <c r="S624" s="97"/>
      <c r="T624" s="98"/>
      <c r="U624" s="97">
        <v>250</v>
      </c>
      <c r="V624" s="85">
        <f t="shared" si="16"/>
        <v>1250</v>
      </c>
      <c r="W624" s="85">
        <f t="shared" si="17"/>
        <v>187.5</v>
      </c>
      <c r="X624" s="86">
        <f t="shared" si="18"/>
        <v>1437.5</v>
      </c>
      <c r="Y624" s="110">
        <v>6.84</v>
      </c>
      <c r="Z624" s="85">
        <f t="shared" si="19"/>
        <v>8925</v>
      </c>
      <c r="AA624" s="88">
        <f t="shared" si="20"/>
        <v>6069</v>
      </c>
      <c r="AB624" s="81" t="s">
        <v>46</v>
      </c>
      <c r="AC624" s="81" t="s">
        <v>46</v>
      </c>
      <c r="AD624" s="81" t="s">
        <v>46</v>
      </c>
      <c r="AE624" s="81"/>
      <c r="AF624" s="23"/>
      <c r="AG624" s="24"/>
      <c r="AH624" s="24"/>
    </row>
    <row r="625" spans="1:34" ht="18" customHeight="1">
      <c r="A625" s="81">
        <v>615</v>
      </c>
      <c r="B625" s="82" t="s">
        <v>1618</v>
      </c>
      <c r="C625" s="83" t="s">
        <v>562</v>
      </c>
      <c r="D625" s="81" t="s">
        <v>1619</v>
      </c>
      <c r="E625" s="81" t="s">
        <v>66</v>
      </c>
      <c r="F625" s="81" t="s">
        <v>43</v>
      </c>
      <c r="G625" s="81" t="s">
        <v>1594</v>
      </c>
      <c r="H625" s="81" t="s">
        <v>1595</v>
      </c>
      <c r="I625" s="92">
        <v>1</v>
      </c>
      <c r="J625" s="92">
        <v>1</v>
      </c>
      <c r="K625" s="92"/>
      <c r="L625" s="81">
        <v>1</v>
      </c>
      <c r="M625" s="81"/>
      <c r="N625" s="97">
        <v>2</v>
      </c>
      <c r="O625" s="97">
        <v>800</v>
      </c>
      <c r="P625" s="97">
        <v>9</v>
      </c>
      <c r="Q625" s="97"/>
      <c r="R625" s="97"/>
      <c r="S625" s="97"/>
      <c r="T625" s="98"/>
      <c r="U625" s="97">
        <v>250</v>
      </c>
      <c r="V625" s="85">
        <f t="shared" si="16"/>
        <v>1250</v>
      </c>
      <c r="W625" s="85">
        <f t="shared" si="17"/>
        <v>187.5</v>
      </c>
      <c r="X625" s="86">
        <f t="shared" si="18"/>
        <v>1437.5</v>
      </c>
      <c r="Y625" s="110">
        <v>6.84</v>
      </c>
      <c r="Z625" s="85">
        <f t="shared" si="19"/>
        <v>8925</v>
      </c>
      <c r="AA625" s="88">
        <f t="shared" si="20"/>
        <v>6069</v>
      </c>
      <c r="AB625" s="81" t="s">
        <v>46</v>
      </c>
      <c r="AC625" s="81" t="s">
        <v>46</v>
      </c>
      <c r="AD625" s="81" t="s">
        <v>46</v>
      </c>
      <c r="AE625" s="81"/>
      <c r="AF625" s="23"/>
      <c r="AG625" s="24"/>
      <c r="AH625" s="24"/>
    </row>
    <row r="626" spans="1:34" ht="18" customHeight="1">
      <c r="A626" s="81">
        <v>616</v>
      </c>
      <c r="B626" s="82" t="s">
        <v>1620</v>
      </c>
      <c r="C626" s="83" t="s">
        <v>562</v>
      </c>
      <c r="D626" s="81" t="s">
        <v>1621</v>
      </c>
      <c r="E626" s="81" t="s">
        <v>66</v>
      </c>
      <c r="F626" s="81" t="s">
        <v>43</v>
      </c>
      <c r="G626" s="81" t="s">
        <v>1594</v>
      </c>
      <c r="H626" s="81" t="s">
        <v>1595</v>
      </c>
      <c r="I626" s="92">
        <v>1</v>
      </c>
      <c r="J626" s="92">
        <v>1</v>
      </c>
      <c r="K626" s="92"/>
      <c r="L626" s="81">
        <v>1</v>
      </c>
      <c r="M626" s="81"/>
      <c r="N626" s="97">
        <v>2</v>
      </c>
      <c r="O626" s="97">
        <v>800</v>
      </c>
      <c r="P626" s="97">
        <v>9</v>
      </c>
      <c r="Q626" s="97"/>
      <c r="R626" s="97"/>
      <c r="S626" s="97"/>
      <c r="T626" s="98"/>
      <c r="U626" s="97">
        <v>250</v>
      </c>
      <c r="V626" s="85">
        <f t="shared" si="16"/>
        <v>1250</v>
      </c>
      <c r="W626" s="85">
        <f t="shared" si="17"/>
        <v>187.5</v>
      </c>
      <c r="X626" s="86">
        <f t="shared" si="18"/>
        <v>1437.5</v>
      </c>
      <c r="Y626" s="110">
        <v>6.84</v>
      </c>
      <c r="Z626" s="85">
        <f t="shared" si="19"/>
        <v>8925</v>
      </c>
      <c r="AA626" s="88">
        <f t="shared" si="20"/>
        <v>6069</v>
      </c>
      <c r="AB626" s="81" t="s">
        <v>46</v>
      </c>
      <c r="AC626" s="81" t="s">
        <v>46</v>
      </c>
      <c r="AD626" s="81" t="s">
        <v>46</v>
      </c>
      <c r="AE626" s="81"/>
      <c r="AF626" s="23"/>
      <c r="AG626" s="24"/>
      <c r="AH626" s="24"/>
    </row>
    <row r="627" spans="1:34" ht="18" customHeight="1">
      <c r="A627" s="81">
        <v>617</v>
      </c>
      <c r="B627" s="82" t="s">
        <v>1622</v>
      </c>
      <c r="C627" s="83" t="s">
        <v>562</v>
      </c>
      <c r="D627" s="81" t="s">
        <v>1623</v>
      </c>
      <c r="E627" s="81" t="s">
        <v>66</v>
      </c>
      <c r="F627" s="81" t="s">
        <v>43</v>
      </c>
      <c r="G627" s="81" t="s">
        <v>1594</v>
      </c>
      <c r="H627" s="81" t="s">
        <v>1595</v>
      </c>
      <c r="I627" s="200">
        <v>2</v>
      </c>
      <c r="J627" s="200">
        <v>1</v>
      </c>
      <c r="K627" s="200">
        <v>1</v>
      </c>
      <c r="L627" s="81">
        <v>3</v>
      </c>
      <c r="M627" s="81"/>
      <c r="N627" s="97">
        <v>2</v>
      </c>
      <c r="O627" s="97">
        <v>800</v>
      </c>
      <c r="P627" s="97">
        <v>9</v>
      </c>
      <c r="Q627" s="97"/>
      <c r="R627" s="97"/>
      <c r="S627" s="97"/>
      <c r="T627" s="98"/>
      <c r="U627" s="97">
        <v>250</v>
      </c>
      <c r="V627" s="85">
        <f t="shared" si="16"/>
        <v>1250</v>
      </c>
      <c r="W627" s="85">
        <f t="shared" si="17"/>
        <v>187.5</v>
      </c>
      <c r="X627" s="86">
        <f t="shared" si="18"/>
        <v>1437.5</v>
      </c>
      <c r="Y627" s="110">
        <v>6.84</v>
      </c>
      <c r="Z627" s="85">
        <f t="shared" si="19"/>
        <v>8925</v>
      </c>
      <c r="AA627" s="88">
        <f t="shared" si="20"/>
        <v>6069</v>
      </c>
      <c r="AB627" s="81" t="s">
        <v>46</v>
      </c>
      <c r="AC627" s="81" t="s">
        <v>46</v>
      </c>
      <c r="AD627" s="81" t="s">
        <v>46</v>
      </c>
      <c r="AE627" s="81"/>
      <c r="AF627" s="23"/>
      <c r="AG627" s="24"/>
      <c r="AH627" s="24"/>
    </row>
    <row r="628" spans="1:34" ht="18" customHeight="1">
      <c r="A628" s="81">
        <v>618</v>
      </c>
      <c r="B628" s="82" t="s">
        <v>1624</v>
      </c>
      <c r="C628" s="83" t="s">
        <v>562</v>
      </c>
      <c r="D628" s="81" t="s">
        <v>1625</v>
      </c>
      <c r="E628" s="81" t="s">
        <v>66</v>
      </c>
      <c r="F628" s="81" t="s">
        <v>43</v>
      </c>
      <c r="G628" s="81" t="s">
        <v>1594</v>
      </c>
      <c r="H628" s="81" t="s">
        <v>1595</v>
      </c>
      <c r="I628" s="200">
        <v>2</v>
      </c>
      <c r="J628" s="200">
        <v>1</v>
      </c>
      <c r="K628" s="200">
        <v>1</v>
      </c>
      <c r="L628" s="81">
        <v>3</v>
      </c>
      <c r="M628" s="81"/>
      <c r="N628" s="97">
        <v>2</v>
      </c>
      <c r="O628" s="97">
        <v>800</v>
      </c>
      <c r="P628" s="97">
        <v>9</v>
      </c>
      <c r="Q628" s="97"/>
      <c r="R628" s="97"/>
      <c r="S628" s="97"/>
      <c r="T628" s="58"/>
      <c r="U628" s="97">
        <v>250</v>
      </c>
      <c r="V628" s="85">
        <f t="shared" si="16"/>
        <v>1250</v>
      </c>
      <c r="W628" s="85">
        <f t="shared" si="17"/>
        <v>187.5</v>
      </c>
      <c r="X628" s="86">
        <f t="shared" si="18"/>
        <v>1437.5</v>
      </c>
      <c r="Y628" s="110">
        <v>6.84</v>
      </c>
      <c r="Z628" s="85">
        <f t="shared" si="19"/>
        <v>8925</v>
      </c>
      <c r="AA628" s="88">
        <f t="shared" si="20"/>
        <v>6069</v>
      </c>
      <c r="AB628" s="81" t="s">
        <v>46</v>
      </c>
      <c r="AC628" s="81" t="s">
        <v>46</v>
      </c>
      <c r="AD628" s="81" t="s">
        <v>46</v>
      </c>
      <c r="AE628" s="81"/>
      <c r="AF628" s="23"/>
      <c r="AG628" s="24"/>
      <c r="AH628" s="24"/>
    </row>
    <row r="629" spans="1:34" ht="18" customHeight="1">
      <c r="A629" s="81">
        <v>619</v>
      </c>
      <c r="B629" s="82" t="s">
        <v>1626</v>
      </c>
      <c r="C629" s="83" t="s">
        <v>562</v>
      </c>
      <c r="D629" s="81" t="s">
        <v>1627</v>
      </c>
      <c r="E629" s="81" t="s">
        <v>66</v>
      </c>
      <c r="F629" s="81" t="s">
        <v>43</v>
      </c>
      <c r="G629" s="81" t="s">
        <v>1594</v>
      </c>
      <c r="H629" s="81" t="s">
        <v>1595</v>
      </c>
      <c r="I629" s="92">
        <v>1</v>
      </c>
      <c r="J629" s="92">
        <v>1</v>
      </c>
      <c r="K629" s="92"/>
      <c r="L629" s="81">
        <v>2</v>
      </c>
      <c r="M629" s="81"/>
      <c r="N629" s="97">
        <v>2</v>
      </c>
      <c r="O629" s="97">
        <v>800</v>
      </c>
      <c r="P629" s="97">
        <v>6</v>
      </c>
      <c r="Q629" s="97"/>
      <c r="R629" s="97"/>
      <c r="S629" s="97"/>
      <c r="T629" s="58"/>
      <c r="U629" s="97">
        <v>250</v>
      </c>
      <c r="V629" s="85">
        <f t="shared" si="16"/>
        <v>1250</v>
      </c>
      <c r="W629" s="85">
        <f t="shared" si="17"/>
        <v>187.5</v>
      </c>
      <c r="X629" s="86">
        <f t="shared" si="18"/>
        <v>1437.5</v>
      </c>
      <c r="Y629" s="110">
        <v>6.84</v>
      </c>
      <c r="Z629" s="85">
        <f t="shared" si="19"/>
        <v>8925</v>
      </c>
      <c r="AA629" s="88">
        <f t="shared" si="20"/>
        <v>6069</v>
      </c>
      <c r="AB629" s="81" t="s">
        <v>46</v>
      </c>
      <c r="AC629" s="81" t="s">
        <v>46</v>
      </c>
      <c r="AD629" s="81" t="s">
        <v>46</v>
      </c>
      <c r="AE629" s="81"/>
      <c r="AF629" s="23"/>
      <c r="AG629" s="24"/>
      <c r="AH629" s="24"/>
    </row>
    <row r="630" spans="1:34" ht="18" customHeight="1">
      <c r="A630" s="81">
        <v>620</v>
      </c>
      <c r="B630" s="82" t="s">
        <v>1632</v>
      </c>
      <c r="C630" s="83" t="s">
        <v>562</v>
      </c>
      <c r="D630" s="81" t="s">
        <v>1633</v>
      </c>
      <c r="E630" s="81" t="s">
        <v>66</v>
      </c>
      <c r="F630" s="81" t="s">
        <v>43</v>
      </c>
      <c r="G630" s="81" t="s">
        <v>1594</v>
      </c>
      <c r="H630" s="81" t="s">
        <v>1595</v>
      </c>
      <c r="I630" s="92">
        <v>1</v>
      </c>
      <c r="J630" s="92">
        <v>1</v>
      </c>
      <c r="K630" s="92"/>
      <c r="L630" s="81">
        <v>2</v>
      </c>
      <c r="M630" s="81"/>
      <c r="N630" s="97">
        <v>2</v>
      </c>
      <c r="O630" s="97">
        <v>800</v>
      </c>
      <c r="P630" s="97">
        <v>6</v>
      </c>
      <c r="Q630" s="97"/>
      <c r="R630" s="97"/>
      <c r="S630" s="97"/>
      <c r="T630" s="58"/>
      <c r="U630" s="97">
        <v>250</v>
      </c>
      <c r="V630" s="85">
        <f t="shared" si="16"/>
        <v>1250</v>
      </c>
      <c r="W630" s="85">
        <f t="shared" si="17"/>
        <v>187.5</v>
      </c>
      <c r="X630" s="86">
        <f t="shared" si="18"/>
        <v>1437.5</v>
      </c>
      <c r="Y630" s="110">
        <v>6.84</v>
      </c>
      <c r="Z630" s="85">
        <f t="shared" si="19"/>
        <v>8925</v>
      </c>
      <c r="AA630" s="88">
        <f t="shared" si="20"/>
        <v>6069</v>
      </c>
      <c r="AB630" s="81" t="s">
        <v>46</v>
      </c>
      <c r="AC630" s="81" t="s">
        <v>46</v>
      </c>
      <c r="AD630" s="81" t="s">
        <v>46</v>
      </c>
      <c r="AE630" s="81"/>
      <c r="AF630" s="23"/>
      <c r="AG630" s="24"/>
      <c r="AH630" s="24"/>
    </row>
    <row r="631" spans="1:34" ht="18" customHeight="1">
      <c r="A631" s="81">
        <v>621</v>
      </c>
      <c r="B631" s="82" t="s">
        <v>1634</v>
      </c>
      <c r="C631" s="83" t="s">
        <v>562</v>
      </c>
      <c r="D631" s="81" t="s">
        <v>1635</v>
      </c>
      <c r="E631" s="81" t="s">
        <v>66</v>
      </c>
      <c r="F631" s="81" t="s">
        <v>43</v>
      </c>
      <c r="G631" s="81" t="s">
        <v>1594</v>
      </c>
      <c r="H631" s="81" t="s">
        <v>1595</v>
      </c>
      <c r="I631" s="92">
        <v>1</v>
      </c>
      <c r="J631" s="92">
        <v>1</v>
      </c>
      <c r="K631" s="92"/>
      <c r="L631" s="81">
        <v>2</v>
      </c>
      <c r="M631" s="81"/>
      <c r="N631" s="97">
        <v>2</v>
      </c>
      <c r="O631" s="97">
        <v>800</v>
      </c>
      <c r="P631" s="97">
        <v>6</v>
      </c>
      <c r="Q631" s="97"/>
      <c r="R631" s="97"/>
      <c r="S631" s="97"/>
      <c r="T631" s="58"/>
      <c r="U631" s="97">
        <v>250</v>
      </c>
      <c r="V631" s="85">
        <f t="shared" si="16"/>
        <v>1250</v>
      </c>
      <c r="W631" s="85">
        <f t="shared" si="17"/>
        <v>187.5</v>
      </c>
      <c r="X631" s="86">
        <f t="shared" si="18"/>
        <v>1437.5</v>
      </c>
      <c r="Y631" s="110">
        <v>6.84</v>
      </c>
      <c r="Z631" s="85">
        <f t="shared" si="19"/>
        <v>8925</v>
      </c>
      <c r="AA631" s="88">
        <f t="shared" si="20"/>
        <v>6069</v>
      </c>
      <c r="AB631" s="81" t="s">
        <v>46</v>
      </c>
      <c r="AC631" s="81" t="s">
        <v>46</v>
      </c>
      <c r="AD631" s="81" t="s">
        <v>46</v>
      </c>
      <c r="AE631" s="81"/>
      <c r="AF631" s="23"/>
      <c r="AG631" s="24"/>
      <c r="AH631" s="24"/>
    </row>
    <row r="632" spans="1:34" ht="18" customHeight="1">
      <c r="A632" s="81">
        <v>622</v>
      </c>
      <c r="B632" s="82" t="s">
        <v>1636</v>
      </c>
      <c r="C632" s="83" t="s">
        <v>562</v>
      </c>
      <c r="D632" s="81" t="s">
        <v>1637</v>
      </c>
      <c r="E632" s="81" t="s">
        <v>66</v>
      </c>
      <c r="F632" s="81" t="s">
        <v>43</v>
      </c>
      <c r="G632" s="81" t="s">
        <v>1594</v>
      </c>
      <c r="H632" s="81" t="s">
        <v>1595</v>
      </c>
      <c r="I632" s="200">
        <v>3</v>
      </c>
      <c r="J632" s="200">
        <v>2</v>
      </c>
      <c r="K632" s="200">
        <v>1</v>
      </c>
      <c r="L632" s="81">
        <v>4</v>
      </c>
      <c r="M632" s="81"/>
      <c r="N632" s="97">
        <v>2</v>
      </c>
      <c r="O632" s="97">
        <v>800</v>
      </c>
      <c r="P632" s="97">
        <v>6</v>
      </c>
      <c r="Q632" s="97"/>
      <c r="R632" s="97"/>
      <c r="S632" s="97"/>
      <c r="T632" s="58"/>
      <c r="U632" s="97">
        <v>250</v>
      </c>
      <c r="V632" s="85">
        <f t="shared" si="16"/>
        <v>1250</v>
      </c>
      <c r="W632" s="85">
        <f t="shared" si="17"/>
        <v>187.5</v>
      </c>
      <c r="X632" s="86">
        <f t="shared" si="18"/>
        <v>1437.5</v>
      </c>
      <c r="Y632" s="110">
        <v>6.84</v>
      </c>
      <c r="Z632" s="85">
        <f t="shared" si="19"/>
        <v>8925</v>
      </c>
      <c r="AA632" s="88">
        <f t="shared" si="20"/>
        <v>6069</v>
      </c>
      <c r="AB632" s="81" t="s">
        <v>46</v>
      </c>
      <c r="AC632" s="81" t="s">
        <v>46</v>
      </c>
      <c r="AD632" s="81" t="s">
        <v>46</v>
      </c>
      <c r="AE632" s="81"/>
      <c r="AF632" s="23"/>
      <c r="AG632" s="24"/>
      <c r="AH632" s="24"/>
    </row>
    <row r="633" spans="1:34" ht="18" customHeight="1">
      <c r="A633" s="81">
        <v>623</v>
      </c>
      <c r="B633" s="82" t="s">
        <v>1638</v>
      </c>
      <c r="C633" s="83" t="s">
        <v>562</v>
      </c>
      <c r="D633" s="81" t="s">
        <v>1639</v>
      </c>
      <c r="E633" s="81" t="s">
        <v>66</v>
      </c>
      <c r="F633" s="81" t="s">
        <v>43</v>
      </c>
      <c r="G633" s="81" t="s">
        <v>1594</v>
      </c>
      <c r="H633" s="81" t="s">
        <v>1595</v>
      </c>
      <c r="I633" s="199">
        <v>2</v>
      </c>
      <c r="J633" s="199">
        <v>1</v>
      </c>
      <c r="K633" s="199">
        <v>1</v>
      </c>
      <c r="L633" s="81">
        <v>3</v>
      </c>
      <c r="M633" s="81"/>
      <c r="N633" s="97">
        <v>2</v>
      </c>
      <c r="O633" s="97">
        <v>800</v>
      </c>
      <c r="P633" s="97">
        <v>6</v>
      </c>
      <c r="Q633" s="97"/>
      <c r="R633" s="97"/>
      <c r="S633" s="97"/>
      <c r="T633" s="58"/>
      <c r="U633" s="97">
        <v>250</v>
      </c>
      <c r="V633" s="85">
        <f t="shared" si="16"/>
        <v>1250</v>
      </c>
      <c r="W633" s="85">
        <f t="shared" si="17"/>
        <v>187.5</v>
      </c>
      <c r="X633" s="86">
        <f t="shared" si="18"/>
        <v>1437.5</v>
      </c>
      <c r="Y633" s="110">
        <v>6.84</v>
      </c>
      <c r="Z633" s="85">
        <f t="shared" si="19"/>
        <v>8925</v>
      </c>
      <c r="AA633" s="88">
        <f t="shared" si="20"/>
        <v>6069</v>
      </c>
      <c r="AB633" s="81" t="s">
        <v>46</v>
      </c>
      <c r="AC633" s="81" t="s">
        <v>46</v>
      </c>
      <c r="AD633" s="81" t="s">
        <v>46</v>
      </c>
      <c r="AE633" s="81"/>
      <c r="AF633" s="23"/>
      <c r="AG633" s="24"/>
      <c r="AH633" s="24"/>
    </row>
    <row r="634" spans="1:34" ht="18" customHeight="1">
      <c r="A634" s="81">
        <v>624</v>
      </c>
      <c r="B634" s="82" t="s">
        <v>1640</v>
      </c>
      <c r="C634" s="83" t="s">
        <v>562</v>
      </c>
      <c r="D634" s="81" t="s">
        <v>1641</v>
      </c>
      <c r="E634" s="81" t="s">
        <v>66</v>
      </c>
      <c r="F634" s="81" t="s">
        <v>43</v>
      </c>
      <c r="G634" s="81" t="s">
        <v>1594</v>
      </c>
      <c r="H634" s="81" t="s">
        <v>1595</v>
      </c>
      <c r="I634" s="200">
        <v>2</v>
      </c>
      <c r="J634" s="200">
        <v>1</v>
      </c>
      <c r="K634" s="200">
        <v>1</v>
      </c>
      <c r="L634" s="81">
        <v>3</v>
      </c>
      <c r="M634" s="81"/>
      <c r="N634" s="97">
        <v>2</v>
      </c>
      <c r="O634" s="97">
        <v>800</v>
      </c>
      <c r="P634" s="97">
        <v>6</v>
      </c>
      <c r="Q634" s="97"/>
      <c r="R634" s="97"/>
      <c r="S634" s="97"/>
      <c r="T634" s="58"/>
      <c r="U634" s="97">
        <v>250</v>
      </c>
      <c r="V634" s="85">
        <f t="shared" si="16"/>
        <v>1250</v>
      </c>
      <c r="W634" s="85">
        <f t="shared" si="17"/>
        <v>187.5</v>
      </c>
      <c r="X634" s="86">
        <f t="shared" si="18"/>
        <v>1437.5</v>
      </c>
      <c r="Y634" s="110">
        <v>6.84</v>
      </c>
      <c r="Z634" s="85">
        <f t="shared" si="19"/>
        <v>8925</v>
      </c>
      <c r="AA634" s="88">
        <f t="shared" si="20"/>
        <v>6069</v>
      </c>
      <c r="AB634" s="81" t="s">
        <v>46</v>
      </c>
      <c r="AC634" s="81" t="s">
        <v>46</v>
      </c>
      <c r="AD634" s="81" t="s">
        <v>46</v>
      </c>
      <c r="AE634" s="81"/>
      <c r="AF634" s="23"/>
      <c r="AG634" s="24"/>
      <c r="AH634" s="24"/>
    </row>
    <row r="635" spans="1:34" ht="18" customHeight="1">
      <c r="A635" s="81">
        <v>625</v>
      </c>
      <c r="B635" s="82" t="s">
        <v>1642</v>
      </c>
      <c r="C635" s="83" t="s">
        <v>135</v>
      </c>
      <c r="D635" s="81" t="s">
        <v>1643</v>
      </c>
      <c r="E635" s="81" t="s">
        <v>42</v>
      </c>
      <c r="F635" s="81" t="s">
        <v>43</v>
      </c>
      <c r="G635" s="81" t="s">
        <v>398</v>
      </c>
      <c r="H635" s="83"/>
      <c r="I635" s="92">
        <v>2</v>
      </c>
      <c r="J635" s="92">
        <v>2</v>
      </c>
      <c r="K635" s="92"/>
      <c r="L635" s="81">
        <v>2</v>
      </c>
      <c r="M635" s="81"/>
      <c r="N635" s="97">
        <v>1</v>
      </c>
      <c r="O635" s="97">
        <v>320</v>
      </c>
      <c r="P635" s="97">
        <v>11</v>
      </c>
      <c r="Q635" s="97">
        <v>40500</v>
      </c>
      <c r="R635" s="97"/>
      <c r="S635" s="97"/>
      <c r="T635" s="58"/>
      <c r="U635" s="97"/>
      <c r="V635" s="85">
        <f t="shared" si="16"/>
        <v>13500</v>
      </c>
      <c r="W635" s="85">
        <f t="shared" si="17"/>
        <v>2025</v>
      </c>
      <c r="X635" s="86">
        <f t="shared" si="18"/>
        <v>15525</v>
      </c>
      <c r="Y635" s="87">
        <v>5.88</v>
      </c>
      <c r="Z635" s="85">
        <f t="shared" si="19"/>
        <v>83430</v>
      </c>
      <c r="AA635" s="88">
        <f t="shared" si="20"/>
        <v>56732.4</v>
      </c>
      <c r="AB635" s="81" t="s">
        <v>46</v>
      </c>
      <c r="AC635" s="81" t="s">
        <v>46</v>
      </c>
      <c r="AD635" s="81" t="s">
        <v>46</v>
      </c>
      <c r="AE635" s="81"/>
      <c r="AF635" s="23"/>
      <c r="AG635" s="24"/>
      <c r="AH635" s="24"/>
    </row>
    <row r="636" spans="1:34" ht="18" customHeight="1">
      <c r="A636" s="81">
        <v>626</v>
      </c>
      <c r="B636" s="82" t="s">
        <v>1644</v>
      </c>
      <c r="C636" s="83" t="s">
        <v>51</v>
      </c>
      <c r="D636" s="81" t="s">
        <v>1645</v>
      </c>
      <c r="E636" s="81" t="s">
        <v>42</v>
      </c>
      <c r="F636" s="81" t="s">
        <v>43</v>
      </c>
      <c r="G636" s="81" t="s">
        <v>53</v>
      </c>
      <c r="H636" s="83"/>
      <c r="I636" s="92">
        <v>1</v>
      </c>
      <c r="J636" s="92">
        <v>1</v>
      </c>
      <c r="K636" s="92"/>
      <c r="L636" s="81">
        <v>1</v>
      </c>
      <c r="M636" s="81"/>
      <c r="N636" s="97">
        <v>1</v>
      </c>
      <c r="O636" s="97">
        <v>300</v>
      </c>
      <c r="P636" s="97">
        <v>10</v>
      </c>
      <c r="Q636" s="97">
        <v>40500</v>
      </c>
      <c r="R636" s="97"/>
      <c r="S636" s="97"/>
      <c r="T636" s="58"/>
      <c r="U636" s="97"/>
      <c r="V636" s="85">
        <f t="shared" si="16"/>
        <v>13500</v>
      </c>
      <c r="W636" s="85">
        <f t="shared" si="17"/>
        <v>2025</v>
      </c>
      <c r="X636" s="86">
        <f t="shared" si="18"/>
        <v>15525</v>
      </c>
      <c r="Y636" s="87">
        <v>5.88</v>
      </c>
      <c r="Z636" s="85">
        <f t="shared" si="19"/>
        <v>83430</v>
      </c>
      <c r="AA636" s="88">
        <f t="shared" si="20"/>
        <v>56732.4</v>
      </c>
      <c r="AB636" s="81" t="s">
        <v>46</v>
      </c>
      <c r="AC636" s="81" t="s">
        <v>46</v>
      </c>
      <c r="AD636" s="81" t="s">
        <v>46</v>
      </c>
      <c r="AE636" s="81"/>
      <c r="AF636" s="23"/>
      <c r="AG636" s="24"/>
      <c r="AH636" s="24"/>
    </row>
    <row r="637" spans="1:34" ht="18" customHeight="1">
      <c r="A637" s="81">
        <v>627</v>
      </c>
      <c r="B637" s="82" t="s">
        <v>1646</v>
      </c>
      <c r="C637" s="83" t="s">
        <v>562</v>
      </c>
      <c r="D637" s="81" t="s">
        <v>1647</v>
      </c>
      <c r="E637" s="81" t="s">
        <v>66</v>
      </c>
      <c r="F637" s="81" t="s">
        <v>1648</v>
      </c>
      <c r="G637" s="81" t="s">
        <v>1649</v>
      </c>
      <c r="H637" s="83"/>
      <c r="I637" s="92">
        <v>3</v>
      </c>
      <c r="J637" s="92">
        <v>3</v>
      </c>
      <c r="K637" s="92"/>
      <c r="L637" s="81">
        <v>4</v>
      </c>
      <c r="M637" s="81"/>
      <c r="N637" s="97">
        <v>1</v>
      </c>
      <c r="O637" s="97">
        <v>900</v>
      </c>
      <c r="P637" s="101">
        <v>24</v>
      </c>
      <c r="Q637" s="97"/>
      <c r="R637" s="97"/>
      <c r="S637" s="97"/>
      <c r="T637" s="58"/>
      <c r="U637" s="97">
        <v>250</v>
      </c>
      <c r="V637" s="85">
        <f t="shared" si="16"/>
        <v>1250</v>
      </c>
      <c r="W637" s="85">
        <f t="shared" si="17"/>
        <v>187.5</v>
      </c>
      <c r="X637" s="86">
        <f t="shared" si="18"/>
        <v>1437.5</v>
      </c>
      <c r="Y637" s="110">
        <v>6.84</v>
      </c>
      <c r="Z637" s="85">
        <f t="shared" si="19"/>
        <v>8925</v>
      </c>
      <c r="AA637" s="88">
        <f t="shared" si="20"/>
        <v>6069</v>
      </c>
      <c r="AB637" s="81" t="s">
        <v>46</v>
      </c>
      <c r="AC637" s="81" t="s">
        <v>46</v>
      </c>
      <c r="AD637" s="81" t="s">
        <v>46</v>
      </c>
      <c r="AE637" s="81"/>
      <c r="AF637" s="23"/>
      <c r="AG637" s="24"/>
      <c r="AH637" s="24"/>
    </row>
    <row r="638" spans="1:34" ht="18" customHeight="1">
      <c r="A638" s="81">
        <v>628</v>
      </c>
      <c r="B638" s="82" t="s">
        <v>1650</v>
      </c>
      <c r="C638" s="83" t="s">
        <v>562</v>
      </c>
      <c r="D638" s="81" t="s">
        <v>1651</v>
      </c>
      <c r="E638" s="81" t="s">
        <v>66</v>
      </c>
      <c r="F638" s="81" t="s">
        <v>1648</v>
      </c>
      <c r="G638" s="81" t="s">
        <v>1649</v>
      </c>
      <c r="H638" s="83"/>
      <c r="I638" s="92">
        <v>3</v>
      </c>
      <c r="J638" s="92">
        <v>3</v>
      </c>
      <c r="K638" s="92"/>
      <c r="L638" s="81">
        <v>4</v>
      </c>
      <c r="M638" s="81"/>
      <c r="N638" s="97">
        <v>1</v>
      </c>
      <c r="O638" s="97">
        <v>900</v>
      </c>
      <c r="P638" s="101">
        <v>21</v>
      </c>
      <c r="Q638" s="97"/>
      <c r="R638" s="97"/>
      <c r="S638" s="97"/>
      <c r="T638" s="58"/>
      <c r="U638" s="97">
        <v>250</v>
      </c>
      <c r="V638" s="85">
        <f t="shared" si="16"/>
        <v>1250</v>
      </c>
      <c r="W638" s="85">
        <f t="shared" si="17"/>
        <v>187.5</v>
      </c>
      <c r="X638" s="86">
        <f t="shared" si="18"/>
        <v>1437.5</v>
      </c>
      <c r="Y638" s="110">
        <v>6.84</v>
      </c>
      <c r="Z638" s="85">
        <f t="shared" si="19"/>
        <v>8925</v>
      </c>
      <c r="AA638" s="88">
        <f t="shared" si="20"/>
        <v>6069</v>
      </c>
      <c r="AB638" s="81" t="s">
        <v>46</v>
      </c>
      <c r="AC638" s="81" t="s">
        <v>46</v>
      </c>
      <c r="AD638" s="81" t="s">
        <v>46</v>
      </c>
      <c r="AE638" s="81"/>
      <c r="AF638" s="23"/>
      <c r="AG638" s="24"/>
      <c r="AH638" s="24"/>
    </row>
    <row r="639" spans="1:34" ht="18" customHeight="1">
      <c r="A639" s="81">
        <v>629</v>
      </c>
      <c r="B639" s="82" t="s">
        <v>1652</v>
      </c>
      <c r="C639" s="83" t="s">
        <v>562</v>
      </c>
      <c r="D639" s="81" t="s">
        <v>1653</v>
      </c>
      <c r="E639" s="81" t="s">
        <v>66</v>
      </c>
      <c r="F639" s="81" t="s">
        <v>1648</v>
      </c>
      <c r="G639" s="81" t="s">
        <v>1649</v>
      </c>
      <c r="H639" s="83"/>
      <c r="I639" s="92">
        <v>3</v>
      </c>
      <c r="J639" s="92">
        <v>3</v>
      </c>
      <c r="K639" s="92"/>
      <c r="L639" s="81">
        <v>4</v>
      </c>
      <c r="M639" s="81"/>
      <c r="N639" s="97">
        <v>1</v>
      </c>
      <c r="O639" s="97">
        <v>900</v>
      </c>
      <c r="P639" s="101">
        <v>21</v>
      </c>
      <c r="Q639" s="97"/>
      <c r="R639" s="97"/>
      <c r="S639" s="97"/>
      <c r="T639" s="58"/>
      <c r="U639" s="97">
        <v>250</v>
      </c>
      <c r="V639" s="85">
        <f t="shared" si="16"/>
        <v>1250</v>
      </c>
      <c r="W639" s="85">
        <f t="shared" si="17"/>
        <v>187.5</v>
      </c>
      <c r="X639" s="86">
        <f t="shared" si="18"/>
        <v>1437.5</v>
      </c>
      <c r="Y639" s="110">
        <v>6.84</v>
      </c>
      <c r="Z639" s="85">
        <f t="shared" si="19"/>
        <v>8925</v>
      </c>
      <c r="AA639" s="88">
        <f t="shared" si="20"/>
        <v>6069</v>
      </c>
      <c r="AB639" s="81" t="s">
        <v>46</v>
      </c>
      <c r="AC639" s="81" t="s">
        <v>46</v>
      </c>
      <c r="AD639" s="81" t="s">
        <v>46</v>
      </c>
      <c r="AE639" s="81"/>
      <c r="AF639" s="23"/>
      <c r="AG639" s="24"/>
      <c r="AH639" s="24"/>
    </row>
    <row r="640" spans="1:34" ht="18" customHeight="1">
      <c r="A640" s="81">
        <v>630</v>
      </c>
      <c r="B640" s="82" t="s">
        <v>1654</v>
      </c>
      <c r="C640" s="83" t="s">
        <v>562</v>
      </c>
      <c r="D640" s="81" t="s">
        <v>1655</v>
      </c>
      <c r="E640" s="81" t="s">
        <v>66</v>
      </c>
      <c r="F640" s="81" t="s">
        <v>1648</v>
      </c>
      <c r="G640" s="81" t="s">
        <v>1649</v>
      </c>
      <c r="H640" s="83"/>
      <c r="I640" s="92">
        <v>3</v>
      </c>
      <c r="J640" s="92">
        <v>3</v>
      </c>
      <c r="K640" s="92"/>
      <c r="L640" s="81">
        <v>4</v>
      </c>
      <c r="M640" s="81"/>
      <c r="N640" s="97">
        <v>1</v>
      </c>
      <c r="O640" s="97">
        <v>900</v>
      </c>
      <c r="P640" s="101">
        <v>21</v>
      </c>
      <c r="Q640" s="97"/>
      <c r="R640" s="97"/>
      <c r="S640" s="97"/>
      <c r="T640" s="58"/>
      <c r="U640" s="97">
        <v>250</v>
      </c>
      <c r="V640" s="85">
        <f t="shared" si="16"/>
        <v>1250</v>
      </c>
      <c r="W640" s="85">
        <f t="shared" si="17"/>
        <v>187.5</v>
      </c>
      <c r="X640" s="86">
        <f t="shared" si="18"/>
        <v>1437.5</v>
      </c>
      <c r="Y640" s="110">
        <v>6.84</v>
      </c>
      <c r="Z640" s="85">
        <f t="shared" si="19"/>
        <v>8925</v>
      </c>
      <c r="AA640" s="88">
        <f t="shared" si="20"/>
        <v>6069</v>
      </c>
      <c r="AB640" s="81" t="s">
        <v>46</v>
      </c>
      <c r="AC640" s="81" t="s">
        <v>46</v>
      </c>
      <c r="AD640" s="81" t="s">
        <v>46</v>
      </c>
      <c r="AE640" s="81"/>
      <c r="AF640" s="23"/>
      <c r="AG640" s="24"/>
      <c r="AH640" s="24"/>
    </row>
    <row r="641" spans="1:34" ht="18" customHeight="1">
      <c r="A641" s="81">
        <v>631</v>
      </c>
      <c r="B641" s="82" t="s">
        <v>1656</v>
      </c>
      <c r="C641" s="83" t="s">
        <v>562</v>
      </c>
      <c r="D641" s="81" t="s">
        <v>1657</v>
      </c>
      <c r="E641" s="81" t="s">
        <v>66</v>
      </c>
      <c r="F641" s="81" t="s">
        <v>1648</v>
      </c>
      <c r="G641" s="81" t="s">
        <v>1649</v>
      </c>
      <c r="H641" s="83"/>
      <c r="I641" s="92">
        <v>3</v>
      </c>
      <c r="J641" s="92">
        <v>3</v>
      </c>
      <c r="K641" s="92"/>
      <c r="L641" s="81">
        <v>4</v>
      </c>
      <c r="M641" s="81"/>
      <c r="N641" s="97">
        <v>1</v>
      </c>
      <c r="O641" s="97">
        <v>900</v>
      </c>
      <c r="P641" s="101">
        <v>21</v>
      </c>
      <c r="Q641" s="97"/>
      <c r="R641" s="97"/>
      <c r="S641" s="97"/>
      <c r="T641" s="58"/>
      <c r="U641" s="97">
        <v>250</v>
      </c>
      <c r="V641" s="85">
        <f t="shared" si="16"/>
        <v>1250</v>
      </c>
      <c r="W641" s="85">
        <f t="shared" si="17"/>
        <v>187.5</v>
      </c>
      <c r="X641" s="86">
        <f t="shared" si="18"/>
        <v>1437.5</v>
      </c>
      <c r="Y641" s="110">
        <v>6.84</v>
      </c>
      <c r="Z641" s="85">
        <f t="shared" si="19"/>
        <v>8925</v>
      </c>
      <c r="AA641" s="88">
        <f t="shared" si="20"/>
        <v>6069</v>
      </c>
      <c r="AB641" s="81" t="s">
        <v>46</v>
      </c>
      <c r="AC641" s="81" t="s">
        <v>46</v>
      </c>
      <c r="AD641" s="81" t="s">
        <v>46</v>
      </c>
      <c r="AE641" s="81"/>
      <c r="AF641" s="23"/>
      <c r="AG641" s="24"/>
      <c r="AH641" s="24"/>
    </row>
    <row r="642" spans="1:34" ht="18" customHeight="1">
      <c r="A642" s="81">
        <v>632</v>
      </c>
      <c r="B642" s="82" t="s">
        <v>1658</v>
      </c>
      <c r="C642" s="83" t="s">
        <v>562</v>
      </c>
      <c r="D642" s="81" t="s">
        <v>1659</v>
      </c>
      <c r="E642" s="81" t="s">
        <v>66</v>
      </c>
      <c r="F642" s="81" t="s">
        <v>1648</v>
      </c>
      <c r="G642" s="81" t="s">
        <v>1649</v>
      </c>
      <c r="H642" s="83"/>
      <c r="I642" s="92">
        <v>3</v>
      </c>
      <c r="J642" s="92">
        <v>3</v>
      </c>
      <c r="K642" s="92"/>
      <c r="L642" s="81">
        <v>4</v>
      </c>
      <c r="M642" s="81"/>
      <c r="N642" s="97">
        <v>1</v>
      </c>
      <c r="O642" s="97">
        <v>900</v>
      </c>
      <c r="P642" s="101">
        <v>21</v>
      </c>
      <c r="Q642" s="97"/>
      <c r="R642" s="97"/>
      <c r="S642" s="97"/>
      <c r="T642" s="58"/>
      <c r="U642" s="97">
        <v>250</v>
      </c>
      <c r="V642" s="85">
        <f t="shared" si="16"/>
        <v>1250</v>
      </c>
      <c r="W642" s="85">
        <f t="shared" si="17"/>
        <v>187.5</v>
      </c>
      <c r="X642" s="86">
        <f t="shared" si="18"/>
        <v>1437.5</v>
      </c>
      <c r="Y642" s="110">
        <v>6.84</v>
      </c>
      <c r="Z642" s="85">
        <f t="shared" si="19"/>
        <v>8925</v>
      </c>
      <c r="AA642" s="88">
        <f t="shared" si="20"/>
        <v>6069</v>
      </c>
      <c r="AB642" s="81" t="s">
        <v>46</v>
      </c>
      <c r="AC642" s="81" t="s">
        <v>46</v>
      </c>
      <c r="AD642" s="81" t="s">
        <v>46</v>
      </c>
      <c r="AE642" s="81"/>
      <c r="AF642" s="23"/>
      <c r="AG642" s="24"/>
      <c r="AH642" s="24"/>
    </row>
    <row r="643" spans="1:34" ht="18" customHeight="1">
      <c r="A643" s="81">
        <v>633</v>
      </c>
      <c r="B643" s="82" t="s">
        <v>1660</v>
      </c>
      <c r="C643" s="83" t="s">
        <v>562</v>
      </c>
      <c r="D643" s="81" t="s">
        <v>1661</v>
      </c>
      <c r="E643" s="81" t="s">
        <v>66</v>
      </c>
      <c r="F643" s="81" t="s">
        <v>1648</v>
      </c>
      <c r="G643" s="81" t="s">
        <v>1649</v>
      </c>
      <c r="H643" s="83"/>
      <c r="I643" s="92">
        <v>3</v>
      </c>
      <c r="J643" s="92">
        <v>3</v>
      </c>
      <c r="K643" s="92"/>
      <c r="L643" s="81">
        <v>4</v>
      </c>
      <c r="M643" s="81"/>
      <c r="N643" s="97">
        <v>1</v>
      </c>
      <c r="O643" s="97">
        <v>900</v>
      </c>
      <c r="P643" s="101">
        <v>21</v>
      </c>
      <c r="Q643" s="97"/>
      <c r="R643" s="97"/>
      <c r="S643" s="97"/>
      <c r="T643" s="58"/>
      <c r="U643" s="97">
        <v>250</v>
      </c>
      <c r="V643" s="85">
        <f t="shared" si="16"/>
        <v>1250</v>
      </c>
      <c r="W643" s="85">
        <f t="shared" si="17"/>
        <v>187.5</v>
      </c>
      <c r="X643" s="86">
        <f t="shared" si="18"/>
        <v>1437.5</v>
      </c>
      <c r="Y643" s="110">
        <v>6.84</v>
      </c>
      <c r="Z643" s="85">
        <f t="shared" si="19"/>
        <v>8925</v>
      </c>
      <c r="AA643" s="88">
        <f t="shared" si="20"/>
        <v>6069</v>
      </c>
      <c r="AB643" s="81" t="s">
        <v>46</v>
      </c>
      <c r="AC643" s="81" t="s">
        <v>46</v>
      </c>
      <c r="AD643" s="81" t="s">
        <v>46</v>
      </c>
      <c r="AE643" s="81"/>
      <c r="AF643" s="23"/>
      <c r="AG643" s="24"/>
      <c r="AH643" s="24"/>
    </row>
    <row r="644" spans="1:34" ht="18" customHeight="1">
      <c r="A644" s="81">
        <v>634</v>
      </c>
      <c r="B644" s="82" t="s">
        <v>1662</v>
      </c>
      <c r="C644" s="83" t="s">
        <v>562</v>
      </c>
      <c r="D644" s="81" t="s">
        <v>1663</v>
      </c>
      <c r="E644" s="81" t="s">
        <v>66</v>
      </c>
      <c r="F644" s="81" t="s">
        <v>1648</v>
      </c>
      <c r="G644" s="81" t="s">
        <v>1649</v>
      </c>
      <c r="H644" s="83"/>
      <c r="I644" s="92">
        <v>3</v>
      </c>
      <c r="J644" s="92">
        <v>3</v>
      </c>
      <c r="K644" s="92"/>
      <c r="L644" s="81">
        <v>4</v>
      </c>
      <c r="M644" s="81"/>
      <c r="N644" s="97">
        <v>1</v>
      </c>
      <c r="O644" s="97">
        <v>900</v>
      </c>
      <c r="P644" s="101">
        <v>21</v>
      </c>
      <c r="Q644" s="97"/>
      <c r="R644" s="97"/>
      <c r="S644" s="97"/>
      <c r="T644" s="58"/>
      <c r="U644" s="97">
        <v>250</v>
      </c>
      <c r="V644" s="85">
        <f t="shared" si="16"/>
        <v>1250</v>
      </c>
      <c r="W644" s="85">
        <f t="shared" si="17"/>
        <v>187.5</v>
      </c>
      <c r="X644" s="86">
        <f t="shared" si="18"/>
        <v>1437.5</v>
      </c>
      <c r="Y644" s="110">
        <v>6.84</v>
      </c>
      <c r="Z644" s="85">
        <f t="shared" si="19"/>
        <v>8925</v>
      </c>
      <c r="AA644" s="88">
        <f t="shared" si="20"/>
        <v>6069</v>
      </c>
      <c r="AB644" s="81" t="s">
        <v>46</v>
      </c>
      <c r="AC644" s="81" t="s">
        <v>46</v>
      </c>
      <c r="AD644" s="81" t="s">
        <v>46</v>
      </c>
      <c r="AE644" s="81"/>
      <c r="AF644" s="23"/>
      <c r="AG644" s="24"/>
      <c r="AH644" s="24"/>
    </row>
    <row r="645" spans="1:34" ht="18" customHeight="1">
      <c r="A645" s="81">
        <v>635</v>
      </c>
      <c r="B645" s="82" t="s">
        <v>1664</v>
      </c>
      <c r="C645" s="83" t="s">
        <v>562</v>
      </c>
      <c r="D645" s="81" t="s">
        <v>1665</v>
      </c>
      <c r="E645" s="81" t="s">
        <v>66</v>
      </c>
      <c r="F645" s="81" t="s">
        <v>1648</v>
      </c>
      <c r="G645" s="81" t="s">
        <v>1649</v>
      </c>
      <c r="H645" s="83"/>
      <c r="I645" s="92">
        <v>3</v>
      </c>
      <c r="J645" s="92">
        <v>3</v>
      </c>
      <c r="K645" s="92"/>
      <c r="L645" s="81">
        <v>4</v>
      </c>
      <c r="M645" s="81"/>
      <c r="N645" s="97">
        <v>1</v>
      </c>
      <c r="O645" s="97">
        <v>900</v>
      </c>
      <c r="P645" s="101">
        <v>24</v>
      </c>
      <c r="Q645" s="97"/>
      <c r="R645" s="97"/>
      <c r="S645" s="97"/>
      <c r="T645" s="58"/>
      <c r="U645" s="97">
        <v>250</v>
      </c>
      <c r="V645" s="85">
        <f t="shared" si="16"/>
        <v>1250</v>
      </c>
      <c r="W645" s="85">
        <f t="shared" si="17"/>
        <v>187.5</v>
      </c>
      <c r="X645" s="86">
        <f t="shared" si="18"/>
        <v>1437.5</v>
      </c>
      <c r="Y645" s="110">
        <v>6.84</v>
      </c>
      <c r="Z645" s="85">
        <f t="shared" si="19"/>
        <v>8925</v>
      </c>
      <c r="AA645" s="88">
        <f t="shared" si="20"/>
        <v>6069</v>
      </c>
      <c r="AB645" s="81" t="s">
        <v>46</v>
      </c>
      <c r="AC645" s="81" t="s">
        <v>46</v>
      </c>
      <c r="AD645" s="81" t="s">
        <v>46</v>
      </c>
      <c r="AE645" s="81"/>
      <c r="AF645" s="23"/>
      <c r="AG645" s="24"/>
      <c r="AH645" s="24"/>
    </row>
    <row r="646" spans="1:34" ht="18" customHeight="1">
      <c r="A646" s="81">
        <v>636</v>
      </c>
      <c r="B646" s="82" t="s">
        <v>1666</v>
      </c>
      <c r="C646" s="83" t="s">
        <v>562</v>
      </c>
      <c r="D646" s="81" t="s">
        <v>1667</v>
      </c>
      <c r="E646" s="81" t="s">
        <v>66</v>
      </c>
      <c r="F646" s="81" t="s">
        <v>1648</v>
      </c>
      <c r="G646" s="81" t="s">
        <v>1649</v>
      </c>
      <c r="H646" s="83"/>
      <c r="I646" s="92">
        <v>3</v>
      </c>
      <c r="J646" s="92">
        <v>3</v>
      </c>
      <c r="K646" s="92"/>
      <c r="L646" s="81">
        <v>4</v>
      </c>
      <c r="M646" s="81"/>
      <c r="N646" s="97">
        <v>1</v>
      </c>
      <c r="O646" s="97">
        <v>900</v>
      </c>
      <c r="P646" s="101">
        <v>21</v>
      </c>
      <c r="Q646" s="97"/>
      <c r="R646" s="97"/>
      <c r="S646" s="97"/>
      <c r="T646" s="58"/>
      <c r="U646" s="97">
        <v>250</v>
      </c>
      <c r="V646" s="85">
        <f t="shared" si="16"/>
        <v>1250</v>
      </c>
      <c r="W646" s="85">
        <f t="shared" si="17"/>
        <v>187.5</v>
      </c>
      <c r="X646" s="86">
        <f t="shared" si="18"/>
        <v>1437.5</v>
      </c>
      <c r="Y646" s="110">
        <v>6.84</v>
      </c>
      <c r="Z646" s="85">
        <f t="shared" si="19"/>
        <v>8925</v>
      </c>
      <c r="AA646" s="88">
        <f t="shared" si="20"/>
        <v>6069</v>
      </c>
      <c r="AB646" s="81" t="s">
        <v>46</v>
      </c>
      <c r="AC646" s="81" t="s">
        <v>46</v>
      </c>
      <c r="AD646" s="81" t="s">
        <v>46</v>
      </c>
      <c r="AE646" s="81"/>
      <c r="AF646" s="23"/>
      <c r="AG646" s="24"/>
      <c r="AH646" s="24"/>
    </row>
    <row r="647" spans="1:34" ht="18" customHeight="1">
      <c r="A647" s="81">
        <v>637</v>
      </c>
      <c r="B647" s="82" t="s">
        <v>1668</v>
      </c>
      <c r="C647" s="83" t="s">
        <v>562</v>
      </c>
      <c r="D647" s="81" t="s">
        <v>1669</v>
      </c>
      <c r="E647" s="81" t="s">
        <v>66</v>
      </c>
      <c r="F647" s="81" t="s">
        <v>1648</v>
      </c>
      <c r="G647" s="81" t="s">
        <v>1649</v>
      </c>
      <c r="H647" s="83"/>
      <c r="I647" s="92">
        <v>3</v>
      </c>
      <c r="J647" s="92">
        <v>3</v>
      </c>
      <c r="K647" s="92"/>
      <c r="L647" s="81">
        <v>4</v>
      </c>
      <c r="M647" s="81"/>
      <c r="N647" s="97">
        <v>1</v>
      </c>
      <c r="O647" s="97">
        <v>900</v>
      </c>
      <c r="P647" s="101">
        <v>21</v>
      </c>
      <c r="Q647" s="97"/>
      <c r="R647" s="97"/>
      <c r="S647" s="97"/>
      <c r="T647" s="58"/>
      <c r="U647" s="97">
        <v>250</v>
      </c>
      <c r="V647" s="85">
        <f t="shared" si="16"/>
        <v>1250</v>
      </c>
      <c r="W647" s="85">
        <f t="shared" si="17"/>
        <v>187.5</v>
      </c>
      <c r="X647" s="86">
        <f t="shared" si="18"/>
        <v>1437.5</v>
      </c>
      <c r="Y647" s="110">
        <v>6.84</v>
      </c>
      <c r="Z647" s="85">
        <f t="shared" si="19"/>
        <v>8925</v>
      </c>
      <c r="AA647" s="88">
        <f t="shared" si="20"/>
        <v>6069</v>
      </c>
      <c r="AB647" s="81" t="s">
        <v>46</v>
      </c>
      <c r="AC647" s="81" t="s">
        <v>46</v>
      </c>
      <c r="AD647" s="81" t="s">
        <v>46</v>
      </c>
      <c r="AE647" s="81"/>
      <c r="AF647" s="23"/>
      <c r="AG647" s="24"/>
      <c r="AH647" s="24"/>
    </row>
    <row r="648" spans="1:34" ht="18" customHeight="1">
      <c r="A648" s="81">
        <v>638</v>
      </c>
      <c r="B648" s="82" t="s">
        <v>1670</v>
      </c>
      <c r="C648" s="83" t="s">
        <v>562</v>
      </c>
      <c r="D648" s="81" t="s">
        <v>1671</v>
      </c>
      <c r="E648" s="81" t="s">
        <v>66</v>
      </c>
      <c r="F648" s="81" t="s">
        <v>1648</v>
      </c>
      <c r="G648" s="81" t="s">
        <v>1649</v>
      </c>
      <c r="H648" s="83"/>
      <c r="I648" s="92">
        <v>3</v>
      </c>
      <c r="J648" s="92">
        <v>3</v>
      </c>
      <c r="K648" s="92"/>
      <c r="L648" s="81">
        <v>4</v>
      </c>
      <c r="M648" s="81"/>
      <c r="N648" s="97">
        <v>1</v>
      </c>
      <c r="O648" s="97">
        <v>900</v>
      </c>
      <c r="P648" s="97">
        <v>18</v>
      </c>
      <c r="Q648" s="97"/>
      <c r="R648" s="97"/>
      <c r="S648" s="97"/>
      <c r="T648" s="58"/>
      <c r="U648" s="97">
        <v>250</v>
      </c>
      <c r="V648" s="85">
        <f t="shared" si="16"/>
        <v>1250</v>
      </c>
      <c r="W648" s="85">
        <f t="shared" si="17"/>
        <v>187.5</v>
      </c>
      <c r="X648" s="86">
        <f t="shared" si="18"/>
        <v>1437.5</v>
      </c>
      <c r="Y648" s="110">
        <v>6.84</v>
      </c>
      <c r="Z648" s="85">
        <f t="shared" si="19"/>
        <v>8925</v>
      </c>
      <c r="AA648" s="88">
        <f t="shared" si="20"/>
        <v>6069</v>
      </c>
      <c r="AB648" s="81" t="s">
        <v>46</v>
      </c>
      <c r="AC648" s="81" t="s">
        <v>46</v>
      </c>
      <c r="AD648" s="81" t="s">
        <v>46</v>
      </c>
      <c r="AE648" s="81"/>
      <c r="AF648" s="23"/>
      <c r="AG648" s="24"/>
      <c r="AH648" s="24"/>
    </row>
    <row r="649" spans="1:34" ht="18" customHeight="1">
      <c r="A649" s="81">
        <v>639</v>
      </c>
      <c r="B649" s="82" t="s">
        <v>1672</v>
      </c>
      <c r="C649" s="83" t="s">
        <v>562</v>
      </c>
      <c r="D649" s="81" t="s">
        <v>1673</v>
      </c>
      <c r="E649" s="81" t="s">
        <v>66</v>
      </c>
      <c r="F649" s="81" t="s">
        <v>1648</v>
      </c>
      <c r="G649" s="81" t="s">
        <v>1649</v>
      </c>
      <c r="H649" s="83"/>
      <c r="I649" s="92">
        <v>3</v>
      </c>
      <c r="J649" s="92">
        <v>3</v>
      </c>
      <c r="K649" s="92"/>
      <c r="L649" s="81">
        <v>4</v>
      </c>
      <c r="M649" s="81"/>
      <c r="N649" s="97">
        <v>1</v>
      </c>
      <c r="O649" s="97">
        <v>900</v>
      </c>
      <c r="P649" s="97">
        <v>18</v>
      </c>
      <c r="Q649" s="97"/>
      <c r="R649" s="97"/>
      <c r="S649" s="97"/>
      <c r="T649" s="58"/>
      <c r="U649" s="97">
        <v>250</v>
      </c>
      <c r="V649" s="85">
        <f t="shared" si="16"/>
        <v>1250</v>
      </c>
      <c r="W649" s="85">
        <f t="shared" si="17"/>
        <v>187.5</v>
      </c>
      <c r="X649" s="86">
        <f t="shared" si="18"/>
        <v>1437.5</v>
      </c>
      <c r="Y649" s="110">
        <v>6.84</v>
      </c>
      <c r="Z649" s="85">
        <f t="shared" si="19"/>
        <v>8925</v>
      </c>
      <c r="AA649" s="88">
        <f t="shared" si="20"/>
        <v>6069</v>
      </c>
      <c r="AB649" s="81" t="s">
        <v>46</v>
      </c>
      <c r="AC649" s="81" t="s">
        <v>46</v>
      </c>
      <c r="AD649" s="81" t="s">
        <v>46</v>
      </c>
      <c r="AE649" s="81"/>
      <c r="AF649" s="23"/>
      <c r="AG649" s="24"/>
      <c r="AH649" s="24"/>
    </row>
    <row r="650" spans="1:34" ht="18" customHeight="1">
      <c r="A650" s="81">
        <v>640</v>
      </c>
      <c r="B650" s="82" t="s">
        <v>1674</v>
      </c>
      <c r="C650" s="83" t="s">
        <v>298</v>
      </c>
      <c r="D650" s="81" t="s">
        <v>1675</v>
      </c>
      <c r="E650" s="81" t="s">
        <v>42</v>
      </c>
      <c r="F650" s="81" t="s">
        <v>1676</v>
      </c>
      <c r="G650" s="81" t="s">
        <v>398</v>
      </c>
      <c r="H650" s="81" t="s">
        <v>1011</v>
      </c>
      <c r="I650" s="200">
        <v>3</v>
      </c>
      <c r="J650" s="200">
        <v>2</v>
      </c>
      <c r="K650" s="200">
        <v>1</v>
      </c>
      <c r="L650" s="81">
        <v>4</v>
      </c>
      <c r="M650" s="81"/>
      <c r="N650" s="101">
        <v>2</v>
      </c>
      <c r="O650" s="102">
        <v>800</v>
      </c>
      <c r="P650" s="101">
        <v>7</v>
      </c>
      <c r="Q650" s="85">
        <f t="shared" ref="Q650:Q789" si="22">O650*P650</f>
        <v>5600</v>
      </c>
      <c r="R650" s="101"/>
      <c r="S650" s="101"/>
      <c r="T650" s="101"/>
      <c r="U650" s="101"/>
      <c r="V650" s="85">
        <f t="shared" si="16"/>
        <v>1866.6666666666667</v>
      </c>
      <c r="W650" s="85">
        <f t="shared" si="17"/>
        <v>280</v>
      </c>
      <c r="X650" s="86">
        <f t="shared" si="18"/>
        <v>2146.666666666667</v>
      </c>
      <c r="Y650" s="87">
        <v>5.88</v>
      </c>
      <c r="Z650" s="85">
        <f t="shared" si="19"/>
        <v>11536</v>
      </c>
      <c r="AA650" s="88">
        <f t="shared" si="20"/>
        <v>7844.4800000000005</v>
      </c>
      <c r="AB650" s="81" t="s">
        <v>46</v>
      </c>
      <c r="AC650" s="81" t="s">
        <v>46</v>
      </c>
      <c r="AD650" s="81" t="s">
        <v>46</v>
      </c>
      <c r="AE650" s="81"/>
      <c r="AF650" s="23"/>
      <c r="AG650" s="24"/>
      <c r="AH650" s="24"/>
    </row>
    <row r="651" spans="1:34" ht="18" customHeight="1">
      <c r="A651" s="81">
        <v>641</v>
      </c>
      <c r="B651" s="82" t="s">
        <v>1677</v>
      </c>
      <c r="C651" s="83" t="s">
        <v>406</v>
      </c>
      <c r="D651" s="81" t="s">
        <v>1678</v>
      </c>
      <c r="E651" s="81" t="s">
        <v>66</v>
      </c>
      <c r="F651" s="81" t="s">
        <v>1676</v>
      </c>
      <c r="G651" s="81" t="s">
        <v>621</v>
      </c>
      <c r="H651" s="81" t="s">
        <v>1679</v>
      </c>
      <c r="I651" s="92">
        <v>2</v>
      </c>
      <c r="J651" s="92">
        <v>2</v>
      </c>
      <c r="K651" s="92"/>
      <c r="L651" s="81">
        <v>2</v>
      </c>
      <c r="M651" s="81"/>
      <c r="N651" s="101">
        <v>2</v>
      </c>
      <c r="O651" s="102">
        <v>2000</v>
      </c>
      <c r="P651" s="101">
        <v>17</v>
      </c>
      <c r="Q651" s="85">
        <f t="shared" si="22"/>
        <v>34000</v>
      </c>
      <c r="R651" s="101"/>
      <c r="S651" s="101"/>
      <c r="T651" s="101"/>
      <c r="U651" s="101">
        <v>96</v>
      </c>
      <c r="V651" s="85">
        <f t="shared" si="16"/>
        <v>480</v>
      </c>
      <c r="W651" s="85">
        <f t="shared" si="17"/>
        <v>72</v>
      </c>
      <c r="X651" s="86">
        <f t="shared" si="18"/>
        <v>552</v>
      </c>
      <c r="Y651" s="110">
        <v>6.84</v>
      </c>
      <c r="Z651" s="85">
        <f t="shared" si="19"/>
        <v>3427.2</v>
      </c>
      <c r="AA651" s="88">
        <f t="shared" si="20"/>
        <v>2330.4960000000001</v>
      </c>
      <c r="AB651" s="81" t="s">
        <v>46</v>
      </c>
      <c r="AC651" s="81" t="s">
        <v>46</v>
      </c>
      <c r="AD651" s="81" t="s">
        <v>46</v>
      </c>
      <c r="AE651" s="81"/>
      <c r="AF651" s="23"/>
      <c r="AG651" s="24"/>
      <c r="AH651" s="24"/>
    </row>
    <row r="652" spans="1:34" ht="18" customHeight="1">
      <c r="A652" s="81">
        <v>642</v>
      </c>
      <c r="B652" s="82" t="s">
        <v>1680</v>
      </c>
      <c r="C652" s="83" t="s">
        <v>298</v>
      </c>
      <c r="D652" s="81" t="s">
        <v>1681</v>
      </c>
      <c r="E652" s="81" t="s">
        <v>42</v>
      </c>
      <c r="F652" s="81" t="s">
        <v>1676</v>
      </c>
      <c r="G652" s="81" t="s">
        <v>398</v>
      </c>
      <c r="H652" s="81" t="s">
        <v>1682</v>
      </c>
      <c r="I652" s="92">
        <v>3</v>
      </c>
      <c r="J652" s="92">
        <v>3</v>
      </c>
      <c r="K652" s="92"/>
      <c r="L652" s="81">
        <v>4</v>
      </c>
      <c r="M652" s="81"/>
      <c r="N652" s="101">
        <v>1</v>
      </c>
      <c r="O652" s="102">
        <v>2000</v>
      </c>
      <c r="P652" s="101">
        <v>7</v>
      </c>
      <c r="Q652" s="85">
        <f t="shared" si="22"/>
        <v>14000</v>
      </c>
      <c r="R652" s="101"/>
      <c r="S652" s="101"/>
      <c r="T652" s="101"/>
      <c r="U652" s="101"/>
      <c r="V652" s="85">
        <f t="shared" si="16"/>
        <v>4666.666666666667</v>
      </c>
      <c r="W652" s="85">
        <f t="shared" si="17"/>
        <v>700</v>
      </c>
      <c r="X652" s="86">
        <f t="shared" si="18"/>
        <v>5366.666666666667</v>
      </c>
      <c r="Y652" s="87">
        <v>5.88</v>
      </c>
      <c r="Z652" s="85">
        <f t="shared" si="19"/>
        <v>28840</v>
      </c>
      <c r="AA652" s="88">
        <f t="shared" si="20"/>
        <v>19611.2</v>
      </c>
      <c r="AB652" s="81" t="s">
        <v>46</v>
      </c>
      <c r="AC652" s="81" t="s">
        <v>46</v>
      </c>
      <c r="AD652" s="81" t="s">
        <v>46</v>
      </c>
      <c r="AE652" s="81"/>
      <c r="AF652" s="23"/>
      <c r="AG652" s="24"/>
      <c r="AH652" s="24"/>
    </row>
    <row r="653" spans="1:34" ht="18" customHeight="1">
      <c r="A653" s="81">
        <v>643</v>
      </c>
      <c r="B653" s="82" t="s">
        <v>1683</v>
      </c>
      <c r="C653" s="83" t="s">
        <v>496</v>
      </c>
      <c r="D653" s="81" t="s">
        <v>1684</v>
      </c>
      <c r="E653" s="81" t="s">
        <v>42</v>
      </c>
      <c r="F653" s="81" t="s">
        <v>1676</v>
      </c>
      <c r="G653" s="81" t="s">
        <v>53</v>
      </c>
      <c r="H653" s="81" t="s">
        <v>1685</v>
      </c>
      <c r="I653" s="92">
        <v>2</v>
      </c>
      <c r="J653" s="92">
        <v>2</v>
      </c>
      <c r="K653" s="92"/>
      <c r="L653" s="81">
        <v>2</v>
      </c>
      <c r="M653" s="81"/>
      <c r="N653" s="101">
        <v>1</v>
      </c>
      <c r="O653" s="102">
        <v>2700</v>
      </c>
      <c r="P653" s="101">
        <v>10</v>
      </c>
      <c r="Q653" s="85">
        <f t="shared" si="22"/>
        <v>27000</v>
      </c>
      <c r="R653" s="101"/>
      <c r="S653" s="101"/>
      <c r="T653" s="101"/>
      <c r="U653" s="101"/>
      <c r="V653" s="85">
        <f t="shared" si="16"/>
        <v>9000</v>
      </c>
      <c r="W653" s="85">
        <f t="shared" si="17"/>
        <v>1350</v>
      </c>
      <c r="X653" s="86">
        <f t="shared" si="18"/>
        <v>10350</v>
      </c>
      <c r="Y653" s="87">
        <v>5.88</v>
      </c>
      <c r="Z653" s="85">
        <f t="shared" si="19"/>
        <v>55620</v>
      </c>
      <c r="AA653" s="88">
        <f t="shared" si="20"/>
        <v>37821.600000000006</v>
      </c>
      <c r="AB653" s="81" t="s">
        <v>46</v>
      </c>
      <c r="AC653" s="81" t="s">
        <v>46</v>
      </c>
      <c r="AD653" s="81" t="s">
        <v>46</v>
      </c>
      <c r="AE653" s="81"/>
      <c r="AF653" s="23"/>
      <c r="AG653" s="24"/>
      <c r="AH653" s="24"/>
    </row>
    <row r="654" spans="1:34" ht="18" customHeight="1">
      <c r="A654" s="81">
        <v>644</v>
      </c>
      <c r="B654" s="82" t="s">
        <v>1686</v>
      </c>
      <c r="C654" s="83" t="s">
        <v>61</v>
      </c>
      <c r="D654" s="81" t="s">
        <v>1687</v>
      </c>
      <c r="E654" s="81" t="s">
        <v>42</v>
      </c>
      <c r="F654" s="81" t="s">
        <v>1676</v>
      </c>
      <c r="G654" s="81" t="s">
        <v>44</v>
      </c>
      <c r="H654" s="81" t="s">
        <v>1688</v>
      </c>
      <c r="I654" s="92">
        <v>2</v>
      </c>
      <c r="J654" s="92">
        <v>2</v>
      </c>
      <c r="K654" s="92"/>
      <c r="L654" s="81"/>
      <c r="M654" s="81">
        <v>2</v>
      </c>
      <c r="N654" s="101">
        <v>4</v>
      </c>
      <c r="O654" s="102">
        <v>3000</v>
      </c>
      <c r="P654" s="101">
        <v>14</v>
      </c>
      <c r="Q654" s="85">
        <f t="shared" si="22"/>
        <v>42000</v>
      </c>
      <c r="R654" s="101"/>
      <c r="S654" s="101"/>
      <c r="T654" s="101"/>
      <c r="U654" s="101"/>
      <c r="V654" s="85">
        <f t="shared" si="16"/>
        <v>14000</v>
      </c>
      <c r="W654" s="85">
        <f t="shared" si="17"/>
        <v>2100</v>
      </c>
      <c r="X654" s="86">
        <f t="shared" si="18"/>
        <v>16100</v>
      </c>
      <c r="Y654" s="87">
        <v>5.88</v>
      </c>
      <c r="Z654" s="85">
        <f t="shared" si="19"/>
        <v>86520</v>
      </c>
      <c r="AA654" s="88">
        <f t="shared" si="20"/>
        <v>58833.600000000006</v>
      </c>
      <c r="AB654" s="81" t="s">
        <v>46</v>
      </c>
      <c r="AC654" s="81" t="s">
        <v>46</v>
      </c>
      <c r="AD654" s="81" t="s">
        <v>46</v>
      </c>
      <c r="AE654" s="81"/>
      <c r="AF654" s="23"/>
      <c r="AG654" s="24"/>
      <c r="AH654" s="24"/>
    </row>
    <row r="655" spans="1:34" ht="18" customHeight="1">
      <c r="A655" s="81">
        <v>645</v>
      </c>
      <c r="B655" s="82" t="s">
        <v>1689</v>
      </c>
      <c r="C655" s="83" t="s">
        <v>56</v>
      </c>
      <c r="D655" s="81" t="s">
        <v>1690</v>
      </c>
      <c r="E655" s="81" t="s">
        <v>66</v>
      </c>
      <c r="F655" s="81" t="s">
        <v>1676</v>
      </c>
      <c r="G655" s="81" t="s">
        <v>840</v>
      </c>
      <c r="H655" s="81" t="s">
        <v>1691</v>
      </c>
      <c r="I655" s="92">
        <v>2</v>
      </c>
      <c r="J655" s="92">
        <v>2</v>
      </c>
      <c r="K655" s="92"/>
      <c r="L655" s="81"/>
      <c r="M655" s="81">
        <v>2</v>
      </c>
      <c r="N655" s="101">
        <v>2</v>
      </c>
      <c r="O655" s="102">
        <v>3000</v>
      </c>
      <c r="P655" s="101">
        <v>22</v>
      </c>
      <c r="Q655" s="85">
        <f t="shared" si="22"/>
        <v>66000</v>
      </c>
      <c r="R655" s="101"/>
      <c r="S655" s="101"/>
      <c r="T655" s="101"/>
      <c r="U655" s="101">
        <f>6*21</f>
        <v>126</v>
      </c>
      <c r="V655" s="85">
        <f t="shared" si="16"/>
        <v>630</v>
      </c>
      <c r="W655" s="85">
        <f t="shared" si="17"/>
        <v>94.5</v>
      </c>
      <c r="X655" s="86">
        <f t="shared" si="18"/>
        <v>724.5</v>
      </c>
      <c r="Y655" s="110">
        <v>6.84</v>
      </c>
      <c r="Z655" s="85">
        <f t="shared" si="19"/>
        <v>4498.2</v>
      </c>
      <c r="AA655" s="88">
        <f t="shared" si="20"/>
        <v>3058.7760000000003</v>
      </c>
      <c r="AB655" s="81" t="s">
        <v>46</v>
      </c>
      <c r="AC655" s="81" t="s">
        <v>46</v>
      </c>
      <c r="AD655" s="81" t="s">
        <v>46</v>
      </c>
      <c r="AE655" s="81"/>
      <c r="AF655" s="23"/>
      <c r="AG655" s="24"/>
      <c r="AH655" s="24"/>
    </row>
    <row r="656" spans="1:34" ht="18" customHeight="1">
      <c r="A656" s="81">
        <v>646</v>
      </c>
      <c r="B656" s="82" t="s">
        <v>1692</v>
      </c>
      <c r="C656" s="83" t="s">
        <v>56</v>
      </c>
      <c r="D656" s="81" t="s">
        <v>1693</v>
      </c>
      <c r="E656" s="81" t="s">
        <v>42</v>
      </c>
      <c r="F656" s="81" t="s">
        <v>1676</v>
      </c>
      <c r="G656" s="81" t="s">
        <v>840</v>
      </c>
      <c r="H656" s="81" t="s">
        <v>1691</v>
      </c>
      <c r="I656" s="92">
        <v>2</v>
      </c>
      <c r="J656" s="92">
        <v>2</v>
      </c>
      <c r="K656" s="92"/>
      <c r="L656" s="81"/>
      <c r="M656" s="81">
        <v>2</v>
      </c>
      <c r="N656" s="101">
        <v>2</v>
      </c>
      <c r="O656" s="102">
        <v>3000</v>
      </c>
      <c r="P656" s="101">
        <v>22</v>
      </c>
      <c r="Q656" s="85">
        <f t="shared" si="22"/>
        <v>66000</v>
      </c>
      <c r="R656" s="101"/>
      <c r="S656" s="101"/>
      <c r="T656" s="101"/>
      <c r="U656" s="101"/>
      <c r="V656" s="85">
        <f t="shared" si="16"/>
        <v>22000</v>
      </c>
      <c r="W656" s="85">
        <f t="shared" si="17"/>
        <v>3300</v>
      </c>
      <c r="X656" s="86">
        <f t="shared" si="18"/>
        <v>25300</v>
      </c>
      <c r="Y656" s="87">
        <v>5.88</v>
      </c>
      <c r="Z656" s="85">
        <f t="shared" si="19"/>
        <v>135960</v>
      </c>
      <c r="AA656" s="88">
        <f t="shared" si="20"/>
        <v>92452.800000000003</v>
      </c>
      <c r="AB656" s="81" t="s">
        <v>46</v>
      </c>
      <c r="AC656" s="81" t="s">
        <v>46</v>
      </c>
      <c r="AD656" s="81" t="s">
        <v>46</v>
      </c>
      <c r="AE656" s="81"/>
      <c r="AF656" s="23"/>
      <c r="AG656" s="24"/>
      <c r="AH656" s="24"/>
    </row>
    <row r="657" spans="1:34" ht="18" customHeight="1">
      <c r="A657" s="81">
        <v>647</v>
      </c>
      <c r="B657" s="82" t="s">
        <v>1694</v>
      </c>
      <c r="C657" s="83" t="s">
        <v>537</v>
      </c>
      <c r="D657" s="81" t="s">
        <v>1695</v>
      </c>
      <c r="E657" s="81" t="s">
        <v>66</v>
      </c>
      <c r="F657" s="81" t="s">
        <v>1676</v>
      </c>
      <c r="G657" s="81" t="s">
        <v>53</v>
      </c>
      <c r="H657" s="81" t="s">
        <v>1696</v>
      </c>
      <c r="I657" s="200">
        <v>5</v>
      </c>
      <c r="J657" s="200">
        <v>3</v>
      </c>
      <c r="K657" s="200">
        <v>2</v>
      </c>
      <c r="L657" s="81">
        <v>6</v>
      </c>
      <c r="M657" s="81"/>
      <c r="N657" s="101">
        <v>4</v>
      </c>
      <c r="O657" s="102">
        <v>1000</v>
      </c>
      <c r="P657" s="101">
        <v>19</v>
      </c>
      <c r="Q657" s="85">
        <f t="shared" si="22"/>
        <v>19000</v>
      </c>
      <c r="R657" s="101"/>
      <c r="S657" s="101"/>
      <c r="T657" s="101"/>
      <c r="U657" s="101">
        <v>112</v>
      </c>
      <c r="V657" s="85">
        <f t="shared" si="16"/>
        <v>560</v>
      </c>
      <c r="W657" s="85">
        <f t="shared" si="17"/>
        <v>84</v>
      </c>
      <c r="X657" s="86">
        <f t="shared" si="18"/>
        <v>644</v>
      </c>
      <c r="Y657" s="110">
        <v>6.84</v>
      </c>
      <c r="Z657" s="85">
        <f t="shared" si="19"/>
        <v>3998.4</v>
      </c>
      <c r="AA657" s="88">
        <f t="shared" si="20"/>
        <v>2718.9120000000003</v>
      </c>
      <c r="AB657" s="81" t="s">
        <v>46</v>
      </c>
      <c r="AC657" s="81" t="s">
        <v>46</v>
      </c>
      <c r="AD657" s="81" t="s">
        <v>46</v>
      </c>
      <c r="AE657" s="81" t="s">
        <v>100</v>
      </c>
      <c r="AF657" s="23"/>
      <c r="AG657" s="24"/>
      <c r="AH657" s="24"/>
    </row>
    <row r="658" spans="1:34" ht="18" customHeight="1">
      <c r="A658" s="81">
        <v>648</v>
      </c>
      <c r="B658" s="82" t="s">
        <v>1697</v>
      </c>
      <c r="C658" s="83" t="s">
        <v>51</v>
      </c>
      <c r="D658" s="81" t="s">
        <v>1698</v>
      </c>
      <c r="E658" s="81" t="s">
        <v>176</v>
      </c>
      <c r="F658" s="81" t="s">
        <v>1676</v>
      </c>
      <c r="G658" s="81" t="s">
        <v>53</v>
      </c>
      <c r="H658" s="81" t="s">
        <v>1696</v>
      </c>
      <c r="I658" s="92">
        <v>3</v>
      </c>
      <c r="J658" s="92">
        <v>3</v>
      </c>
      <c r="K658" s="92"/>
      <c r="L658" s="81">
        <v>4</v>
      </c>
      <c r="M658" s="81"/>
      <c r="N658" s="101">
        <v>2</v>
      </c>
      <c r="O658" s="102">
        <v>1000</v>
      </c>
      <c r="P658" s="101">
        <v>6</v>
      </c>
      <c r="Q658" s="85">
        <f t="shared" si="22"/>
        <v>6000</v>
      </c>
      <c r="R658" s="102">
        <v>1000</v>
      </c>
      <c r="S658" s="101">
        <v>6</v>
      </c>
      <c r="T658" s="85">
        <f>R658*S658</f>
        <v>6000</v>
      </c>
      <c r="U658" s="101"/>
      <c r="V658" s="85">
        <f t="shared" si="16"/>
        <v>2000</v>
      </c>
      <c r="W658" s="85">
        <f t="shared" si="17"/>
        <v>900</v>
      </c>
      <c r="X658" s="86">
        <f t="shared" si="18"/>
        <v>2900</v>
      </c>
      <c r="Y658" s="87">
        <v>5.88</v>
      </c>
      <c r="Z658" s="85">
        <f t="shared" si="19"/>
        <v>13560</v>
      </c>
      <c r="AA658" s="88">
        <f t="shared" si="20"/>
        <v>9220.8000000000011</v>
      </c>
      <c r="AB658" s="81" t="s">
        <v>46</v>
      </c>
      <c r="AC658" s="81" t="s">
        <v>46</v>
      </c>
      <c r="AD658" s="81" t="s">
        <v>46</v>
      </c>
      <c r="AE658" s="81" t="s">
        <v>100</v>
      </c>
      <c r="AF658" s="23"/>
      <c r="AG658" s="24"/>
      <c r="AH658" s="24"/>
    </row>
    <row r="659" spans="1:34" ht="18" customHeight="1">
      <c r="A659" s="81">
        <v>649</v>
      </c>
      <c r="B659" s="82" t="s">
        <v>1699</v>
      </c>
      <c r="C659" s="83" t="s">
        <v>120</v>
      </c>
      <c r="D659" s="81" t="s">
        <v>1700</v>
      </c>
      <c r="E659" s="81" t="s">
        <v>66</v>
      </c>
      <c r="F659" s="81" t="s">
        <v>1676</v>
      </c>
      <c r="G659" s="81" t="s">
        <v>168</v>
      </c>
      <c r="H659" s="81" t="s">
        <v>184</v>
      </c>
      <c r="I659" s="92">
        <v>2</v>
      </c>
      <c r="J659" s="92">
        <v>2</v>
      </c>
      <c r="K659" s="92"/>
      <c r="L659" s="81">
        <v>2</v>
      </c>
      <c r="M659" s="81"/>
      <c r="N659" s="58">
        <v>4</v>
      </c>
      <c r="O659" s="101">
        <v>1000</v>
      </c>
      <c r="P659" s="101">
        <v>21</v>
      </c>
      <c r="Q659" s="85">
        <f t="shared" si="22"/>
        <v>21000</v>
      </c>
      <c r="R659" s="85"/>
      <c r="S659" s="85"/>
      <c r="T659" s="85"/>
      <c r="U659" s="85">
        <v>250</v>
      </c>
      <c r="V659" s="85">
        <f t="shared" si="16"/>
        <v>1250</v>
      </c>
      <c r="W659" s="85">
        <f t="shared" si="17"/>
        <v>187.5</v>
      </c>
      <c r="X659" s="86">
        <f t="shared" si="18"/>
        <v>1437.5</v>
      </c>
      <c r="Y659" s="110">
        <v>6.84</v>
      </c>
      <c r="Z659" s="85">
        <f t="shared" si="19"/>
        <v>8925</v>
      </c>
      <c r="AA659" s="88">
        <f t="shared" si="20"/>
        <v>6069</v>
      </c>
      <c r="AB659" s="81" t="s">
        <v>1701</v>
      </c>
      <c r="AC659" s="81" t="s">
        <v>1701</v>
      </c>
      <c r="AD659" s="81" t="s">
        <v>1701</v>
      </c>
      <c r="AE659" s="81"/>
      <c r="AF659" s="23"/>
      <c r="AG659" s="24"/>
      <c r="AH659" s="24"/>
    </row>
    <row r="660" spans="1:34" ht="18" customHeight="1">
      <c r="A660" s="81">
        <v>650</v>
      </c>
      <c r="B660" s="82" t="s">
        <v>1702</v>
      </c>
      <c r="C660" s="83" t="s">
        <v>259</v>
      </c>
      <c r="D660" s="81" t="s">
        <v>1703</v>
      </c>
      <c r="E660" s="81" t="s">
        <v>42</v>
      </c>
      <c r="F660" s="81" t="s">
        <v>1676</v>
      </c>
      <c r="G660" s="81" t="s">
        <v>261</v>
      </c>
      <c r="H660" s="81" t="s">
        <v>1704</v>
      </c>
      <c r="I660" s="92">
        <v>2</v>
      </c>
      <c r="J660" s="92">
        <v>2</v>
      </c>
      <c r="K660" s="92"/>
      <c r="L660" s="81">
        <v>2</v>
      </c>
      <c r="M660" s="81"/>
      <c r="N660" s="101">
        <v>2</v>
      </c>
      <c r="O660" s="102">
        <v>300</v>
      </c>
      <c r="P660" s="101">
        <v>8</v>
      </c>
      <c r="Q660" s="85">
        <f t="shared" si="22"/>
        <v>2400</v>
      </c>
      <c r="R660" s="101"/>
      <c r="S660" s="101"/>
      <c r="T660" s="101"/>
      <c r="U660" s="101"/>
      <c r="V660" s="85">
        <f t="shared" si="16"/>
        <v>800</v>
      </c>
      <c r="W660" s="85">
        <f t="shared" si="17"/>
        <v>120</v>
      </c>
      <c r="X660" s="86">
        <f t="shared" si="18"/>
        <v>920</v>
      </c>
      <c r="Y660" s="87">
        <v>5.88</v>
      </c>
      <c r="Z660" s="85">
        <f t="shared" si="19"/>
        <v>4944</v>
      </c>
      <c r="AA660" s="88">
        <f t="shared" si="20"/>
        <v>3361.92</v>
      </c>
      <c r="AB660" s="81" t="s">
        <v>46</v>
      </c>
      <c r="AC660" s="81" t="s">
        <v>46</v>
      </c>
      <c r="AD660" s="81" t="s">
        <v>46</v>
      </c>
      <c r="AE660" s="81"/>
      <c r="AF660" s="23"/>
      <c r="AG660" s="24"/>
      <c r="AH660" s="24"/>
    </row>
    <row r="661" spans="1:34" ht="18" customHeight="1">
      <c r="A661" s="81">
        <v>651</v>
      </c>
      <c r="B661" s="82" t="s">
        <v>1705</v>
      </c>
      <c r="C661" s="83" t="s">
        <v>352</v>
      </c>
      <c r="D661" s="81" t="s">
        <v>1706</v>
      </c>
      <c r="E661" s="81" t="s">
        <v>66</v>
      </c>
      <c r="F661" s="81" t="s">
        <v>1676</v>
      </c>
      <c r="G661" s="81" t="s">
        <v>261</v>
      </c>
      <c r="H661" s="81" t="s">
        <v>1707</v>
      </c>
      <c r="I661" s="92">
        <v>7</v>
      </c>
      <c r="J661" s="92">
        <v>7</v>
      </c>
      <c r="K661" s="92"/>
      <c r="L661" s="81">
        <v>8</v>
      </c>
      <c r="M661" s="81"/>
      <c r="N661" s="101">
        <v>5</v>
      </c>
      <c r="O661" s="102">
        <v>1300</v>
      </c>
      <c r="P661" s="101">
        <v>22</v>
      </c>
      <c r="Q661" s="85">
        <f t="shared" si="22"/>
        <v>28600</v>
      </c>
      <c r="R661" s="101"/>
      <c r="S661" s="101"/>
      <c r="T661" s="101"/>
      <c r="U661" s="101">
        <v>306</v>
      </c>
      <c r="V661" s="85">
        <f t="shared" si="16"/>
        <v>1530</v>
      </c>
      <c r="W661" s="85">
        <f t="shared" si="17"/>
        <v>229.5</v>
      </c>
      <c r="X661" s="86">
        <f t="shared" si="18"/>
        <v>1759.5</v>
      </c>
      <c r="Y661" s="110">
        <v>6.84</v>
      </c>
      <c r="Z661" s="85">
        <f t="shared" si="19"/>
        <v>10924.199999999999</v>
      </c>
      <c r="AA661" s="88">
        <f t="shared" si="20"/>
        <v>7428.4560000000001</v>
      </c>
      <c r="AB661" s="81" t="s">
        <v>46</v>
      </c>
      <c r="AC661" s="81" t="s">
        <v>46</v>
      </c>
      <c r="AD661" s="81" t="s">
        <v>46</v>
      </c>
      <c r="AE661" s="81"/>
      <c r="AF661" s="23"/>
      <c r="AG661" s="24"/>
      <c r="AH661" s="24"/>
    </row>
    <row r="662" spans="1:34" ht="18" customHeight="1">
      <c r="A662" s="81">
        <v>652</v>
      </c>
      <c r="B662" s="82" t="s">
        <v>1708</v>
      </c>
      <c r="C662" s="83" t="s">
        <v>352</v>
      </c>
      <c r="D662" s="81" t="s">
        <v>1709</v>
      </c>
      <c r="E662" s="81" t="s">
        <v>66</v>
      </c>
      <c r="F662" s="81" t="s">
        <v>1676</v>
      </c>
      <c r="G662" s="81" t="s">
        <v>261</v>
      </c>
      <c r="H662" s="81" t="s">
        <v>1707</v>
      </c>
      <c r="I662" s="92">
        <v>7</v>
      </c>
      <c r="J662" s="92">
        <v>7</v>
      </c>
      <c r="K662" s="92"/>
      <c r="L662" s="81">
        <v>8</v>
      </c>
      <c r="M662" s="81"/>
      <c r="N662" s="101">
        <v>5</v>
      </c>
      <c r="O662" s="102">
        <v>1300</v>
      </c>
      <c r="P662" s="101">
        <v>22</v>
      </c>
      <c r="Q662" s="85">
        <f t="shared" si="22"/>
        <v>28600</v>
      </c>
      <c r="R662" s="101"/>
      <c r="S662" s="101"/>
      <c r="T662" s="101"/>
      <c r="U662" s="101">
        <v>306</v>
      </c>
      <c r="V662" s="85">
        <f t="shared" si="16"/>
        <v>1530</v>
      </c>
      <c r="W662" s="85">
        <f t="shared" si="17"/>
        <v>229.5</v>
      </c>
      <c r="X662" s="86">
        <f t="shared" si="18"/>
        <v>1759.5</v>
      </c>
      <c r="Y662" s="110">
        <v>6.84</v>
      </c>
      <c r="Z662" s="85">
        <f t="shared" si="19"/>
        <v>10924.199999999999</v>
      </c>
      <c r="AA662" s="88">
        <f t="shared" si="20"/>
        <v>7428.4560000000001</v>
      </c>
      <c r="AB662" s="81" t="s">
        <v>46</v>
      </c>
      <c r="AC662" s="81" t="s">
        <v>46</v>
      </c>
      <c r="AD662" s="81" t="s">
        <v>46</v>
      </c>
      <c r="AE662" s="81"/>
      <c r="AF662" s="23"/>
      <c r="AG662" s="24"/>
      <c r="AH662" s="24"/>
    </row>
    <row r="663" spans="1:34" ht="18" customHeight="1">
      <c r="A663" s="81">
        <v>653</v>
      </c>
      <c r="B663" s="82" t="s">
        <v>1710</v>
      </c>
      <c r="C663" s="83" t="s">
        <v>401</v>
      </c>
      <c r="D663" s="81" t="s">
        <v>1711</v>
      </c>
      <c r="E663" s="81" t="s">
        <v>42</v>
      </c>
      <c r="F663" s="81" t="s">
        <v>1676</v>
      </c>
      <c r="G663" s="81" t="s">
        <v>403</v>
      </c>
      <c r="H663" s="81" t="s">
        <v>1435</v>
      </c>
      <c r="I663" s="92">
        <v>3</v>
      </c>
      <c r="J663" s="92">
        <v>3</v>
      </c>
      <c r="K663" s="92"/>
      <c r="L663" s="81">
        <v>4</v>
      </c>
      <c r="M663" s="81"/>
      <c r="N663" s="101">
        <v>2</v>
      </c>
      <c r="O663" s="102">
        <v>903</v>
      </c>
      <c r="P663" s="101">
        <v>13</v>
      </c>
      <c r="Q663" s="85">
        <f t="shared" si="22"/>
        <v>11739</v>
      </c>
      <c r="R663" s="101"/>
      <c r="S663" s="101"/>
      <c r="T663" s="101"/>
      <c r="U663" s="101"/>
      <c r="V663" s="85">
        <f t="shared" si="16"/>
        <v>3913</v>
      </c>
      <c r="W663" s="85">
        <f t="shared" si="17"/>
        <v>586.94999999999993</v>
      </c>
      <c r="X663" s="86">
        <f t="shared" si="18"/>
        <v>4499.95</v>
      </c>
      <c r="Y663" s="87">
        <v>5.88</v>
      </c>
      <c r="Z663" s="85">
        <f t="shared" si="19"/>
        <v>24182.34</v>
      </c>
      <c r="AA663" s="88">
        <f t="shared" si="20"/>
        <v>16443.9912</v>
      </c>
      <c r="AB663" s="81" t="s">
        <v>46</v>
      </c>
      <c r="AC663" s="81" t="s">
        <v>46</v>
      </c>
      <c r="AD663" s="81" t="s">
        <v>46</v>
      </c>
      <c r="AE663" s="81"/>
      <c r="AF663" s="23"/>
      <c r="AG663" s="24"/>
      <c r="AH663" s="24"/>
    </row>
    <row r="664" spans="1:34" ht="18" customHeight="1">
      <c r="A664" s="81">
        <v>654</v>
      </c>
      <c r="B664" s="82" t="s">
        <v>1712</v>
      </c>
      <c r="C664" s="83" t="s">
        <v>202</v>
      </c>
      <c r="D664" s="81" t="s">
        <v>1713</v>
      </c>
      <c r="E664" s="81" t="s">
        <v>66</v>
      </c>
      <c r="F664" s="81" t="s">
        <v>1676</v>
      </c>
      <c r="G664" s="81" t="s">
        <v>168</v>
      </c>
      <c r="H664" s="81" t="s">
        <v>1714</v>
      </c>
      <c r="I664" s="92">
        <v>2</v>
      </c>
      <c r="J664" s="92">
        <v>2</v>
      </c>
      <c r="K664" s="92"/>
      <c r="L664" s="81"/>
      <c r="M664" s="81">
        <v>2</v>
      </c>
      <c r="N664" s="101">
        <v>4</v>
      </c>
      <c r="O664" s="102">
        <v>1200</v>
      </c>
      <c r="P664" s="101">
        <v>19</v>
      </c>
      <c r="Q664" s="85">
        <f t="shared" si="22"/>
        <v>22800</v>
      </c>
      <c r="R664" s="101"/>
      <c r="S664" s="101"/>
      <c r="T664" s="101"/>
      <c r="U664" s="101">
        <v>150</v>
      </c>
      <c r="V664" s="85">
        <f t="shared" si="16"/>
        <v>750</v>
      </c>
      <c r="W664" s="85">
        <f t="shared" si="17"/>
        <v>112.5</v>
      </c>
      <c r="X664" s="86">
        <f t="shared" si="18"/>
        <v>862.5</v>
      </c>
      <c r="Y664" s="110">
        <v>6.84</v>
      </c>
      <c r="Z664" s="85">
        <f t="shared" si="19"/>
        <v>5355</v>
      </c>
      <c r="AA664" s="88">
        <f t="shared" si="20"/>
        <v>3641.4</v>
      </c>
      <c r="AB664" s="81" t="s">
        <v>46</v>
      </c>
      <c r="AC664" s="81" t="s">
        <v>46</v>
      </c>
      <c r="AD664" s="81" t="s">
        <v>46</v>
      </c>
      <c r="AE664" s="81"/>
      <c r="AF664" s="23"/>
      <c r="AG664" s="24"/>
      <c r="AH664" s="24"/>
    </row>
    <row r="665" spans="1:34" ht="18" customHeight="1">
      <c r="A665" s="81">
        <v>655</v>
      </c>
      <c r="B665" s="82" t="s">
        <v>1715</v>
      </c>
      <c r="C665" s="83" t="s">
        <v>537</v>
      </c>
      <c r="D665" s="81" t="s">
        <v>1716</v>
      </c>
      <c r="E665" s="81" t="s">
        <v>66</v>
      </c>
      <c r="F665" s="81" t="s">
        <v>1676</v>
      </c>
      <c r="G665" s="81" t="s">
        <v>750</v>
      </c>
      <c r="H665" s="81" t="s">
        <v>1717</v>
      </c>
      <c r="I665" s="92">
        <v>2</v>
      </c>
      <c r="J665" s="92">
        <v>2</v>
      </c>
      <c r="K665" s="92"/>
      <c r="L665" s="81">
        <v>3</v>
      </c>
      <c r="M665" s="81"/>
      <c r="N665" s="101">
        <v>2</v>
      </c>
      <c r="O665" s="102">
        <v>900</v>
      </c>
      <c r="P665" s="101">
        <v>13</v>
      </c>
      <c r="Q665" s="85">
        <f t="shared" si="22"/>
        <v>11700</v>
      </c>
      <c r="R665" s="101"/>
      <c r="S665" s="101"/>
      <c r="T665" s="101"/>
      <c r="U665" s="101">
        <v>108</v>
      </c>
      <c r="V665" s="85">
        <f t="shared" si="16"/>
        <v>540</v>
      </c>
      <c r="W665" s="85">
        <f t="shared" si="17"/>
        <v>81</v>
      </c>
      <c r="X665" s="86">
        <f t="shared" si="18"/>
        <v>621</v>
      </c>
      <c r="Y665" s="110">
        <v>6.84</v>
      </c>
      <c r="Z665" s="85">
        <f t="shared" si="19"/>
        <v>3855.6</v>
      </c>
      <c r="AA665" s="88">
        <f t="shared" si="20"/>
        <v>2621.808</v>
      </c>
      <c r="AB665" s="81" t="s">
        <v>46</v>
      </c>
      <c r="AC665" s="81" t="s">
        <v>46</v>
      </c>
      <c r="AD665" s="81" t="s">
        <v>46</v>
      </c>
      <c r="AE665" s="81"/>
      <c r="AF665" s="23"/>
      <c r="AG665" s="24"/>
      <c r="AH665" s="24"/>
    </row>
    <row r="666" spans="1:34" ht="18" customHeight="1">
      <c r="A666" s="81">
        <v>656</v>
      </c>
      <c r="B666" s="82" t="s">
        <v>1718</v>
      </c>
      <c r="C666" s="83" t="s">
        <v>537</v>
      </c>
      <c r="D666" s="81" t="s">
        <v>1719</v>
      </c>
      <c r="E666" s="81" t="s">
        <v>66</v>
      </c>
      <c r="F666" s="81" t="s">
        <v>1676</v>
      </c>
      <c r="G666" s="81" t="s">
        <v>750</v>
      </c>
      <c r="H666" s="81" t="s">
        <v>1717</v>
      </c>
      <c r="I666" s="92">
        <v>2</v>
      </c>
      <c r="J666" s="92">
        <v>2</v>
      </c>
      <c r="K666" s="92"/>
      <c r="L666" s="81">
        <v>3</v>
      </c>
      <c r="M666" s="81"/>
      <c r="N666" s="101">
        <v>2</v>
      </c>
      <c r="O666" s="102">
        <v>900</v>
      </c>
      <c r="P666" s="101">
        <v>13</v>
      </c>
      <c r="Q666" s="85">
        <f t="shared" si="22"/>
        <v>11700</v>
      </c>
      <c r="R666" s="101"/>
      <c r="S666" s="101"/>
      <c r="T666" s="101"/>
      <c r="U666" s="101">
        <v>108</v>
      </c>
      <c r="V666" s="85">
        <f t="shared" si="16"/>
        <v>540</v>
      </c>
      <c r="W666" s="85">
        <f t="shared" si="17"/>
        <v>81</v>
      </c>
      <c r="X666" s="86">
        <f t="shared" si="18"/>
        <v>621</v>
      </c>
      <c r="Y666" s="110">
        <v>6.84</v>
      </c>
      <c r="Z666" s="85">
        <f t="shared" si="19"/>
        <v>3855.6</v>
      </c>
      <c r="AA666" s="88">
        <f t="shared" si="20"/>
        <v>2621.808</v>
      </c>
      <c r="AB666" s="81" t="s">
        <v>46</v>
      </c>
      <c r="AC666" s="81" t="s">
        <v>46</v>
      </c>
      <c r="AD666" s="81" t="s">
        <v>46</v>
      </c>
      <c r="AE666" s="81"/>
      <c r="AF666" s="23"/>
      <c r="AG666" s="24"/>
      <c r="AH666" s="24"/>
    </row>
    <row r="667" spans="1:34" ht="18" customHeight="1">
      <c r="A667" s="81">
        <v>657</v>
      </c>
      <c r="B667" s="82" t="s">
        <v>1720</v>
      </c>
      <c r="C667" s="83" t="s">
        <v>537</v>
      </c>
      <c r="D667" s="81" t="s">
        <v>1721</v>
      </c>
      <c r="E667" s="81" t="s">
        <v>66</v>
      </c>
      <c r="F667" s="81" t="s">
        <v>1676</v>
      </c>
      <c r="G667" s="81" t="s">
        <v>750</v>
      </c>
      <c r="H667" s="81" t="s">
        <v>1717</v>
      </c>
      <c r="I667" s="92">
        <v>3</v>
      </c>
      <c r="J667" s="92">
        <v>3</v>
      </c>
      <c r="K667" s="92"/>
      <c r="L667" s="81">
        <v>4</v>
      </c>
      <c r="M667" s="81"/>
      <c r="N667" s="101">
        <v>2</v>
      </c>
      <c r="O667" s="102">
        <v>900</v>
      </c>
      <c r="P667" s="101">
        <v>13</v>
      </c>
      <c r="Q667" s="85">
        <f t="shared" si="22"/>
        <v>11700</v>
      </c>
      <c r="R667" s="101"/>
      <c r="S667" s="101"/>
      <c r="T667" s="101"/>
      <c r="U667" s="101">
        <v>156</v>
      </c>
      <c r="V667" s="85">
        <f t="shared" si="16"/>
        <v>780</v>
      </c>
      <c r="W667" s="85">
        <f t="shared" si="17"/>
        <v>117</v>
      </c>
      <c r="X667" s="86">
        <f t="shared" si="18"/>
        <v>897</v>
      </c>
      <c r="Y667" s="110">
        <v>6.84</v>
      </c>
      <c r="Z667" s="85">
        <f t="shared" si="19"/>
        <v>5569.2</v>
      </c>
      <c r="AA667" s="88">
        <f t="shared" si="20"/>
        <v>3787.056</v>
      </c>
      <c r="AB667" s="81" t="s">
        <v>46</v>
      </c>
      <c r="AC667" s="81" t="s">
        <v>46</v>
      </c>
      <c r="AD667" s="81" t="s">
        <v>46</v>
      </c>
      <c r="AE667" s="81"/>
      <c r="AF667" s="23"/>
      <c r="AG667" s="24"/>
      <c r="AH667" s="24"/>
    </row>
    <row r="668" spans="1:34" ht="18" customHeight="1">
      <c r="A668" s="81">
        <v>658</v>
      </c>
      <c r="B668" s="82" t="s">
        <v>1722</v>
      </c>
      <c r="C668" s="83" t="s">
        <v>537</v>
      </c>
      <c r="D668" s="81" t="s">
        <v>1723</v>
      </c>
      <c r="E668" s="81" t="s">
        <v>66</v>
      </c>
      <c r="F668" s="81" t="s">
        <v>1676</v>
      </c>
      <c r="G668" s="81" t="s">
        <v>750</v>
      </c>
      <c r="H668" s="81" t="s">
        <v>1717</v>
      </c>
      <c r="I668" s="92">
        <v>3</v>
      </c>
      <c r="J668" s="92">
        <v>3</v>
      </c>
      <c r="K668" s="92"/>
      <c r="L668" s="81">
        <v>4</v>
      </c>
      <c r="M668" s="81"/>
      <c r="N668" s="101">
        <v>2</v>
      </c>
      <c r="O668" s="102">
        <v>900</v>
      </c>
      <c r="P668" s="101">
        <v>13</v>
      </c>
      <c r="Q668" s="85">
        <f t="shared" si="22"/>
        <v>11700</v>
      </c>
      <c r="R668" s="101"/>
      <c r="S668" s="101"/>
      <c r="T668" s="101"/>
      <c r="U668" s="101">
        <v>156</v>
      </c>
      <c r="V668" s="85">
        <f t="shared" si="16"/>
        <v>780</v>
      </c>
      <c r="W668" s="85">
        <f t="shared" si="17"/>
        <v>117</v>
      </c>
      <c r="X668" s="86">
        <f t="shared" si="18"/>
        <v>897</v>
      </c>
      <c r="Y668" s="110">
        <v>6.84</v>
      </c>
      <c r="Z668" s="85">
        <f t="shared" si="19"/>
        <v>5569.2</v>
      </c>
      <c r="AA668" s="88">
        <f t="shared" si="20"/>
        <v>3787.056</v>
      </c>
      <c r="AB668" s="81" t="s">
        <v>46</v>
      </c>
      <c r="AC668" s="81" t="s">
        <v>46</v>
      </c>
      <c r="AD668" s="81" t="s">
        <v>46</v>
      </c>
      <c r="AE668" s="81"/>
      <c r="AF668" s="23"/>
      <c r="AG668" s="24"/>
      <c r="AH668" s="24"/>
    </row>
    <row r="669" spans="1:34" ht="18" customHeight="1">
      <c r="A669" s="81">
        <v>659</v>
      </c>
      <c r="B669" s="82" t="s">
        <v>1724</v>
      </c>
      <c r="C669" s="83" t="s">
        <v>537</v>
      </c>
      <c r="D669" s="81" t="s">
        <v>1725</v>
      </c>
      <c r="E669" s="81" t="s">
        <v>66</v>
      </c>
      <c r="F669" s="81" t="s">
        <v>1676</v>
      </c>
      <c r="G669" s="81" t="s">
        <v>750</v>
      </c>
      <c r="H669" s="81" t="s">
        <v>1717</v>
      </c>
      <c r="I669" s="92">
        <v>3</v>
      </c>
      <c r="J669" s="92">
        <v>3</v>
      </c>
      <c r="K669" s="92"/>
      <c r="L669" s="81">
        <v>4</v>
      </c>
      <c r="M669" s="81"/>
      <c r="N669" s="101">
        <v>2</v>
      </c>
      <c r="O669" s="102">
        <v>900</v>
      </c>
      <c r="P669" s="101">
        <v>13</v>
      </c>
      <c r="Q669" s="85">
        <f t="shared" si="22"/>
        <v>11700</v>
      </c>
      <c r="R669" s="101"/>
      <c r="S669" s="101"/>
      <c r="T669" s="101"/>
      <c r="U669" s="101">
        <v>156</v>
      </c>
      <c r="V669" s="85">
        <f t="shared" si="16"/>
        <v>780</v>
      </c>
      <c r="W669" s="85">
        <f t="shared" si="17"/>
        <v>117</v>
      </c>
      <c r="X669" s="86">
        <f t="shared" si="18"/>
        <v>897</v>
      </c>
      <c r="Y669" s="110">
        <v>6.84</v>
      </c>
      <c r="Z669" s="85">
        <f t="shared" si="19"/>
        <v>5569.2</v>
      </c>
      <c r="AA669" s="88">
        <f t="shared" si="20"/>
        <v>3787.056</v>
      </c>
      <c r="AB669" s="81" t="s">
        <v>46</v>
      </c>
      <c r="AC669" s="81" t="s">
        <v>46</v>
      </c>
      <c r="AD669" s="81" t="s">
        <v>46</v>
      </c>
      <c r="AE669" s="81"/>
      <c r="AF669" s="23"/>
      <c r="AG669" s="24"/>
      <c r="AH669" s="24"/>
    </row>
    <row r="670" spans="1:34" ht="18" customHeight="1">
      <c r="A670" s="81">
        <v>660</v>
      </c>
      <c r="B670" s="82" t="s">
        <v>1726</v>
      </c>
      <c r="C670" s="83" t="s">
        <v>537</v>
      </c>
      <c r="D670" s="81" t="s">
        <v>1727</v>
      </c>
      <c r="E670" s="81" t="s">
        <v>66</v>
      </c>
      <c r="F670" s="81" t="s">
        <v>1676</v>
      </c>
      <c r="G670" s="81" t="s">
        <v>750</v>
      </c>
      <c r="H670" s="81" t="s">
        <v>1717</v>
      </c>
      <c r="I670" s="92">
        <v>3</v>
      </c>
      <c r="J670" s="92">
        <v>3</v>
      </c>
      <c r="K670" s="92"/>
      <c r="L670" s="81">
        <v>4</v>
      </c>
      <c r="M670" s="81"/>
      <c r="N670" s="101">
        <v>2</v>
      </c>
      <c r="O670" s="102">
        <v>900</v>
      </c>
      <c r="P670" s="101">
        <v>13</v>
      </c>
      <c r="Q670" s="85">
        <f t="shared" si="22"/>
        <v>11700</v>
      </c>
      <c r="R670" s="101"/>
      <c r="S670" s="101"/>
      <c r="T670" s="101"/>
      <c r="U670" s="101">
        <v>156</v>
      </c>
      <c r="V670" s="85">
        <f t="shared" si="16"/>
        <v>780</v>
      </c>
      <c r="W670" s="85">
        <f t="shared" si="17"/>
        <v>117</v>
      </c>
      <c r="X670" s="86">
        <f t="shared" si="18"/>
        <v>897</v>
      </c>
      <c r="Y670" s="110">
        <v>6.84</v>
      </c>
      <c r="Z670" s="85">
        <f t="shared" si="19"/>
        <v>5569.2</v>
      </c>
      <c r="AA670" s="88">
        <f t="shared" si="20"/>
        <v>3787.056</v>
      </c>
      <c r="AB670" s="81" t="s">
        <v>46</v>
      </c>
      <c r="AC670" s="81" t="s">
        <v>46</v>
      </c>
      <c r="AD670" s="81" t="s">
        <v>46</v>
      </c>
      <c r="AE670" s="81"/>
      <c r="AF670" s="23"/>
      <c r="AG670" s="24"/>
      <c r="AH670" s="24"/>
    </row>
    <row r="671" spans="1:34" ht="18" customHeight="1">
      <c r="A671" s="81">
        <v>661</v>
      </c>
      <c r="B671" s="82" t="s">
        <v>1728</v>
      </c>
      <c r="C671" s="83" t="s">
        <v>120</v>
      </c>
      <c r="D671" s="81" t="s">
        <v>1729</v>
      </c>
      <c r="E671" s="81" t="s">
        <v>42</v>
      </c>
      <c r="F671" s="81" t="s">
        <v>1676</v>
      </c>
      <c r="G671" s="81" t="s">
        <v>168</v>
      </c>
      <c r="H671" s="81" t="s">
        <v>1730</v>
      </c>
      <c r="I671" s="92">
        <v>2</v>
      </c>
      <c r="J671" s="92">
        <v>2</v>
      </c>
      <c r="K671" s="92"/>
      <c r="L671" s="81">
        <v>2</v>
      </c>
      <c r="M671" s="81"/>
      <c r="N671" s="101">
        <v>2</v>
      </c>
      <c r="O671" s="102">
        <v>1000</v>
      </c>
      <c r="P671" s="101">
        <v>14</v>
      </c>
      <c r="Q671" s="85">
        <f t="shared" si="22"/>
        <v>14000</v>
      </c>
      <c r="R671" s="101"/>
      <c r="S671" s="101"/>
      <c r="T671" s="101"/>
      <c r="U671" s="101"/>
      <c r="V671" s="85">
        <f t="shared" si="16"/>
        <v>4666.666666666667</v>
      </c>
      <c r="W671" s="85">
        <f t="shared" si="17"/>
        <v>700</v>
      </c>
      <c r="X671" s="86">
        <f t="shared" si="18"/>
        <v>5366.666666666667</v>
      </c>
      <c r="Y671" s="87">
        <v>5.88</v>
      </c>
      <c r="Z671" s="85">
        <f t="shared" si="19"/>
        <v>28840</v>
      </c>
      <c r="AA671" s="88">
        <f t="shared" si="20"/>
        <v>19611.2</v>
      </c>
      <c r="AB671" s="81" t="s">
        <v>46</v>
      </c>
      <c r="AC671" s="81" t="s">
        <v>46</v>
      </c>
      <c r="AD671" s="81" t="s">
        <v>46</v>
      </c>
      <c r="AE671" s="81"/>
      <c r="AF671" s="23"/>
      <c r="AG671" s="24"/>
      <c r="AH671" s="24"/>
    </row>
    <row r="672" spans="1:34" ht="18" customHeight="1">
      <c r="A672" s="81">
        <v>662</v>
      </c>
      <c r="B672" s="82" t="s">
        <v>1731</v>
      </c>
      <c r="C672" s="83" t="s">
        <v>120</v>
      </c>
      <c r="D672" s="81" t="s">
        <v>1732</v>
      </c>
      <c r="E672" s="81" t="s">
        <v>42</v>
      </c>
      <c r="F672" s="81" t="s">
        <v>1676</v>
      </c>
      <c r="G672" s="81" t="s">
        <v>168</v>
      </c>
      <c r="H672" s="81" t="s">
        <v>1733</v>
      </c>
      <c r="I672" s="92">
        <v>2</v>
      </c>
      <c r="J672" s="92">
        <v>2</v>
      </c>
      <c r="K672" s="92"/>
      <c r="L672" s="81">
        <v>2</v>
      </c>
      <c r="M672" s="81"/>
      <c r="N672" s="101">
        <v>2</v>
      </c>
      <c r="O672" s="102">
        <v>1000</v>
      </c>
      <c r="P672" s="101">
        <v>14</v>
      </c>
      <c r="Q672" s="85">
        <f t="shared" si="22"/>
        <v>14000</v>
      </c>
      <c r="R672" s="101"/>
      <c r="S672" s="101"/>
      <c r="T672" s="101"/>
      <c r="U672" s="101"/>
      <c r="V672" s="85">
        <f t="shared" si="16"/>
        <v>4666.666666666667</v>
      </c>
      <c r="W672" s="85">
        <f t="shared" si="17"/>
        <v>700</v>
      </c>
      <c r="X672" s="86">
        <f t="shared" si="18"/>
        <v>5366.666666666667</v>
      </c>
      <c r="Y672" s="87">
        <v>5.88</v>
      </c>
      <c r="Z672" s="85">
        <f t="shared" si="19"/>
        <v>28840</v>
      </c>
      <c r="AA672" s="88">
        <f t="shared" si="20"/>
        <v>19611.2</v>
      </c>
      <c r="AB672" s="81" t="s">
        <v>46</v>
      </c>
      <c r="AC672" s="81" t="s">
        <v>46</v>
      </c>
      <c r="AD672" s="81" t="s">
        <v>46</v>
      </c>
      <c r="AE672" s="81"/>
      <c r="AF672" s="23"/>
      <c r="AG672" s="24"/>
      <c r="AH672" s="24"/>
    </row>
    <row r="673" spans="1:34" ht="18" customHeight="1">
      <c r="A673" s="81">
        <v>663</v>
      </c>
      <c r="B673" s="82" t="s">
        <v>1734</v>
      </c>
      <c r="C673" s="83" t="s">
        <v>406</v>
      </c>
      <c r="D673" s="81" t="s">
        <v>1735</v>
      </c>
      <c r="E673" s="81" t="s">
        <v>176</v>
      </c>
      <c r="F673" s="81" t="s">
        <v>1676</v>
      </c>
      <c r="G673" s="81" t="s">
        <v>403</v>
      </c>
      <c r="H673" s="81" t="s">
        <v>1736</v>
      </c>
      <c r="I673" s="92">
        <v>11</v>
      </c>
      <c r="J673" s="92">
        <v>11</v>
      </c>
      <c r="K673" s="92"/>
      <c r="L673" s="81">
        <v>12</v>
      </c>
      <c r="M673" s="81"/>
      <c r="N673" s="101">
        <v>6</v>
      </c>
      <c r="O673" s="102">
        <v>2000</v>
      </c>
      <c r="P673" s="101">
        <v>7</v>
      </c>
      <c r="Q673" s="85">
        <f t="shared" si="22"/>
        <v>14000</v>
      </c>
      <c r="R673" s="102">
        <v>2000</v>
      </c>
      <c r="S673" s="101">
        <v>7</v>
      </c>
      <c r="T673" s="85">
        <f>R673*S673</f>
        <v>14000</v>
      </c>
      <c r="U673" s="101"/>
      <c r="V673" s="85">
        <f t="shared" si="16"/>
        <v>4666.666666666667</v>
      </c>
      <c r="W673" s="85">
        <f t="shared" si="17"/>
        <v>2100</v>
      </c>
      <c r="X673" s="86">
        <f t="shared" si="18"/>
        <v>6766.666666666667</v>
      </c>
      <c r="Y673" s="87">
        <v>5.88</v>
      </c>
      <c r="Z673" s="85">
        <f t="shared" si="19"/>
        <v>31640</v>
      </c>
      <c r="AA673" s="88">
        <f t="shared" si="20"/>
        <v>21515.200000000001</v>
      </c>
      <c r="AB673" s="81" t="s">
        <v>46</v>
      </c>
      <c r="AC673" s="81" t="s">
        <v>46</v>
      </c>
      <c r="AD673" s="81" t="s">
        <v>46</v>
      </c>
      <c r="AE673" s="81"/>
      <c r="AF673" s="23"/>
      <c r="AG673" s="24"/>
      <c r="AH673" s="24"/>
    </row>
    <row r="674" spans="1:34" ht="18" customHeight="1">
      <c r="A674" s="81">
        <v>664</v>
      </c>
      <c r="B674" s="82" t="s">
        <v>1737</v>
      </c>
      <c r="C674" s="83" t="s">
        <v>171</v>
      </c>
      <c r="D674" s="81" t="s">
        <v>1738</v>
      </c>
      <c r="E674" s="81" t="s">
        <v>66</v>
      </c>
      <c r="F674" s="81" t="s">
        <v>1676</v>
      </c>
      <c r="G674" s="81" t="s">
        <v>168</v>
      </c>
      <c r="H674" s="81" t="s">
        <v>1739</v>
      </c>
      <c r="I674" s="92">
        <v>3</v>
      </c>
      <c r="J674" s="92">
        <v>3</v>
      </c>
      <c r="K674" s="92"/>
      <c r="L674" s="81">
        <v>4</v>
      </c>
      <c r="M674" s="81"/>
      <c r="N674" s="101">
        <v>2</v>
      </c>
      <c r="O674" s="102">
        <v>1000</v>
      </c>
      <c r="P674" s="101">
        <v>14</v>
      </c>
      <c r="Q674" s="85">
        <f t="shared" si="22"/>
        <v>14000</v>
      </c>
      <c r="R674" s="101"/>
      <c r="S674" s="101"/>
      <c r="T674" s="101"/>
      <c r="U674" s="101">
        <v>168</v>
      </c>
      <c r="V674" s="85">
        <f t="shared" si="16"/>
        <v>840</v>
      </c>
      <c r="W674" s="85">
        <f t="shared" si="17"/>
        <v>126</v>
      </c>
      <c r="X674" s="86">
        <f t="shared" si="18"/>
        <v>966</v>
      </c>
      <c r="Y674" s="110">
        <v>6.84</v>
      </c>
      <c r="Z674" s="85">
        <f t="shared" si="19"/>
        <v>5997.5999999999995</v>
      </c>
      <c r="AA674" s="88">
        <f t="shared" si="20"/>
        <v>4078.3679999999999</v>
      </c>
      <c r="AB674" s="81" t="s">
        <v>46</v>
      </c>
      <c r="AC674" s="81" t="s">
        <v>46</v>
      </c>
      <c r="AD674" s="81" t="s">
        <v>46</v>
      </c>
      <c r="AE674" s="81"/>
      <c r="AF674" s="23"/>
      <c r="AG674" s="24"/>
      <c r="AH674" s="24"/>
    </row>
    <row r="675" spans="1:34" ht="18" customHeight="1">
      <c r="A675" s="81">
        <v>665</v>
      </c>
      <c r="B675" s="82" t="s">
        <v>1740</v>
      </c>
      <c r="C675" s="83" t="s">
        <v>91</v>
      </c>
      <c r="D675" s="81" t="s">
        <v>1741</v>
      </c>
      <c r="E675" s="81" t="s">
        <v>42</v>
      </c>
      <c r="F675" s="81" t="s">
        <v>1676</v>
      </c>
      <c r="G675" s="81" t="s">
        <v>44</v>
      </c>
      <c r="H675" s="81" t="s">
        <v>1742</v>
      </c>
      <c r="I675" s="92">
        <v>2</v>
      </c>
      <c r="J675" s="92">
        <v>2</v>
      </c>
      <c r="K675" s="92"/>
      <c r="L675" s="81"/>
      <c r="M675" s="81">
        <v>2</v>
      </c>
      <c r="N675" s="101">
        <v>1</v>
      </c>
      <c r="O675" s="102">
        <v>300</v>
      </c>
      <c r="P675" s="101">
        <v>11</v>
      </c>
      <c r="Q675" s="85">
        <f t="shared" si="22"/>
        <v>3300</v>
      </c>
      <c r="R675" s="101"/>
      <c r="S675" s="101"/>
      <c r="T675" s="101"/>
      <c r="U675" s="101"/>
      <c r="V675" s="85">
        <f t="shared" si="16"/>
        <v>1100</v>
      </c>
      <c r="W675" s="85">
        <f t="shared" si="17"/>
        <v>165</v>
      </c>
      <c r="X675" s="86">
        <f t="shared" si="18"/>
        <v>1265</v>
      </c>
      <c r="Y675" s="87">
        <v>5.88</v>
      </c>
      <c r="Z675" s="85">
        <f t="shared" si="19"/>
        <v>6798</v>
      </c>
      <c r="AA675" s="88">
        <f t="shared" si="20"/>
        <v>4622.6400000000003</v>
      </c>
      <c r="AB675" s="81" t="s">
        <v>46</v>
      </c>
      <c r="AC675" s="81" t="s">
        <v>46</v>
      </c>
      <c r="AD675" s="81" t="s">
        <v>46</v>
      </c>
      <c r="AE675" s="81"/>
      <c r="AF675" s="23"/>
      <c r="AG675" s="24"/>
      <c r="AH675" s="24"/>
    </row>
    <row r="676" spans="1:34" ht="18" customHeight="1">
      <c r="A676" s="81">
        <v>666</v>
      </c>
      <c r="B676" s="82" t="s">
        <v>1743</v>
      </c>
      <c r="C676" s="83" t="s">
        <v>562</v>
      </c>
      <c r="D676" s="81" t="s">
        <v>1744</v>
      </c>
      <c r="E676" s="81" t="s">
        <v>42</v>
      </c>
      <c r="F676" s="81" t="s">
        <v>1676</v>
      </c>
      <c r="G676" s="81" t="s">
        <v>556</v>
      </c>
      <c r="H676" s="81" t="s">
        <v>1745</v>
      </c>
      <c r="I676" s="92">
        <v>3</v>
      </c>
      <c r="J676" s="92">
        <v>3</v>
      </c>
      <c r="K676" s="92"/>
      <c r="L676" s="81">
        <v>4</v>
      </c>
      <c r="M676" s="81"/>
      <c r="N676" s="101">
        <v>2</v>
      </c>
      <c r="O676" s="102">
        <v>1000</v>
      </c>
      <c r="P676" s="101">
        <v>27</v>
      </c>
      <c r="Q676" s="85">
        <f t="shared" si="22"/>
        <v>27000</v>
      </c>
      <c r="R676" s="101"/>
      <c r="S676" s="101"/>
      <c r="T676" s="101"/>
      <c r="U676" s="101"/>
      <c r="V676" s="85">
        <f t="shared" si="16"/>
        <v>9000</v>
      </c>
      <c r="W676" s="85">
        <f t="shared" si="17"/>
        <v>1350</v>
      </c>
      <c r="X676" s="86">
        <f t="shared" si="18"/>
        <v>10350</v>
      </c>
      <c r="Y676" s="87">
        <v>5.88</v>
      </c>
      <c r="Z676" s="85">
        <f t="shared" si="19"/>
        <v>55620</v>
      </c>
      <c r="AA676" s="88">
        <f t="shared" si="20"/>
        <v>37821.600000000006</v>
      </c>
      <c r="AB676" s="81" t="s">
        <v>46</v>
      </c>
      <c r="AC676" s="81" t="s">
        <v>46</v>
      </c>
      <c r="AD676" s="81" t="s">
        <v>46</v>
      </c>
      <c r="AE676" s="81" t="s">
        <v>1746</v>
      </c>
      <c r="AF676" s="23"/>
      <c r="AG676" s="24"/>
      <c r="AH676" s="24"/>
    </row>
    <row r="677" spans="1:34" ht="18" customHeight="1">
      <c r="A677" s="81">
        <v>667</v>
      </c>
      <c r="B677" s="82" t="s">
        <v>1747</v>
      </c>
      <c r="C677" s="83" t="s">
        <v>56</v>
      </c>
      <c r="D677" s="81" t="s">
        <v>1748</v>
      </c>
      <c r="E677" s="81" t="s">
        <v>66</v>
      </c>
      <c r="F677" s="81" t="s">
        <v>1676</v>
      </c>
      <c r="G677" s="81" t="s">
        <v>58</v>
      </c>
      <c r="H677" s="81" t="s">
        <v>1749</v>
      </c>
      <c r="I677" s="92">
        <v>5</v>
      </c>
      <c r="J677" s="92">
        <v>5</v>
      </c>
      <c r="K677" s="92"/>
      <c r="L677" s="81">
        <v>6</v>
      </c>
      <c r="M677" s="81"/>
      <c r="N677" s="101">
        <v>3</v>
      </c>
      <c r="O677" s="102">
        <v>1000</v>
      </c>
      <c r="P677" s="101">
        <v>18</v>
      </c>
      <c r="Q677" s="85">
        <f t="shared" si="22"/>
        <v>18000</v>
      </c>
      <c r="R677" s="101"/>
      <c r="S677" s="101"/>
      <c r="T677" s="101"/>
      <c r="U677" s="101">
        <v>108</v>
      </c>
      <c r="V677" s="85">
        <f t="shared" si="16"/>
        <v>540</v>
      </c>
      <c r="W677" s="85">
        <f t="shared" si="17"/>
        <v>81</v>
      </c>
      <c r="X677" s="86">
        <f t="shared" si="18"/>
        <v>621</v>
      </c>
      <c r="Y677" s="110">
        <v>6.84</v>
      </c>
      <c r="Z677" s="85">
        <f t="shared" si="19"/>
        <v>3855.6</v>
      </c>
      <c r="AA677" s="88">
        <f t="shared" si="20"/>
        <v>2621.808</v>
      </c>
      <c r="AB677" s="81" t="s">
        <v>46</v>
      </c>
      <c r="AC677" s="81" t="s">
        <v>46</v>
      </c>
      <c r="AD677" s="81" t="s">
        <v>46</v>
      </c>
      <c r="AE677" s="81"/>
      <c r="AF677" s="23"/>
      <c r="AG677" s="24"/>
      <c r="AH677" s="24"/>
    </row>
    <row r="678" spans="1:34" ht="18" customHeight="1">
      <c r="A678" s="81">
        <v>668</v>
      </c>
      <c r="B678" s="82" t="s">
        <v>1750</v>
      </c>
      <c r="C678" s="83" t="s">
        <v>56</v>
      </c>
      <c r="D678" s="81" t="s">
        <v>1751</v>
      </c>
      <c r="E678" s="81" t="s">
        <v>66</v>
      </c>
      <c r="F678" s="81" t="s">
        <v>1676</v>
      </c>
      <c r="G678" s="81" t="s">
        <v>58</v>
      </c>
      <c r="H678" s="81" t="s">
        <v>1749</v>
      </c>
      <c r="I678" s="92">
        <v>3</v>
      </c>
      <c r="J678" s="92">
        <v>3</v>
      </c>
      <c r="K678" s="92"/>
      <c r="L678" s="81">
        <v>4</v>
      </c>
      <c r="M678" s="81"/>
      <c r="N678" s="101">
        <v>2</v>
      </c>
      <c r="O678" s="102">
        <v>800</v>
      </c>
      <c r="P678" s="101">
        <v>15</v>
      </c>
      <c r="Q678" s="85">
        <f t="shared" si="22"/>
        <v>12000</v>
      </c>
      <c r="R678" s="101"/>
      <c r="S678" s="101"/>
      <c r="T678" s="101"/>
      <c r="U678" s="101">
        <v>90</v>
      </c>
      <c r="V678" s="85">
        <f t="shared" si="16"/>
        <v>450</v>
      </c>
      <c r="W678" s="85">
        <f t="shared" si="17"/>
        <v>67.5</v>
      </c>
      <c r="X678" s="86">
        <f t="shared" si="18"/>
        <v>517.5</v>
      </c>
      <c r="Y678" s="110">
        <v>6.84</v>
      </c>
      <c r="Z678" s="85">
        <f t="shared" si="19"/>
        <v>3213</v>
      </c>
      <c r="AA678" s="88">
        <f t="shared" si="20"/>
        <v>2184.84</v>
      </c>
      <c r="AB678" s="81" t="s">
        <v>46</v>
      </c>
      <c r="AC678" s="81" t="s">
        <v>46</v>
      </c>
      <c r="AD678" s="81" t="s">
        <v>46</v>
      </c>
      <c r="AE678" s="81"/>
      <c r="AF678" s="23"/>
      <c r="AG678" s="24"/>
      <c r="AH678" s="24"/>
    </row>
    <row r="679" spans="1:34" ht="18" customHeight="1">
      <c r="A679" s="81">
        <v>669</v>
      </c>
      <c r="B679" s="82" t="s">
        <v>1752</v>
      </c>
      <c r="C679" s="83" t="s">
        <v>56</v>
      </c>
      <c r="D679" s="81" t="s">
        <v>1753</v>
      </c>
      <c r="E679" s="81" t="s">
        <v>66</v>
      </c>
      <c r="F679" s="81" t="s">
        <v>1676</v>
      </c>
      <c r="G679" s="81" t="s">
        <v>58</v>
      </c>
      <c r="H679" s="81" t="s">
        <v>1749</v>
      </c>
      <c r="I679" s="92">
        <v>3</v>
      </c>
      <c r="J679" s="92">
        <v>3</v>
      </c>
      <c r="K679" s="92"/>
      <c r="L679" s="81">
        <v>4</v>
      </c>
      <c r="M679" s="81"/>
      <c r="N679" s="101">
        <v>2</v>
      </c>
      <c r="O679" s="102">
        <v>800</v>
      </c>
      <c r="P679" s="101">
        <v>15</v>
      </c>
      <c r="Q679" s="85">
        <f t="shared" si="22"/>
        <v>12000</v>
      </c>
      <c r="R679" s="101"/>
      <c r="S679" s="101"/>
      <c r="T679" s="101"/>
      <c r="U679" s="101">
        <v>90</v>
      </c>
      <c r="V679" s="85">
        <f t="shared" si="16"/>
        <v>450</v>
      </c>
      <c r="W679" s="85">
        <f t="shared" si="17"/>
        <v>67.5</v>
      </c>
      <c r="X679" s="86">
        <f t="shared" si="18"/>
        <v>517.5</v>
      </c>
      <c r="Y679" s="110">
        <v>6.84</v>
      </c>
      <c r="Z679" s="85">
        <f t="shared" si="19"/>
        <v>3213</v>
      </c>
      <c r="AA679" s="88">
        <f t="shared" si="20"/>
        <v>2184.84</v>
      </c>
      <c r="AB679" s="81" t="s">
        <v>46</v>
      </c>
      <c r="AC679" s="81" t="s">
        <v>46</v>
      </c>
      <c r="AD679" s="81" t="s">
        <v>46</v>
      </c>
      <c r="AE679" s="81"/>
      <c r="AF679" s="23"/>
      <c r="AG679" s="24"/>
      <c r="AH679" s="24"/>
    </row>
    <row r="680" spans="1:34" ht="18" customHeight="1">
      <c r="A680" s="81">
        <v>670</v>
      </c>
      <c r="B680" s="82" t="s">
        <v>1754</v>
      </c>
      <c r="C680" s="83" t="s">
        <v>562</v>
      </c>
      <c r="D680" s="81" t="s">
        <v>1755</v>
      </c>
      <c r="E680" s="81" t="s">
        <v>42</v>
      </c>
      <c r="F680" s="81" t="s">
        <v>1676</v>
      </c>
      <c r="G680" s="81" t="s">
        <v>53</v>
      </c>
      <c r="H680" s="81" t="s">
        <v>1756</v>
      </c>
      <c r="I680" s="92">
        <v>2</v>
      </c>
      <c r="J680" s="92">
        <v>2</v>
      </c>
      <c r="K680" s="92"/>
      <c r="L680" s="81">
        <v>2</v>
      </c>
      <c r="M680" s="81"/>
      <c r="N680" s="101">
        <v>1</v>
      </c>
      <c r="O680" s="102">
        <v>200</v>
      </c>
      <c r="P680" s="101">
        <v>7</v>
      </c>
      <c r="Q680" s="85">
        <f t="shared" si="22"/>
        <v>1400</v>
      </c>
      <c r="R680" s="101"/>
      <c r="S680" s="101"/>
      <c r="T680" s="101"/>
      <c r="U680" s="101"/>
      <c r="V680" s="85">
        <f t="shared" si="16"/>
        <v>466.66666666666669</v>
      </c>
      <c r="W680" s="85">
        <f t="shared" si="17"/>
        <v>70</v>
      </c>
      <c r="X680" s="86">
        <f t="shared" si="18"/>
        <v>536.66666666666674</v>
      </c>
      <c r="Y680" s="87">
        <v>5.88</v>
      </c>
      <c r="Z680" s="85">
        <f t="shared" si="19"/>
        <v>2884</v>
      </c>
      <c r="AA680" s="88">
        <f t="shared" si="20"/>
        <v>1961.1200000000001</v>
      </c>
      <c r="AB680" s="81" t="s">
        <v>46</v>
      </c>
      <c r="AC680" s="81" t="s">
        <v>46</v>
      </c>
      <c r="AD680" s="81" t="s">
        <v>46</v>
      </c>
      <c r="AE680" s="81"/>
      <c r="AF680" s="23"/>
      <c r="AG680" s="24"/>
      <c r="AH680" s="24"/>
    </row>
    <row r="681" spans="1:34" ht="18" customHeight="1">
      <c r="A681" s="81">
        <v>671</v>
      </c>
      <c r="B681" s="82" t="s">
        <v>1757</v>
      </c>
      <c r="C681" s="83" t="s">
        <v>259</v>
      </c>
      <c r="D681" s="81" t="s">
        <v>1758</v>
      </c>
      <c r="E681" s="81" t="s">
        <v>42</v>
      </c>
      <c r="F681" s="81" t="s">
        <v>1676</v>
      </c>
      <c r="G681" s="81" t="s">
        <v>261</v>
      </c>
      <c r="H681" s="81" t="s">
        <v>1286</v>
      </c>
      <c r="I681" s="92">
        <v>3</v>
      </c>
      <c r="J681" s="92">
        <v>3</v>
      </c>
      <c r="K681" s="92"/>
      <c r="L681" s="81">
        <v>4</v>
      </c>
      <c r="M681" s="81"/>
      <c r="N681" s="101">
        <v>2</v>
      </c>
      <c r="O681" s="102">
        <v>1500</v>
      </c>
      <c r="P681" s="101">
        <v>6</v>
      </c>
      <c r="Q681" s="85">
        <f t="shared" si="22"/>
        <v>9000</v>
      </c>
      <c r="R681" s="101"/>
      <c r="S681" s="101"/>
      <c r="T681" s="101"/>
      <c r="U681" s="101"/>
      <c r="V681" s="85">
        <f t="shared" si="16"/>
        <v>3000</v>
      </c>
      <c r="W681" s="85">
        <f t="shared" si="17"/>
        <v>450</v>
      </c>
      <c r="X681" s="86">
        <f t="shared" si="18"/>
        <v>3450</v>
      </c>
      <c r="Y681" s="87">
        <v>5.88</v>
      </c>
      <c r="Z681" s="85">
        <f t="shared" si="19"/>
        <v>18540</v>
      </c>
      <c r="AA681" s="88">
        <f t="shared" si="20"/>
        <v>12607.2</v>
      </c>
      <c r="AB681" s="81" t="s">
        <v>46</v>
      </c>
      <c r="AC681" s="81" t="s">
        <v>46</v>
      </c>
      <c r="AD681" s="81" t="s">
        <v>46</v>
      </c>
      <c r="AE681" s="81"/>
      <c r="AF681" s="23"/>
      <c r="AG681" s="24"/>
      <c r="AH681" s="24"/>
    </row>
    <row r="682" spans="1:34" ht="18" customHeight="1">
      <c r="A682" s="81">
        <v>672</v>
      </c>
      <c r="B682" s="82" t="s">
        <v>1759</v>
      </c>
      <c r="C682" s="83" t="s">
        <v>61</v>
      </c>
      <c r="D682" s="81" t="s">
        <v>1760</v>
      </c>
      <c r="E682" s="81" t="s">
        <v>66</v>
      </c>
      <c r="F682" s="81" t="s">
        <v>1676</v>
      </c>
      <c r="G682" s="81" t="s">
        <v>750</v>
      </c>
      <c r="H682" s="81" t="s">
        <v>1761</v>
      </c>
      <c r="I682" s="92">
        <v>3</v>
      </c>
      <c r="J682" s="92">
        <v>3</v>
      </c>
      <c r="K682" s="92"/>
      <c r="L682" s="81">
        <v>4</v>
      </c>
      <c r="M682" s="81"/>
      <c r="N682" s="101">
        <v>2</v>
      </c>
      <c r="O682" s="102">
        <v>1500</v>
      </c>
      <c r="P682" s="101">
        <v>14</v>
      </c>
      <c r="Q682" s="85">
        <f t="shared" si="22"/>
        <v>21000</v>
      </c>
      <c r="R682" s="101"/>
      <c r="S682" s="101"/>
      <c r="T682" s="101"/>
      <c r="U682" s="101">
        <v>168</v>
      </c>
      <c r="V682" s="85">
        <f t="shared" si="16"/>
        <v>840</v>
      </c>
      <c r="W682" s="85">
        <f t="shared" si="17"/>
        <v>126</v>
      </c>
      <c r="X682" s="86">
        <f t="shared" si="18"/>
        <v>966</v>
      </c>
      <c r="Y682" s="110">
        <v>6.84</v>
      </c>
      <c r="Z682" s="85">
        <f t="shared" si="19"/>
        <v>5997.5999999999995</v>
      </c>
      <c r="AA682" s="88">
        <f t="shared" si="20"/>
        <v>4078.3679999999999</v>
      </c>
      <c r="AB682" s="81" t="s">
        <v>46</v>
      </c>
      <c r="AC682" s="81" t="s">
        <v>46</v>
      </c>
      <c r="AD682" s="81" t="s">
        <v>46</v>
      </c>
      <c r="AE682" s="81"/>
      <c r="AF682" s="23"/>
      <c r="AG682" s="24"/>
      <c r="AH682" s="24"/>
    </row>
    <row r="683" spans="1:34" ht="18" customHeight="1">
      <c r="A683" s="81">
        <v>673</v>
      </c>
      <c r="B683" s="82" t="s">
        <v>1762</v>
      </c>
      <c r="C683" s="83" t="s">
        <v>61</v>
      </c>
      <c r="D683" s="81" t="s">
        <v>1763</v>
      </c>
      <c r="E683" s="81" t="s">
        <v>66</v>
      </c>
      <c r="F683" s="81" t="s">
        <v>1676</v>
      </c>
      <c r="G683" s="81" t="s">
        <v>750</v>
      </c>
      <c r="H683" s="81" t="s">
        <v>1761</v>
      </c>
      <c r="I683" s="92">
        <v>3</v>
      </c>
      <c r="J683" s="92">
        <v>3</v>
      </c>
      <c r="K683" s="92"/>
      <c r="L683" s="81">
        <v>4</v>
      </c>
      <c r="M683" s="81"/>
      <c r="N683" s="101">
        <v>2</v>
      </c>
      <c r="O683" s="102">
        <v>1500</v>
      </c>
      <c r="P683" s="101">
        <v>14</v>
      </c>
      <c r="Q683" s="85">
        <f t="shared" si="22"/>
        <v>21000</v>
      </c>
      <c r="R683" s="101"/>
      <c r="S683" s="101"/>
      <c r="T683" s="101"/>
      <c r="U683" s="101">
        <v>168</v>
      </c>
      <c r="V683" s="85">
        <f t="shared" si="16"/>
        <v>840</v>
      </c>
      <c r="W683" s="85">
        <f t="shared" si="17"/>
        <v>126</v>
      </c>
      <c r="X683" s="86">
        <f t="shared" si="18"/>
        <v>966</v>
      </c>
      <c r="Y683" s="110">
        <v>6.84</v>
      </c>
      <c r="Z683" s="85">
        <f t="shared" si="19"/>
        <v>5997.5999999999995</v>
      </c>
      <c r="AA683" s="88">
        <f t="shared" si="20"/>
        <v>4078.3679999999999</v>
      </c>
      <c r="AB683" s="81" t="s">
        <v>46</v>
      </c>
      <c r="AC683" s="81" t="s">
        <v>46</v>
      </c>
      <c r="AD683" s="81" t="s">
        <v>46</v>
      </c>
      <c r="AE683" s="81"/>
      <c r="AF683" s="23"/>
      <c r="AG683" s="24"/>
      <c r="AH683" s="24"/>
    </row>
    <row r="684" spans="1:34" ht="18" customHeight="1">
      <c r="A684" s="81">
        <v>674</v>
      </c>
      <c r="B684" s="82" t="s">
        <v>1764</v>
      </c>
      <c r="C684" s="83" t="s">
        <v>61</v>
      </c>
      <c r="D684" s="81" t="s">
        <v>1765</v>
      </c>
      <c r="E684" s="81" t="s">
        <v>66</v>
      </c>
      <c r="F684" s="81" t="s">
        <v>1676</v>
      </c>
      <c r="G684" s="81" t="s">
        <v>750</v>
      </c>
      <c r="H684" s="81" t="s">
        <v>1766</v>
      </c>
      <c r="I684" s="92">
        <v>3</v>
      </c>
      <c r="J684" s="92">
        <v>3</v>
      </c>
      <c r="K684" s="92"/>
      <c r="L684" s="81">
        <v>4</v>
      </c>
      <c r="M684" s="81"/>
      <c r="N684" s="101">
        <v>2</v>
      </c>
      <c r="O684" s="102">
        <v>1500</v>
      </c>
      <c r="P684" s="101">
        <v>12</v>
      </c>
      <c r="Q684" s="85">
        <f t="shared" si="22"/>
        <v>18000</v>
      </c>
      <c r="R684" s="101"/>
      <c r="S684" s="101"/>
      <c r="T684" s="101"/>
      <c r="U684" s="101">
        <v>168</v>
      </c>
      <c r="V684" s="85">
        <f t="shared" si="16"/>
        <v>840</v>
      </c>
      <c r="W684" s="85">
        <f t="shared" si="17"/>
        <v>126</v>
      </c>
      <c r="X684" s="86">
        <f t="shared" si="18"/>
        <v>966</v>
      </c>
      <c r="Y684" s="110">
        <v>6.84</v>
      </c>
      <c r="Z684" s="85">
        <f t="shared" si="19"/>
        <v>5997.5999999999995</v>
      </c>
      <c r="AA684" s="88">
        <f t="shared" si="20"/>
        <v>4078.3679999999999</v>
      </c>
      <c r="AB684" s="81" t="s">
        <v>46</v>
      </c>
      <c r="AC684" s="81" t="s">
        <v>46</v>
      </c>
      <c r="AD684" s="81" t="s">
        <v>46</v>
      </c>
      <c r="AE684" s="81"/>
      <c r="AF684" s="23"/>
      <c r="AG684" s="24"/>
      <c r="AH684" s="24"/>
    </row>
    <row r="685" spans="1:34" ht="18" customHeight="1">
      <c r="A685" s="81">
        <v>675</v>
      </c>
      <c r="B685" s="82" t="s">
        <v>1767</v>
      </c>
      <c r="C685" s="83" t="s">
        <v>61</v>
      </c>
      <c r="D685" s="81" t="s">
        <v>1768</v>
      </c>
      <c r="E685" s="81" t="s">
        <v>66</v>
      </c>
      <c r="F685" s="81" t="s">
        <v>1676</v>
      </c>
      <c r="G685" s="81" t="s">
        <v>750</v>
      </c>
      <c r="H685" s="81" t="s">
        <v>1766</v>
      </c>
      <c r="I685" s="92">
        <v>3</v>
      </c>
      <c r="J685" s="92">
        <v>3</v>
      </c>
      <c r="K685" s="92"/>
      <c r="L685" s="81">
        <v>4</v>
      </c>
      <c r="M685" s="81"/>
      <c r="N685" s="101">
        <v>2</v>
      </c>
      <c r="O685" s="102">
        <v>1500</v>
      </c>
      <c r="P685" s="101">
        <v>12</v>
      </c>
      <c r="Q685" s="85">
        <f t="shared" si="22"/>
        <v>18000</v>
      </c>
      <c r="R685" s="101"/>
      <c r="S685" s="101"/>
      <c r="T685" s="101"/>
      <c r="U685" s="101">
        <v>168</v>
      </c>
      <c r="V685" s="85">
        <f t="shared" si="16"/>
        <v>840</v>
      </c>
      <c r="W685" s="85">
        <f t="shared" si="17"/>
        <v>126</v>
      </c>
      <c r="X685" s="86">
        <f t="shared" si="18"/>
        <v>966</v>
      </c>
      <c r="Y685" s="110">
        <v>6.84</v>
      </c>
      <c r="Z685" s="85">
        <f t="shared" si="19"/>
        <v>5997.5999999999995</v>
      </c>
      <c r="AA685" s="88">
        <f t="shared" si="20"/>
        <v>4078.3679999999999</v>
      </c>
      <c r="AB685" s="81" t="s">
        <v>46</v>
      </c>
      <c r="AC685" s="81" t="s">
        <v>46</v>
      </c>
      <c r="AD685" s="81" t="s">
        <v>46</v>
      </c>
      <c r="AE685" s="81"/>
      <c r="AF685" s="23"/>
      <c r="AG685" s="24"/>
      <c r="AH685" s="24"/>
    </row>
    <row r="686" spans="1:34" ht="18" customHeight="1">
      <c r="A686" s="81">
        <v>676</v>
      </c>
      <c r="B686" s="82" t="s">
        <v>1769</v>
      </c>
      <c r="C686" s="83" t="s">
        <v>406</v>
      </c>
      <c r="D686" s="81" t="s">
        <v>1770</v>
      </c>
      <c r="E686" s="81" t="s">
        <v>42</v>
      </c>
      <c r="F686" s="81" t="s">
        <v>1676</v>
      </c>
      <c r="G686" s="81" t="s">
        <v>621</v>
      </c>
      <c r="H686" s="81" t="s">
        <v>1771</v>
      </c>
      <c r="I686" s="92">
        <v>3</v>
      </c>
      <c r="J686" s="92">
        <v>3</v>
      </c>
      <c r="K686" s="92"/>
      <c r="L686" s="81">
        <v>4</v>
      </c>
      <c r="M686" s="81"/>
      <c r="N686" s="101">
        <v>2</v>
      </c>
      <c r="O686" s="102">
        <v>450</v>
      </c>
      <c r="P686" s="101">
        <v>8</v>
      </c>
      <c r="Q686" s="85">
        <f t="shared" si="22"/>
        <v>3600</v>
      </c>
      <c r="R686" s="101"/>
      <c r="S686" s="101"/>
      <c r="T686" s="101"/>
      <c r="U686" s="101"/>
      <c r="V686" s="85">
        <f t="shared" si="16"/>
        <v>1200</v>
      </c>
      <c r="W686" s="85">
        <f t="shared" si="17"/>
        <v>180</v>
      </c>
      <c r="X686" s="86">
        <f t="shared" si="18"/>
        <v>1380</v>
      </c>
      <c r="Y686" s="87">
        <v>5.88</v>
      </c>
      <c r="Z686" s="85">
        <f t="shared" si="19"/>
        <v>7416</v>
      </c>
      <c r="AA686" s="88">
        <f t="shared" si="20"/>
        <v>5042.88</v>
      </c>
      <c r="AB686" s="81" t="s">
        <v>46</v>
      </c>
      <c r="AC686" s="81" t="s">
        <v>46</v>
      </c>
      <c r="AD686" s="81" t="s">
        <v>46</v>
      </c>
      <c r="AE686" s="81"/>
      <c r="AF686" s="23"/>
      <c r="AG686" s="24"/>
      <c r="AH686" s="24"/>
    </row>
    <row r="687" spans="1:34" ht="18" customHeight="1">
      <c r="A687" s="81">
        <v>677</v>
      </c>
      <c r="B687" s="82" t="s">
        <v>1772</v>
      </c>
      <c r="C687" s="83" t="s">
        <v>496</v>
      </c>
      <c r="D687" s="81" t="s">
        <v>1773</v>
      </c>
      <c r="E687" s="81" t="s">
        <v>42</v>
      </c>
      <c r="F687" s="81" t="s">
        <v>1676</v>
      </c>
      <c r="G687" s="81" t="s">
        <v>53</v>
      </c>
      <c r="H687" s="81" t="s">
        <v>1774</v>
      </c>
      <c r="I687" s="92">
        <v>2</v>
      </c>
      <c r="J687" s="92">
        <v>2</v>
      </c>
      <c r="K687" s="92"/>
      <c r="L687" s="81">
        <v>2</v>
      </c>
      <c r="M687" s="81"/>
      <c r="N687" s="101">
        <v>1</v>
      </c>
      <c r="O687" s="102">
        <v>350</v>
      </c>
      <c r="P687" s="101">
        <v>9</v>
      </c>
      <c r="Q687" s="85">
        <f t="shared" si="22"/>
        <v>3150</v>
      </c>
      <c r="R687" s="101"/>
      <c r="S687" s="101"/>
      <c r="T687" s="101"/>
      <c r="U687" s="101"/>
      <c r="V687" s="85">
        <f t="shared" si="16"/>
        <v>1050</v>
      </c>
      <c r="W687" s="85">
        <f t="shared" si="17"/>
        <v>157.5</v>
      </c>
      <c r="X687" s="86">
        <f t="shared" si="18"/>
        <v>1207.5</v>
      </c>
      <c r="Y687" s="87">
        <v>5.88</v>
      </c>
      <c r="Z687" s="85">
        <f t="shared" si="19"/>
        <v>6489</v>
      </c>
      <c r="AA687" s="88">
        <f t="shared" si="20"/>
        <v>4412.5200000000004</v>
      </c>
      <c r="AB687" s="81" t="s">
        <v>46</v>
      </c>
      <c r="AC687" s="81" t="s">
        <v>46</v>
      </c>
      <c r="AD687" s="81" t="s">
        <v>46</v>
      </c>
      <c r="AE687" s="81"/>
      <c r="AF687" s="23"/>
      <c r="AG687" s="24"/>
      <c r="AH687" s="24"/>
    </row>
    <row r="688" spans="1:34" ht="18" customHeight="1">
      <c r="A688" s="81">
        <v>678</v>
      </c>
      <c r="B688" s="82" t="s">
        <v>1775</v>
      </c>
      <c r="C688" s="83" t="s">
        <v>406</v>
      </c>
      <c r="D688" s="81" t="s">
        <v>1776</v>
      </c>
      <c r="E688" s="81" t="s">
        <v>66</v>
      </c>
      <c r="F688" s="81" t="s">
        <v>1676</v>
      </c>
      <c r="G688" s="81" t="s">
        <v>403</v>
      </c>
      <c r="H688" s="81" t="s">
        <v>1777</v>
      </c>
      <c r="I688" s="92">
        <v>4</v>
      </c>
      <c r="J688" s="92">
        <v>4</v>
      </c>
      <c r="K688" s="92"/>
      <c r="L688" s="81"/>
      <c r="M688" s="81">
        <v>4</v>
      </c>
      <c r="N688" s="101">
        <v>4</v>
      </c>
      <c r="O688" s="102">
        <v>3000</v>
      </c>
      <c r="P688" s="101">
        <v>27</v>
      </c>
      <c r="Q688" s="85">
        <f t="shared" si="22"/>
        <v>81000</v>
      </c>
      <c r="R688" s="101"/>
      <c r="S688" s="101"/>
      <c r="T688" s="101"/>
      <c r="U688" s="101">
        <v>512</v>
      </c>
      <c r="V688" s="85">
        <f t="shared" si="16"/>
        <v>2560</v>
      </c>
      <c r="W688" s="85">
        <f t="shared" si="17"/>
        <v>384</v>
      </c>
      <c r="X688" s="86">
        <f t="shared" si="18"/>
        <v>2944</v>
      </c>
      <c r="Y688" s="110">
        <v>6.84</v>
      </c>
      <c r="Z688" s="85">
        <f t="shared" si="19"/>
        <v>18278.400000000001</v>
      </c>
      <c r="AA688" s="88">
        <f t="shared" si="20"/>
        <v>12429.312000000002</v>
      </c>
      <c r="AB688" s="81" t="s">
        <v>46</v>
      </c>
      <c r="AC688" s="81" t="s">
        <v>46</v>
      </c>
      <c r="AD688" s="81" t="s">
        <v>46</v>
      </c>
      <c r="AE688" s="81"/>
      <c r="AF688" s="23"/>
      <c r="AG688" s="24"/>
      <c r="AH688" s="24"/>
    </row>
    <row r="689" spans="1:34" ht="18" customHeight="1">
      <c r="A689" s="81">
        <v>679</v>
      </c>
      <c r="B689" s="82" t="s">
        <v>1778</v>
      </c>
      <c r="C689" s="83" t="s">
        <v>401</v>
      </c>
      <c r="D689" s="81" t="s">
        <v>1779</v>
      </c>
      <c r="E689" s="81" t="s">
        <v>42</v>
      </c>
      <c r="F689" s="81" t="s">
        <v>1676</v>
      </c>
      <c r="G689" s="81" t="s">
        <v>403</v>
      </c>
      <c r="H689" s="81" t="s">
        <v>1777</v>
      </c>
      <c r="I689" s="92">
        <v>1</v>
      </c>
      <c r="J689" s="92">
        <v>1</v>
      </c>
      <c r="K689" s="92"/>
      <c r="L689" s="81"/>
      <c r="M689" s="81">
        <v>1</v>
      </c>
      <c r="N689" s="101">
        <v>2</v>
      </c>
      <c r="O689" s="102">
        <v>3000</v>
      </c>
      <c r="P689" s="101">
        <v>9</v>
      </c>
      <c r="Q689" s="85">
        <f t="shared" si="22"/>
        <v>27000</v>
      </c>
      <c r="R689" s="101"/>
      <c r="S689" s="101"/>
      <c r="T689" s="101"/>
      <c r="U689" s="101"/>
      <c r="V689" s="85">
        <f t="shared" si="16"/>
        <v>9000</v>
      </c>
      <c r="W689" s="85">
        <f t="shared" si="17"/>
        <v>1350</v>
      </c>
      <c r="X689" s="86">
        <f t="shared" si="18"/>
        <v>10350</v>
      </c>
      <c r="Y689" s="87">
        <v>5.88</v>
      </c>
      <c r="Z689" s="85">
        <f t="shared" si="19"/>
        <v>55620</v>
      </c>
      <c r="AA689" s="88">
        <f t="shared" si="20"/>
        <v>37821.600000000006</v>
      </c>
      <c r="AB689" s="81" t="s">
        <v>46</v>
      </c>
      <c r="AC689" s="81" t="s">
        <v>46</v>
      </c>
      <c r="AD689" s="81" t="s">
        <v>46</v>
      </c>
      <c r="AE689" s="81"/>
      <c r="AF689" s="23"/>
      <c r="AG689" s="24"/>
      <c r="AH689" s="24"/>
    </row>
    <row r="690" spans="1:34" ht="18" customHeight="1">
      <c r="A690" s="81">
        <v>680</v>
      </c>
      <c r="B690" s="82" t="s">
        <v>1780</v>
      </c>
      <c r="C690" s="83" t="s">
        <v>496</v>
      </c>
      <c r="D690" s="81" t="s">
        <v>1781</v>
      </c>
      <c r="E690" s="81" t="s">
        <v>42</v>
      </c>
      <c r="F690" s="81" t="s">
        <v>1676</v>
      </c>
      <c r="G690" s="81" t="s">
        <v>53</v>
      </c>
      <c r="H690" s="81" t="s">
        <v>1782</v>
      </c>
      <c r="I690" s="92">
        <v>2</v>
      </c>
      <c r="J690" s="92">
        <v>2</v>
      </c>
      <c r="K690" s="92"/>
      <c r="L690" s="81">
        <v>2</v>
      </c>
      <c r="M690" s="81"/>
      <c r="N690" s="101">
        <v>1</v>
      </c>
      <c r="O690" s="102">
        <v>500</v>
      </c>
      <c r="P690" s="101">
        <v>11</v>
      </c>
      <c r="Q690" s="85">
        <f t="shared" si="22"/>
        <v>5500</v>
      </c>
      <c r="R690" s="101"/>
      <c r="S690" s="101"/>
      <c r="T690" s="101"/>
      <c r="U690" s="101"/>
      <c r="V690" s="85">
        <f t="shared" si="16"/>
        <v>1833.3333333333333</v>
      </c>
      <c r="W690" s="85">
        <f t="shared" si="17"/>
        <v>275</v>
      </c>
      <c r="X690" s="86">
        <f t="shared" si="18"/>
        <v>2108.333333333333</v>
      </c>
      <c r="Y690" s="87">
        <v>5.88</v>
      </c>
      <c r="Z690" s="85">
        <f t="shared" si="19"/>
        <v>11330</v>
      </c>
      <c r="AA690" s="88">
        <f t="shared" si="20"/>
        <v>7704.4000000000005</v>
      </c>
      <c r="AB690" s="81" t="s">
        <v>46</v>
      </c>
      <c r="AC690" s="81" t="s">
        <v>46</v>
      </c>
      <c r="AD690" s="81" t="s">
        <v>46</v>
      </c>
      <c r="AE690" s="81"/>
      <c r="AF690" s="23"/>
      <c r="AG690" s="24"/>
      <c r="AH690" s="24"/>
    </row>
    <row r="691" spans="1:34" ht="18" customHeight="1">
      <c r="A691" s="81">
        <v>681</v>
      </c>
      <c r="B691" s="82" t="s">
        <v>1783</v>
      </c>
      <c r="C691" s="83" t="s">
        <v>61</v>
      </c>
      <c r="D691" s="81" t="s">
        <v>1784</v>
      </c>
      <c r="E691" s="81" t="s">
        <v>42</v>
      </c>
      <c r="F691" s="81" t="s">
        <v>1676</v>
      </c>
      <c r="G691" s="81" t="s">
        <v>44</v>
      </c>
      <c r="H691" s="81" t="s">
        <v>1785</v>
      </c>
      <c r="I691" s="92">
        <v>2</v>
      </c>
      <c r="J691" s="92">
        <v>2</v>
      </c>
      <c r="K691" s="92"/>
      <c r="L691" s="81">
        <v>2</v>
      </c>
      <c r="M691" s="81"/>
      <c r="N691" s="101">
        <v>2</v>
      </c>
      <c r="O691" s="102">
        <v>280</v>
      </c>
      <c r="P691" s="101">
        <v>10</v>
      </c>
      <c r="Q691" s="85">
        <f t="shared" si="22"/>
        <v>2800</v>
      </c>
      <c r="R691" s="101"/>
      <c r="S691" s="101"/>
      <c r="T691" s="101"/>
      <c r="U691" s="101"/>
      <c r="V691" s="85">
        <f t="shared" si="16"/>
        <v>933.33333333333337</v>
      </c>
      <c r="W691" s="85">
        <f t="shared" si="17"/>
        <v>140</v>
      </c>
      <c r="X691" s="86">
        <f t="shared" si="18"/>
        <v>1073.3333333333335</v>
      </c>
      <c r="Y691" s="87">
        <v>5.88</v>
      </c>
      <c r="Z691" s="85">
        <f t="shared" si="19"/>
        <v>5768</v>
      </c>
      <c r="AA691" s="88">
        <f t="shared" si="20"/>
        <v>3922.2400000000002</v>
      </c>
      <c r="AB691" s="81" t="s">
        <v>46</v>
      </c>
      <c r="AC691" s="81" t="s">
        <v>46</v>
      </c>
      <c r="AD691" s="81" t="s">
        <v>46</v>
      </c>
      <c r="AE691" s="81"/>
      <c r="AF691" s="23"/>
      <c r="AG691" s="24"/>
      <c r="AH691" s="24"/>
    </row>
    <row r="692" spans="1:34" ht="18" customHeight="1">
      <c r="A692" s="81">
        <v>682</v>
      </c>
      <c r="B692" s="82" t="s">
        <v>1786</v>
      </c>
      <c r="C692" s="83" t="s">
        <v>496</v>
      </c>
      <c r="D692" s="81" t="s">
        <v>1787</v>
      </c>
      <c r="E692" s="81" t="s">
        <v>42</v>
      </c>
      <c r="F692" s="81" t="s">
        <v>1676</v>
      </c>
      <c r="G692" s="81" t="s">
        <v>53</v>
      </c>
      <c r="H692" s="81" t="s">
        <v>1788</v>
      </c>
      <c r="I692" s="92">
        <v>3</v>
      </c>
      <c r="J692" s="92">
        <v>3</v>
      </c>
      <c r="K692" s="92"/>
      <c r="L692" s="81">
        <v>4</v>
      </c>
      <c r="M692" s="81"/>
      <c r="N692" s="101">
        <v>2</v>
      </c>
      <c r="O692" s="102">
        <v>800</v>
      </c>
      <c r="P692" s="101">
        <v>8</v>
      </c>
      <c r="Q692" s="85">
        <f t="shared" si="22"/>
        <v>6400</v>
      </c>
      <c r="R692" s="101"/>
      <c r="S692" s="101"/>
      <c r="T692" s="101"/>
      <c r="U692" s="101"/>
      <c r="V692" s="85">
        <f t="shared" si="16"/>
        <v>2133.3333333333335</v>
      </c>
      <c r="W692" s="85">
        <f t="shared" si="17"/>
        <v>320</v>
      </c>
      <c r="X692" s="86">
        <f t="shared" si="18"/>
        <v>2453.3333333333335</v>
      </c>
      <c r="Y692" s="87">
        <v>5.88</v>
      </c>
      <c r="Z692" s="85">
        <f t="shared" si="19"/>
        <v>13184</v>
      </c>
      <c r="AA692" s="88">
        <f t="shared" si="20"/>
        <v>8965.1200000000008</v>
      </c>
      <c r="AB692" s="81" t="s">
        <v>46</v>
      </c>
      <c r="AC692" s="81" t="s">
        <v>46</v>
      </c>
      <c r="AD692" s="81" t="s">
        <v>46</v>
      </c>
      <c r="AE692" s="81"/>
      <c r="AF692" s="23"/>
      <c r="AG692" s="24"/>
      <c r="AH692" s="24"/>
    </row>
    <row r="693" spans="1:34" ht="18" customHeight="1">
      <c r="A693" s="81">
        <v>683</v>
      </c>
      <c r="B693" s="82" t="s">
        <v>1789</v>
      </c>
      <c r="C693" s="83" t="s">
        <v>496</v>
      </c>
      <c r="D693" s="81" t="s">
        <v>1790</v>
      </c>
      <c r="E693" s="81" t="s">
        <v>42</v>
      </c>
      <c r="F693" s="81" t="s">
        <v>1676</v>
      </c>
      <c r="G693" s="81" t="s">
        <v>53</v>
      </c>
      <c r="H693" s="81" t="s">
        <v>1791</v>
      </c>
      <c r="I693" s="92">
        <v>2</v>
      </c>
      <c r="J693" s="92">
        <v>2</v>
      </c>
      <c r="K693" s="92"/>
      <c r="L693" s="81">
        <v>2</v>
      </c>
      <c r="M693" s="81"/>
      <c r="N693" s="101">
        <v>1</v>
      </c>
      <c r="O693" s="102">
        <v>1200</v>
      </c>
      <c r="P693" s="101">
        <v>9</v>
      </c>
      <c r="Q693" s="85">
        <f t="shared" si="22"/>
        <v>10800</v>
      </c>
      <c r="R693" s="101"/>
      <c r="S693" s="101"/>
      <c r="T693" s="101"/>
      <c r="U693" s="101"/>
      <c r="V693" s="85">
        <f t="shared" si="16"/>
        <v>3600</v>
      </c>
      <c r="W693" s="85">
        <f t="shared" si="17"/>
        <v>540</v>
      </c>
      <c r="X693" s="86">
        <f t="shared" si="18"/>
        <v>4140</v>
      </c>
      <c r="Y693" s="87">
        <v>5.88</v>
      </c>
      <c r="Z693" s="85">
        <f t="shared" si="19"/>
        <v>22248</v>
      </c>
      <c r="AA693" s="88">
        <f t="shared" si="20"/>
        <v>15128.640000000001</v>
      </c>
      <c r="AB693" s="81" t="s">
        <v>46</v>
      </c>
      <c r="AC693" s="81" t="s">
        <v>46</v>
      </c>
      <c r="AD693" s="81" t="s">
        <v>46</v>
      </c>
      <c r="AE693" s="81"/>
      <c r="AF693" s="23"/>
      <c r="AG693" s="24"/>
      <c r="AH693" s="24"/>
    </row>
    <row r="694" spans="1:34" ht="18" customHeight="1">
      <c r="A694" s="81">
        <v>684</v>
      </c>
      <c r="B694" s="82" t="s">
        <v>1792</v>
      </c>
      <c r="C694" s="83" t="s">
        <v>406</v>
      </c>
      <c r="D694" s="81" t="s">
        <v>1793</v>
      </c>
      <c r="E694" s="81" t="s">
        <v>66</v>
      </c>
      <c r="F694" s="81" t="s">
        <v>1676</v>
      </c>
      <c r="G694" s="81" t="s">
        <v>403</v>
      </c>
      <c r="H694" s="81" t="s">
        <v>1794</v>
      </c>
      <c r="I694" s="92">
        <v>5</v>
      </c>
      <c r="J694" s="92">
        <v>5</v>
      </c>
      <c r="K694" s="92"/>
      <c r="L694" s="81">
        <v>6</v>
      </c>
      <c r="M694" s="81"/>
      <c r="N694" s="101">
        <v>3</v>
      </c>
      <c r="O694" s="102">
        <v>1500</v>
      </c>
      <c r="P694" s="101">
        <v>18</v>
      </c>
      <c r="Q694" s="85">
        <f t="shared" si="22"/>
        <v>27000</v>
      </c>
      <c r="R694" s="101"/>
      <c r="S694" s="101"/>
      <c r="T694" s="101"/>
      <c r="U694" s="101">
        <v>234</v>
      </c>
      <c r="V694" s="85">
        <f t="shared" si="16"/>
        <v>1170</v>
      </c>
      <c r="W694" s="85">
        <f t="shared" si="17"/>
        <v>175.5</v>
      </c>
      <c r="X694" s="86">
        <f t="shared" si="18"/>
        <v>1345.5</v>
      </c>
      <c r="Y694" s="110">
        <v>6.84</v>
      </c>
      <c r="Z694" s="85">
        <f t="shared" si="19"/>
        <v>8353.7999999999993</v>
      </c>
      <c r="AA694" s="88">
        <f t="shared" si="20"/>
        <v>5680.5839999999998</v>
      </c>
      <c r="AB694" s="81" t="s">
        <v>46</v>
      </c>
      <c r="AC694" s="81" t="s">
        <v>46</v>
      </c>
      <c r="AD694" s="81" t="s">
        <v>46</v>
      </c>
      <c r="AE694" s="81"/>
      <c r="AF694" s="23"/>
      <c r="AG694" s="24"/>
      <c r="AH694" s="24"/>
    </row>
    <row r="695" spans="1:34" ht="18" customHeight="1">
      <c r="A695" s="81">
        <v>685</v>
      </c>
      <c r="B695" s="82" t="s">
        <v>1795</v>
      </c>
      <c r="C695" s="83" t="s">
        <v>51</v>
      </c>
      <c r="D695" s="81" t="s">
        <v>1796</v>
      </c>
      <c r="E695" s="81" t="s">
        <v>66</v>
      </c>
      <c r="F695" s="81" t="s">
        <v>1676</v>
      </c>
      <c r="G695" s="81" t="s">
        <v>53</v>
      </c>
      <c r="H695" s="81" t="s">
        <v>1797</v>
      </c>
      <c r="I695" s="92">
        <v>1</v>
      </c>
      <c r="J695" s="92">
        <v>1</v>
      </c>
      <c r="K695" s="92"/>
      <c r="L695" s="81">
        <v>1</v>
      </c>
      <c r="M695" s="81"/>
      <c r="N695" s="101">
        <v>2</v>
      </c>
      <c r="O695" s="102">
        <v>300</v>
      </c>
      <c r="P695" s="101">
        <v>10</v>
      </c>
      <c r="Q695" s="85">
        <f t="shared" si="22"/>
        <v>3000</v>
      </c>
      <c r="R695" s="101"/>
      <c r="S695" s="101"/>
      <c r="T695" s="101"/>
      <c r="U695" s="101">
        <v>50</v>
      </c>
      <c r="V695" s="85">
        <f t="shared" si="16"/>
        <v>250</v>
      </c>
      <c r="W695" s="85">
        <f t="shared" si="17"/>
        <v>37.5</v>
      </c>
      <c r="X695" s="86">
        <f t="shared" si="18"/>
        <v>287.5</v>
      </c>
      <c r="Y695" s="110">
        <v>6.84</v>
      </c>
      <c r="Z695" s="85">
        <f t="shared" si="19"/>
        <v>1785</v>
      </c>
      <c r="AA695" s="88">
        <f t="shared" si="20"/>
        <v>1213.8000000000002</v>
      </c>
      <c r="AB695" s="81" t="s">
        <v>46</v>
      </c>
      <c r="AC695" s="81" t="s">
        <v>46</v>
      </c>
      <c r="AD695" s="81" t="s">
        <v>46</v>
      </c>
      <c r="AE695" s="81"/>
      <c r="AF695" s="23"/>
      <c r="AG695" s="24"/>
      <c r="AH695" s="24"/>
    </row>
    <row r="696" spans="1:34" ht="18" customHeight="1">
      <c r="A696" s="81">
        <v>686</v>
      </c>
      <c r="B696" s="82" t="s">
        <v>1798</v>
      </c>
      <c r="C696" s="83" t="s">
        <v>352</v>
      </c>
      <c r="D696" s="81" t="s">
        <v>1799</v>
      </c>
      <c r="E696" s="81" t="s">
        <v>42</v>
      </c>
      <c r="F696" s="81" t="s">
        <v>1676</v>
      </c>
      <c r="G696" s="81" t="s">
        <v>44</v>
      </c>
      <c r="H696" s="81" t="s">
        <v>1800</v>
      </c>
      <c r="I696" s="92">
        <v>2</v>
      </c>
      <c r="J696" s="92">
        <v>2</v>
      </c>
      <c r="K696" s="92"/>
      <c r="L696" s="81">
        <v>2</v>
      </c>
      <c r="M696" s="81"/>
      <c r="N696" s="101">
        <v>1</v>
      </c>
      <c r="O696" s="102">
        <v>140</v>
      </c>
      <c r="P696" s="101">
        <v>7</v>
      </c>
      <c r="Q696" s="85">
        <f t="shared" si="22"/>
        <v>980</v>
      </c>
      <c r="R696" s="101"/>
      <c r="S696" s="101"/>
      <c r="T696" s="101"/>
      <c r="U696" s="101"/>
      <c r="V696" s="85">
        <f t="shared" si="16"/>
        <v>326.66666666666669</v>
      </c>
      <c r="W696" s="85">
        <f t="shared" si="17"/>
        <v>49</v>
      </c>
      <c r="X696" s="86">
        <f t="shared" si="18"/>
        <v>375.66666666666669</v>
      </c>
      <c r="Y696" s="87">
        <v>5.88</v>
      </c>
      <c r="Z696" s="85">
        <f t="shared" si="19"/>
        <v>2018.8000000000002</v>
      </c>
      <c r="AA696" s="88">
        <f t="shared" si="20"/>
        <v>1372.7840000000003</v>
      </c>
      <c r="AB696" s="81" t="s">
        <v>46</v>
      </c>
      <c r="AC696" s="81" t="s">
        <v>46</v>
      </c>
      <c r="AD696" s="81" t="s">
        <v>46</v>
      </c>
      <c r="AE696" s="81"/>
      <c r="AF696" s="23"/>
      <c r="AG696" s="24"/>
      <c r="AH696" s="24"/>
    </row>
    <row r="697" spans="1:34" ht="18" customHeight="1">
      <c r="A697" s="81">
        <v>687</v>
      </c>
      <c r="B697" s="82" t="s">
        <v>1801</v>
      </c>
      <c r="C697" s="83" t="s">
        <v>332</v>
      </c>
      <c r="D697" s="81" t="s">
        <v>1802</v>
      </c>
      <c r="E697" s="81" t="s">
        <v>42</v>
      </c>
      <c r="F697" s="81" t="s">
        <v>1676</v>
      </c>
      <c r="G697" s="81" t="s">
        <v>44</v>
      </c>
      <c r="H697" s="81" t="s">
        <v>1803</v>
      </c>
      <c r="I697" s="92">
        <v>3</v>
      </c>
      <c r="J697" s="92">
        <v>3</v>
      </c>
      <c r="K697" s="92"/>
      <c r="L697" s="81">
        <v>4</v>
      </c>
      <c r="M697" s="81"/>
      <c r="N697" s="101">
        <v>2</v>
      </c>
      <c r="O697" s="102">
        <v>500</v>
      </c>
      <c r="P697" s="101">
        <v>12</v>
      </c>
      <c r="Q697" s="85">
        <f t="shared" si="22"/>
        <v>6000</v>
      </c>
      <c r="R697" s="101"/>
      <c r="S697" s="101"/>
      <c r="T697" s="101"/>
      <c r="U697" s="101"/>
      <c r="V697" s="85">
        <f t="shared" si="16"/>
        <v>2000</v>
      </c>
      <c r="W697" s="85">
        <f t="shared" si="17"/>
        <v>300</v>
      </c>
      <c r="X697" s="86">
        <f t="shared" si="18"/>
        <v>2300</v>
      </c>
      <c r="Y697" s="87">
        <v>5.88</v>
      </c>
      <c r="Z697" s="85">
        <f t="shared" si="19"/>
        <v>12360</v>
      </c>
      <c r="AA697" s="88">
        <f t="shared" si="20"/>
        <v>8404.8000000000011</v>
      </c>
      <c r="AB697" s="81" t="s">
        <v>46</v>
      </c>
      <c r="AC697" s="81" t="s">
        <v>46</v>
      </c>
      <c r="AD697" s="81" t="s">
        <v>46</v>
      </c>
      <c r="AE697" s="81"/>
      <c r="AF697" s="23"/>
      <c r="AG697" s="24"/>
      <c r="AH697" s="24"/>
    </row>
    <row r="698" spans="1:34" ht="18" customHeight="1">
      <c r="A698" s="81">
        <v>688</v>
      </c>
      <c r="B698" s="82" t="s">
        <v>1804</v>
      </c>
      <c r="C698" s="83" t="s">
        <v>332</v>
      </c>
      <c r="D698" s="81" t="s">
        <v>1805</v>
      </c>
      <c r="E698" s="81" t="s">
        <v>42</v>
      </c>
      <c r="F698" s="81" t="s">
        <v>1676</v>
      </c>
      <c r="G698" s="81" t="s">
        <v>261</v>
      </c>
      <c r="H698" s="81" t="s">
        <v>1806</v>
      </c>
      <c r="I698" s="92">
        <v>3</v>
      </c>
      <c r="J698" s="92">
        <v>3</v>
      </c>
      <c r="K698" s="92"/>
      <c r="L698" s="81">
        <v>4</v>
      </c>
      <c r="M698" s="81"/>
      <c r="N698" s="101">
        <v>2</v>
      </c>
      <c r="O698" s="102">
        <v>1000</v>
      </c>
      <c r="P698" s="101">
        <v>8</v>
      </c>
      <c r="Q698" s="85">
        <f t="shared" si="22"/>
        <v>8000</v>
      </c>
      <c r="R698" s="101"/>
      <c r="S698" s="101"/>
      <c r="T698" s="101"/>
      <c r="U698" s="101"/>
      <c r="V698" s="85">
        <f t="shared" si="16"/>
        <v>2666.6666666666665</v>
      </c>
      <c r="W698" s="85">
        <f t="shared" si="17"/>
        <v>399.99999999999994</v>
      </c>
      <c r="X698" s="86">
        <f t="shared" si="18"/>
        <v>3066.6666666666665</v>
      </c>
      <c r="Y698" s="87">
        <v>5.88</v>
      </c>
      <c r="Z698" s="85">
        <f t="shared" si="19"/>
        <v>16479.999999999996</v>
      </c>
      <c r="AA698" s="88">
        <f t="shared" si="20"/>
        <v>11206.399999999998</v>
      </c>
      <c r="AB698" s="81" t="s">
        <v>46</v>
      </c>
      <c r="AC698" s="81" t="s">
        <v>46</v>
      </c>
      <c r="AD698" s="81" t="s">
        <v>46</v>
      </c>
      <c r="AE698" s="81"/>
      <c r="AF698" s="23"/>
      <c r="AG698" s="24"/>
      <c r="AH698" s="24"/>
    </row>
    <row r="699" spans="1:34" ht="18" customHeight="1">
      <c r="A699" s="81">
        <v>689</v>
      </c>
      <c r="B699" s="82" t="s">
        <v>1807</v>
      </c>
      <c r="C699" s="83" t="s">
        <v>91</v>
      </c>
      <c r="D699" s="81" t="s">
        <v>1808</v>
      </c>
      <c r="E699" s="81" t="s">
        <v>42</v>
      </c>
      <c r="F699" s="81" t="s">
        <v>1676</v>
      </c>
      <c r="G699" s="81" t="s">
        <v>44</v>
      </c>
      <c r="H699" s="81" t="s">
        <v>1809</v>
      </c>
      <c r="I699" s="92">
        <v>2</v>
      </c>
      <c r="J699" s="92">
        <v>2</v>
      </c>
      <c r="K699" s="92"/>
      <c r="L699" s="81">
        <v>2</v>
      </c>
      <c r="M699" s="81"/>
      <c r="N699" s="101">
        <v>1</v>
      </c>
      <c r="O699" s="102">
        <v>300</v>
      </c>
      <c r="P699" s="101">
        <v>7</v>
      </c>
      <c r="Q699" s="85">
        <f t="shared" si="22"/>
        <v>2100</v>
      </c>
      <c r="R699" s="101"/>
      <c r="S699" s="101"/>
      <c r="T699" s="101"/>
      <c r="U699" s="101"/>
      <c r="V699" s="85">
        <f t="shared" si="16"/>
        <v>700</v>
      </c>
      <c r="W699" s="85">
        <f t="shared" si="17"/>
        <v>105</v>
      </c>
      <c r="X699" s="86">
        <f t="shared" si="18"/>
        <v>805</v>
      </c>
      <c r="Y699" s="87">
        <v>5.88</v>
      </c>
      <c r="Z699" s="85">
        <f t="shared" si="19"/>
        <v>4326</v>
      </c>
      <c r="AA699" s="88">
        <f t="shared" si="20"/>
        <v>2941.6800000000003</v>
      </c>
      <c r="AB699" s="81" t="s">
        <v>46</v>
      </c>
      <c r="AC699" s="81" t="s">
        <v>46</v>
      </c>
      <c r="AD699" s="81" t="s">
        <v>46</v>
      </c>
      <c r="AE699" s="81"/>
      <c r="AF699" s="23"/>
      <c r="AG699" s="24"/>
      <c r="AH699" s="24"/>
    </row>
    <row r="700" spans="1:34" ht="18" customHeight="1">
      <c r="A700" s="81">
        <v>690</v>
      </c>
      <c r="B700" s="82" t="s">
        <v>1810</v>
      </c>
      <c r="C700" s="83" t="s">
        <v>562</v>
      </c>
      <c r="D700" s="81" t="s">
        <v>1811</v>
      </c>
      <c r="E700" s="81" t="s">
        <v>42</v>
      </c>
      <c r="F700" s="81" t="s">
        <v>1676</v>
      </c>
      <c r="G700" s="81" t="s">
        <v>53</v>
      </c>
      <c r="H700" s="81" t="s">
        <v>1812</v>
      </c>
      <c r="I700" s="92">
        <v>2</v>
      </c>
      <c r="J700" s="92">
        <v>2</v>
      </c>
      <c r="K700" s="92"/>
      <c r="L700" s="81">
        <v>2</v>
      </c>
      <c r="M700" s="81"/>
      <c r="N700" s="101">
        <v>1</v>
      </c>
      <c r="O700" s="102">
        <v>140</v>
      </c>
      <c r="P700" s="101">
        <v>8</v>
      </c>
      <c r="Q700" s="85">
        <f t="shared" si="22"/>
        <v>1120</v>
      </c>
      <c r="R700" s="101"/>
      <c r="S700" s="101"/>
      <c r="T700" s="101"/>
      <c r="U700" s="101"/>
      <c r="V700" s="85">
        <f t="shared" si="16"/>
        <v>373.33333333333331</v>
      </c>
      <c r="W700" s="85">
        <f t="shared" si="17"/>
        <v>55.999999999999993</v>
      </c>
      <c r="X700" s="86">
        <f t="shared" si="18"/>
        <v>429.33333333333331</v>
      </c>
      <c r="Y700" s="87">
        <v>5.88</v>
      </c>
      <c r="Z700" s="85">
        <f t="shared" si="19"/>
        <v>2307.1999999999998</v>
      </c>
      <c r="AA700" s="88">
        <f t="shared" si="20"/>
        <v>1568.896</v>
      </c>
      <c r="AB700" s="81" t="s">
        <v>46</v>
      </c>
      <c r="AC700" s="81" t="s">
        <v>46</v>
      </c>
      <c r="AD700" s="81" t="s">
        <v>46</v>
      </c>
      <c r="AE700" s="81"/>
      <c r="AF700" s="23"/>
      <c r="AG700" s="24"/>
      <c r="AH700" s="24"/>
    </row>
    <row r="701" spans="1:34" ht="18" customHeight="1">
      <c r="A701" s="81">
        <v>691</v>
      </c>
      <c r="B701" s="82" t="s">
        <v>1813</v>
      </c>
      <c r="C701" s="83" t="s">
        <v>332</v>
      </c>
      <c r="D701" s="81" t="s">
        <v>1814</v>
      </c>
      <c r="E701" s="81" t="s">
        <v>42</v>
      </c>
      <c r="F701" s="81" t="s">
        <v>1676</v>
      </c>
      <c r="G701" s="81" t="s">
        <v>44</v>
      </c>
      <c r="H701" s="81" t="s">
        <v>1815</v>
      </c>
      <c r="I701" s="92">
        <v>2</v>
      </c>
      <c r="J701" s="92">
        <v>2</v>
      </c>
      <c r="K701" s="92"/>
      <c r="L701" s="81">
        <v>2</v>
      </c>
      <c r="M701" s="81"/>
      <c r="N701" s="101">
        <v>1</v>
      </c>
      <c r="O701" s="102">
        <v>140</v>
      </c>
      <c r="P701" s="101">
        <v>7</v>
      </c>
      <c r="Q701" s="85">
        <f t="shared" si="22"/>
        <v>980</v>
      </c>
      <c r="R701" s="101"/>
      <c r="S701" s="101"/>
      <c r="T701" s="101"/>
      <c r="U701" s="101"/>
      <c r="V701" s="85">
        <f t="shared" si="16"/>
        <v>326.66666666666669</v>
      </c>
      <c r="W701" s="85">
        <f t="shared" si="17"/>
        <v>49</v>
      </c>
      <c r="X701" s="86">
        <f t="shared" si="18"/>
        <v>375.66666666666669</v>
      </c>
      <c r="Y701" s="87">
        <v>5.88</v>
      </c>
      <c r="Z701" s="85">
        <f t="shared" si="19"/>
        <v>2018.8000000000002</v>
      </c>
      <c r="AA701" s="88">
        <f t="shared" si="20"/>
        <v>1372.7840000000003</v>
      </c>
      <c r="AB701" s="81" t="s">
        <v>46</v>
      </c>
      <c r="AC701" s="81" t="s">
        <v>46</v>
      </c>
      <c r="AD701" s="81" t="s">
        <v>46</v>
      </c>
      <c r="AE701" s="81"/>
      <c r="AF701" s="23"/>
      <c r="AG701" s="24"/>
      <c r="AH701" s="24"/>
    </row>
    <row r="702" spans="1:34" ht="18" customHeight="1">
      <c r="A702" s="81">
        <v>692</v>
      </c>
      <c r="B702" s="82" t="s">
        <v>1816</v>
      </c>
      <c r="C702" s="83" t="s">
        <v>406</v>
      </c>
      <c r="D702" s="81" t="s">
        <v>1817</v>
      </c>
      <c r="E702" s="81" t="s">
        <v>42</v>
      </c>
      <c r="F702" s="81" t="s">
        <v>1676</v>
      </c>
      <c r="G702" s="81" t="s">
        <v>403</v>
      </c>
      <c r="H702" s="81" t="s">
        <v>1736</v>
      </c>
      <c r="I702" s="92">
        <v>3</v>
      </c>
      <c r="J702" s="92">
        <v>3</v>
      </c>
      <c r="K702" s="92"/>
      <c r="L702" s="81">
        <v>4</v>
      </c>
      <c r="M702" s="81"/>
      <c r="N702" s="101">
        <v>2</v>
      </c>
      <c r="O702" s="102">
        <v>800</v>
      </c>
      <c r="P702" s="101">
        <v>9</v>
      </c>
      <c r="Q702" s="85">
        <f t="shared" si="22"/>
        <v>7200</v>
      </c>
      <c r="R702" s="101"/>
      <c r="S702" s="101"/>
      <c r="T702" s="101"/>
      <c r="U702" s="101"/>
      <c r="V702" s="85">
        <f t="shared" si="16"/>
        <v>2400</v>
      </c>
      <c r="W702" s="85">
        <f t="shared" si="17"/>
        <v>360</v>
      </c>
      <c r="X702" s="86">
        <f t="shared" si="18"/>
        <v>2760</v>
      </c>
      <c r="Y702" s="87">
        <v>5.88</v>
      </c>
      <c r="Z702" s="85">
        <f t="shared" si="19"/>
        <v>14832</v>
      </c>
      <c r="AA702" s="88">
        <f t="shared" si="20"/>
        <v>10085.76</v>
      </c>
      <c r="AB702" s="81" t="s">
        <v>46</v>
      </c>
      <c r="AC702" s="81" t="s">
        <v>46</v>
      </c>
      <c r="AD702" s="81" t="s">
        <v>46</v>
      </c>
      <c r="AE702" s="81"/>
      <c r="AF702" s="23"/>
      <c r="AG702" s="24"/>
      <c r="AH702" s="24"/>
    </row>
    <row r="703" spans="1:34" ht="18" customHeight="1">
      <c r="A703" s="81">
        <v>693</v>
      </c>
      <c r="B703" s="82" t="s">
        <v>1818</v>
      </c>
      <c r="C703" s="83" t="s">
        <v>163</v>
      </c>
      <c r="D703" s="81" t="s">
        <v>1819</v>
      </c>
      <c r="E703" s="81" t="s">
        <v>42</v>
      </c>
      <c r="F703" s="81" t="s">
        <v>1676</v>
      </c>
      <c r="G703" s="81" t="s">
        <v>168</v>
      </c>
      <c r="H703" s="81" t="s">
        <v>1820</v>
      </c>
      <c r="I703" s="92">
        <v>2</v>
      </c>
      <c r="J703" s="92">
        <v>2</v>
      </c>
      <c r="K703" s="92"/>
      <c r="L703" s="81">
        <v>2</v>
      </c>
      <c r="M703" s="81"/>
      <c r="N703" s="101">
        <v>2</v>
      </c>
      <c r="O703" s="102">
        <v>800</v>
      </c>
      <c r="P703" s="101">
        <v>10</v>
      </c>
      <c r="Q703" s="85">
        <f t="shared" si="22"/>
        <v>8000</v>
      </c>
      <c r="R703" s="101"/>
      <c r="S703" s="101"/>
      <c r="T703" s="101"/>
      <c r="U703" s="101"/>
      <c r="V703" s="85">
        <f t="shared" si="16"/>
        <v>2666.6666666666665</v>
      </c>
      <c r="W703" s="85">
        <f t="shared" si="17"/>
        <v>399.99999999999994</v>
      </c>
      <c r="X703" s="86">
        <f t="shared" si="18"/>
        <v>3066.6666666666665</v>
      </c>
      <c r="Y703" s="87">
        <v>5.88</v>
      </c>
      <c r="Z703" s="85">
        <f t="shared" si="19"/>
        <v>16479.999999999996</v>
      </c>
      <c r="AA703" s="88">
        <f t="shared" si="20"/>
        <v>11206.399999999998</v>
      </c>
      <c r="AB703" s="81" t="s">
        <v>46</v>
      </c>
      <c r="AC703" s="81" t="s">
        <v>46</v>
      </c>
      <c r="AD703" s="81" t="s">
        <v>46</v>
      </c>
      <c r="AE703" s="81"/>
      <c r="AF703" s="23"/>
      <c r="AG703" s="24"/>
      <c r="AH703" s="24"/>
    </row>
    <row r="704" spans="1:34" ht="18" customHeight="1">
      <c r="A704" s="81">
        <v>694</v>
      </c>
      <c r="B704" s="82" t="s">
        <v>1821</v>
      </c>
      <c r="C704" s="83" t="s">
        <v>496</v>
      </c>
      <c r="D704" s="81" t="s">
        <v>1822</v>
      </c>
      <c r="E704" s="81" t="s">
        <v>42</v>
      </c>
      <c r="F704" s="81" t="s">
        <v>1676</v>
      </c>
      <c r="G704" s="81" t="s">
        <v>53</v>
      </c>
      <c r="H704" s="81" t="s">
        <v>1823</v>
      </c>
      <c r="I704" s="92">
        <v>3</v>
      </c>
      <c r="J704" s="92">
        <v>3</v>
      </c>
      <c r="K704" s="92"/>
      <c r="L704" s="81">
        <v>4</v>
      </c>
      <c r="M704" s="81"/>
      <c r="N704" s="101">
        <v>2</v>
      </c>
      <c r="O704" s="102">
        <v>900</v>
      </c>
      <c r="P704" s="101">
        <v>17</v>
      </c>
      <c r="Q704" s="85">
        <f t="shared" si="22"/>
        <v>15300</v>
      </c>
      <c r="R704" s="101"/>
      <c r="S704" s="101"/>
      <c r="T704" s="101"/>
      <c r="U704" s="101"/>
      <c r="V704" s="85">
        <f t="shared" si="16"/>
        <v>5100</v>
      </c>
      <c r="W704" s="85">
        <f t="shared" si="17"/>
        <v>765</v>
      </c>
      <c r="X704" s="86">
        <f t="shared" si="18"/>
        <v>5865</v>
      </c>
      <c r="Y704" s="87">
        <v>5.88</v>
      </c>
      <c r="Z704" s="85">
        <f t="shared" si="19"/>
        <v>31518</v>
      </c>
      <c r="AA704" s="88">
        <f t="shared" si="20"/>
        <v>21432.240000000002</v>
      </c>
      <c r="AB704" s="81" t="s">
        <v>46</v>
      </c>
      <c r="AC704" s="81" t="s">
        <v>46</v>
      </c>
      <c r="AD704" s="81" t="s">
        <v>46</v>
      </c>
      <c r="AE704" s="81"/>
      <c r="AF704" s="23"/>
      <c r="AG704" s="24"/>
      <c r="AH704" s="24"/>
    </row>
    <row r="705" spans="1:34" ht="18" customHeight="1">
      <c r="A705" s="81">
        <v>695</v>
      </c>
      <c r="B705" s="82" t="s">
        <v>1824</v>
      </c>
      <c r="C705" s="83" t="s">
        <v>298</v>
      </c>
      <c r="D705" s="81" t="s">
        <v>1825</v>
      </c>
      <c r="E705" s="81" t="s">
        <v>42</v>
      </c>
      <c r="F705" s="81" t="s">
        <v>1676</v>
      </c>
      <c r="G705" s="81" t="s">
        <v>1826</v>
      </c>
      <c r="H705" s="81" t="s">
        <v>1827</v>
      </c>
      <c r="I705" s="199">
        <v>3</v>
      </c>
      <c r="J705" s="199">
        <v>1</v>
      </c>
      <c r="K705" s="199">
        <v>2</v>
      </c>
      <c r="L705" s="81">
        <v>4</v>
      </c>
      <c r="M705" s="81"/>
      <c r="N705" s="101">
        <v>2</v>
      </c>
      <c r="O705" s="102">
        <v>800</v>
      </c>
      <c r="P705" s="101">
        <v>7</v>
      </c>
      <c r="Q705" s="85">
        <f t="shared" si="22"/>
        <v>5600</v>
      </c>
      <c r="R705" s="101"/>
      <c r="S705" s="101"/>
      <c r="T705" s="101"/>
      <c r="U705" s="101"/>
      <c r="V705" s="85">
        <f t="shared" si="16"/>
        <v>1866.6666666666667</v>
      </c>
      <c r="W705" s="85">
        <f t="shared" si="17"/>
        <v>280</v>
      </c>
      <c r="X705" s="86">
        <f t="shared" si="18"/>
        <v>2146.666666666667</v>
      </c>
      <c r="Y705" s="87">
        <v>5.88</v>
      </c>
      <c r="Z705" s="85">
        <f t="shared" si="19"/>
        <v>11536</v>
      </c>
      <c r="AA705" s="88">
        <f t="shared" si="20"/>
        <v>7844.4800000000005</v>
      </c>
      <c r="AB705" s="81" t="s">
        <v>46</v>
      </c>
      <c r="AC705" s="81" t="s">
        <v>46</v>
      </c>
      <c r="AD705" s="81" t="s">
        <v>46</v>
      </c>
      <c r="AE705" s="81" t="s">
        <v>1828</v>
      </c>
      <c r="AF705" s="23"/>
      <c r="AG705" s="24"/>
      <c r="AH705" s="24"/>
    </row>
    <row r="706" spans="1:34" ht="18" customHeight="1">
      <c r="A706" s="81">
        <v>696</v>
      </c>
      <c r="B706" s="82" t="s">
        <v>1829</v>
      </c>
      <c r="C706" s="83" t="s">
        <v>298</v>
      </c>
      <c r="D706" s="81" t="s">
        <v>1830</v>
      </c>
      <c r="E706" s="81" t="s">
        <v>42</v>
      </c>
      <c r="F706" s="81" t="s">
        <v>1676</v>
      </c>
      <c r="G706" s="81" t="s">
        <v>1826</v>
      </c>
      <c r="H706" s="81" t="s">
        <v>1827</v>
      </c>
      <c r="I706" s="199">
        <v>5</v>
      </c>
      <c r="J706" s="199">
        <v>2</v>
      </c>
      <c r="K706" s="199">
        <v>3</v>
      </c>
      <c r="L706" s="81">
        <v>6</v>
      </c>
      <c r="M706" s="81"/>
      <c r="N706" s="101">
        <v>3</v>
      </c>
      <c r="O706" s="102">
        <v>1000</v>
      </c>
      <c r="P706" s="101">
        <v>12</v>
      </c>
      <c r="Q706" s="85">
        <f t="shared" si="22"/>
        <v>12000</v>
      </c>
      <c r="R706" s="101"/>
      <c r="S706" s="101"/>
      <c r="T706" s="101"/>
      <c r="U706" s="101"/>
      <c r="V706" s="85">
        <f t="shared" si="16"/>
        <v>4000</v>
      </c>
      <c r="W706" s="85">
        <f t="shared" si="17"/>
        <v>600</v>
      </c>
      <c r="X706" s="86">
        <f t="shared" si="18"/>
        <v>4600</v>
      </c>
      <c r="Y706" s="87">
        <v>5.88</v>
      </c>
      <c r="Z706" s="85">
        <f t="shared" si="19"/>
        <v>24720</v>
      </c>
      <c r="AA706" s="88">
        <f t="shared" si="20"/>
        <v>16809.600000000002</v>
      </c>
      <c r="AB706" s="81" t="s">
        <v>46</v>
      </c>
      <c r="AC706" s="81" t="s">
        <v>46</v>
      </c>
      <c r="AD706" s="81" t="s">
        <v>46</v>
      </c>
      <c r="AE706" s="81" t="s">
        <v>1828</v>
      </c>
      <c r="AF706" s="23"/>
      <c r="AG706" s="24"/>
      <c r="AH706" s="24"/>
    </row>
    <row r="707" spans="1:34" ht="18" customHeight="1">
      <c r="A707" s="81">
        <v>697</v>
      </c>
      <c r="B707" s="82" t="s">
        <v>1831</v>
      </c>
      <c r="C707" s="83" t="s">
        <v>298</v>
      </c>
      <c r="D707" s="81" t="s">
        <v>1832</v>
      </c>
      <c r="E707" s="81" t="s">
        <v>42</v>
      </c>
      <c r="F707" s="81" t="s">
        <v>1676</v>
      </c>
      <c r="G707" s="81" t="s">
        <v>1826</v>
      </c>
      <c r="H707" s="81" t="s">
        <v>1827</v>
      </c>
      <c r="I707" s="199">
        <v>5</v>
      </c>
      <c r="J707" s="199">
        <v>2</v>
      </c>
      <c r="K707" s="199">
        <v>3</v>
      </c>
      <c r="L707" s="81">
        <v>6</v>
      </c>
      <c r="M707" s="81"/>
      <c r="N707" s="101">
        <v>3</v>
      </c>
      <c r="O707" s="102">
        <v>1000</v>
      </c>
      <c r="P707" s="101">
        <v>12</v>
      </c>
      <c r="Q707" s="85">
        <f t="shared" si="22"/>
        <v>12000</v>
      </c>
      <c r="R707" s="101"/>
      <c r="S707" s="101"/>
      <c r="T707" s="101"/>
      <c r="U707" s="101"/>
      <c r="V707" s="85">
        <f t="shared" si="16"/>
        <v>4000</v>
      </c>
      <c r="W707" s="85">
        <f t="shared" si="17"/>
        <v>600</v>
      </c>
      <c r="X707" s="86">
        <f t="shared" si="18"/>
        <v>4600</v>
      </c>
      <c r="Y707" s="87">
        <v>5.88</v>
      </c>
      <c r="Z707" s="85">
        <f t="shared" si="19"/>
        <v>24720</v>
      </c>
      <c r="AA707" s="88">
        <f t="shared" si="20"/>
        <v>16809.600000000002</v>
      </c>
      <c r="AB707" s="81" t="s">
        <v>46</v>
      </c>
      <c r="AC707" s="81" t="s">
        <v>46</v>
      </c>
      <c r="AD707" s="81" t="s">
        <v>46</v>
      </c>
      <c r="AE707" s="81" t="s">
        <v>1828</v>
      </c>
      <c r="AF707" s="23"/>
      <c r="AG707" s="24"/>
      <c r="AH707" s="24"/>
    </row>
    <row r="708" spans="1:34" ht="18" customHeight="1">
      <c r="A708" s="81">
        <v>698</v>
      </c>
      <c r="B708" s="82" t="s">
        <v>1833</v>
      </c>
      <c r="C708" s="83" t="s">
        <v>202</v>
      </c>
      <c r="D708" s="81" t="s">
        <v>1834</v>
      </c>
      <c r="E708" s="81" t="s">
        <v>42</v>
      </c>
      <c r="F708" s="81" t="s">
        <v>1676</v>
      </c>
      <c r="G708" s="81" t="s">
        <v>168</v>
      </c>
      <c r="H708" s="81" t="s">
        <v>1835</v>
      </c>
      <c r="I708" s="92">
        <v>2</v>
      </c>
      <c r="J708" s="92">
        <v>2</v>
      </c>
      <c r="K708" s="92"/>
      <c r="L708" s="81"/>
      <c r="M708" s="81">
        <v>2</v>
      </c>
      <c r="N708" s="101">
        <v>3</v>
      </c>
      <c r="O708" s="102">
        <v>950</v>
      </c>
      <c r="P708" s="101">
        <v>17</v>
      </c>
      <c r="Q708" s="85">
        <f t="shared" si="22"/>
        <v>16150</v>
      </c>
      <c r="R708" s="101"/>
      <c r="S708" s="101"/>
      <c r="T708" s="101"/>
      <c r="U708" s="101"/>
      <c r="V708" s="85">
        <f t="shared" si="16"/>
        <v>5383.333333333333</v>
      </c>
      <c r="W708" s="85">
        <f t="shared" si="17"/>
        <v>807.49999999999989</v>
      </c>
      <c r="X708" s="86">
        <f t="shared" si="18"/>
        <v>6190.833333333333</v>
      </c>
      <c r="Y708" s="87">
        <v>5.88</v>
      </c>
      <c r="Z708" s="85">
        <f t="shared" si="19"/>
        <v>33268.999999999993</v>
      </c>
      <c r="AA708" s="88">
        <f t="shared" si="20"/>
        <v>22622.92</v>
      </c>
      <c r="AB708" s="81" t="s">
        <v>46</v>
      </c>
      <c r="AC708" s="81" t="s">
        <v>46</v>
      </c>
      <c r="AD708" s="81" t="s">
        <v>46</v>
      </c>
      <c r="AE708" s="81"/>
      <c r="AF708" s="23"/>
      <c r="AG708" s="24"/>
      <c r="AH708" s="24"/>
    </row>
    <row r="709" spans="1:34" ht="18" customHeight="1">
      <c r="A709" s="81">
        <v>699</v>
      </c>
      <c r="B709" s="82" t="s">
        <v>1836</v>
      </c>
      <c r="C709" s="83" t="s">
        <v>401</v>
      </c>
      <c r="D709" s="81" t="s">
        <v>1837</v>
      </c>
      <c r="E709" s="81" t="s">
        <v>176</v>
      </c>
      <c r="F709" s="81" t="s">
        <v>1676</v>
      </c>
      <c r="G709" s="81" t="s">
        <v>403</v>
      </c>
      <c r="H709" s="81" t="s">
        <v>1838</v>
      </c>
      <c r="I709" s="92">
        <v>5</v>
      </c>
      <c r="J709" s="92">
        <v>5</v>
      </c>
      <c r="K709" s="92"/>
      <c r="L709" s="81">
        <v>6</v>
      </c>
      <c r="M709" s="81"/>
      <c r="N709" s="101">
        <v>3</v>
      </c>
      <c r="O709" s="102">
        <v>4000</v>
      </c>
      <c r="P709" s="101">
        <v>6</v>
      </c>
      <c r="Q709" s="85">
        <f t="shared" si="22"/>
        <v>24000</v>
      </c>
      <c r="R709" s="102">
        <v>4000</v>
      </c>
      <c r="S709" s="101">
        <v>6</v>
      </c>
      <c r="T709" s="85">
        <f>R709*S709</f>
        <v>24000</v>
      </c>
      <c r="U709" s="101"/>
      <c r="V709" s="85">
        <f t="shared" si="16"/>
        <v>8000</v>
      </c>
      <c r="W709" s="85">
        <f t="shared" si="17"/>
        <v>3600</v>
      </c>
      <c r="X709" s="86">
        <f t="shared" si="18"/>
        <v>11600</v>
      </c>
      <c r="Y709" s="87">
        <v>5.88</v>
      </c>
      <c r="Z709" s="85">
        <f t="shared" si="19"/>
        <v>54240</v>
      </c>
      <c r="AA709" s="88">
        <f t="shared" si="20"/>
        <v>36883.200000000004</v>
      </c>
      <c r="AB709" s="81" t="s">
        <v>46</v>
      </c>
      <c r="AC709" s="81" t="s">
        <v>46</v>
      </c>
      <c r="AD709" s="81" t="s">
        <v>46</v>
      </c>
      <c r="AE709" s="81"/>
      <c r="AF709" s="23"/>
      <c r="AG709" s="24"/>
      <c r="AH709" s="24"/>
    </row>
    <row r="710" spans="1:34" ht="18" customHeight="1">
      <c r="A710" s="81">
        <v>700</v>
      </c>
      <c r="B710" s="82" t="s">
        <v>1839</v>
      </c>
      <c r="C710" s="83" t="s">
        <v>332</v>
      </c>
      <c r="D710" s="81" t="s">
        <v>1840</v>
      </c>
      <c r="E710" s="81" t="s">
        <v>66</v>
      </c>
      <c r="F710" s="81" t="s">
        <v>1676</v>
      </c>
      <c r="G710" s="81" t="s">
        <v>44</v>
      </c>
      <c r="H710" s="81" t="s">
        <v>1841</v>
      </c>
      <c r="I710" s="92">
        <v>4</v>
      </c>
      <c r="J710" s="92">
        <v>4</v>
      </c>
      <c r="K710" s="92"/>
      <c r="L710" s="81">
        <v>5</v>
      </c>
      <c r="M710" s="81"/>
      <c r="N710" s="101">
        <v>3</v>
      </c>
      <c r="O710" s="102">
        <v>1000</v>
      </c>
      <c r="P710" s="101">
        <v>10</v>
      </c>
      <c r="Q710" s="85">
        <f t="shared" si="22"/>
        <v>10000</v>
      </c>
      <c r="R710" s="101"/>
      <c r="S710" s="101"/>
      <c r="T710" s="101"/>
      <c r="U710" s="101">
        <v>90</v>
      </c>
      <c r="V710" s="85">
        <f t="shared" si="16"/>
        <v>450</v>
      </c>
      <c r="W710" s="85">
        <f t="shared" si="17"/>
        <v>67.5</v>
      </c>
      <c r="X710" s="86">
        <f t="shared" si="18"/>
        <v>517.5</v>
      </c>
      <c r="Y710" s="110">
        <v>6.84</v>
      </c>
      <c r="Z710" s="85">
        <f t="shared" si="19"/>
        <v>3213</v>
      </c>
      <c r="AA710" s="88">
        <f t="shared" si="20"/>
        <v>2184.84</v>
      </c>
      <c r="AB710" s="81" t="s">
        <v>46</v>
      </c>
      <c r="AC710" s="81" t="s">
        <v>46</v>
      </c>
      <c r="AD710" s="81" t="s">
        <v>46</v>
      </c>
      <c r="AE710" s="81"/>
      <c r="AF710" s="23"/>
      <c r="AG710" s="24"/>
      <c r="AH710" s="24"/>
    </row>
    <row r="711" spans="1:34" ht="18" customHeight="1">
      <c r="A711" s="81">
        <v>701</v>
      </c>
      <c r="B711" s="82" t="s">
        <v>1842</v>
      </c>
      <c r="C711" s="83" t="s">
        <v>332</v>
      </c>
      <c r="D711" s="81" t="s">
        <v>1843</v>
      </c>
      <c r="E711" s="81" t="s">
        <v>42</v>
      </c>
      <c r="F711" s="81" t="s">
        <v>1676</v>
      </c>
      <c r="G711" s="81" t="s">
        <v>261</v>
      </c>
      <c r="H711" s="81" t="s">
        <v>1844</v>
      </c>
      <c r="I711" s="92">
        <v>3</v>
      </c>
      <c r="J711" s="92">
        <v>3</v>
      </c>
      <c r="K711" s="92"/>
      <c r="L711" s="81">
        <v>4</v>
      </c>
      <c r="M711" s="81"/>
      <c r="N711" s="101">
        <v>2</v>
      </c>
      <c r="O711" s="102">
        <v>1200</v>
      </c>
      <c r="P711" s="101">
        <v>4</v>
      </c>
      <c r="Q711" s="85">
        <f t="shared" si="22"/>
        <v>4800</v>
      </c>
      <c r="R711" s="101"/>
      <c r="S711" s="101"/>
      <c r="T711" s="101"/>
      <c r="U711" s="101"/>
      <c r="V711" s="85">
        <f t="shared" si="16"/>
        <v>1600</v>
      </c>
      <c r="W711" s="85">
        <f t="shared" si="17"/>
        <v>240</v>
      </c>
      <c r="X711" s="86">
        <f t="shared" si="18"/>
        <v>1840</v>
      </c>
      <c r="Y711" s="87">
        <v>5.88</v>
      </c>
      <c r="Z711" s="85">
        <f t="shared" si="19"/>
        <v>9888</v>
      </c>
      <c r="AA711" s="88">
        <f t="shared" si="20"/>
        <v>6723.84</v>
      </c>
      <c r="AB711" s="81" t="s">
        <v>46</v>
      </c>
      <c r="AC711" s="81" t="s">
        <v>46</v>
      </c>
      <c r="AD711" s="81" t="s">
        <v>46</v>
      </c>
      <c r="AE711" s="81"/>
      <c r="AF711" s="23"/>
      <c r="AG711" s="24"/>
      <c r="AH711" s="24"/>
    </row>
    <row r="712" spans="1:34" ht="18" customHeight="1">
      <c r="A712" s="81">
        <v>702</v>
      </c>
      <c r="B712" s="82" t="s">
        <v>1845</v>
      </c>
      <c r="C712" s="83" t="s">
        <v>163</v>
      </c>
      <c r="D712" s="81" t="s">
        <v>1846</v>
      </c>
      <c r="E712" s="81" t="s">
        <v>42</v>
      </c>
      <c r="F712" s="81" t="s">
        <v>1676</v>
      </c>
      <c r="G712" s="81" t="s">
        <v>168</v>
      </c>
      <c r="H712" s="81" t="s">
        <v>1847</v>
      </c>
      <c r="I712" s="92">
        <v>2</v>
      </c>
      <c r="J712" s="92">
        <v>2</v>
      </c>
      <c r="K712" s="92"/>
      <c r="L712" s="81">
        <v>2</v>
      </c>
      <c r="M712" s="81"/>
      <c r="N712" s="101">
        <v>1</v>
      </c>
      <c r="O712" s="102">
        <v>150</v>
      </c>
      <c r="P712" s="101">
        <v>9</v>
      </c>
      <c r="Q712" s="85">
        <f t="shared" si="22"/>
        <v>1350</v>
      </c>
      <c r="R712" s="101"/>
      <c r="S712" s="101"/>
      <c r="T712" s="101"/>
      <c r="U712" s="101"/>
      <c r="V712" s="85">
        <f t="shared" si="16"/>
        <v>450</v>
      </c>
      <c r="W712" s="85">
        <f t="shared" si="17"/>
        <v>67.5</v>
      </c>
      <c r="X712" s="86">
        <f t="shared" si="18"/>
        <v>517.5</v>
      </c>
      <c r="Y712" s="87">
        <v>5.88</v>
      </c>
      <c r="Z712" s="85">
        <f t="shared" si="19"/>
        <v>2781</v>
      </c>
      <c r="AA712" s="88">
        <f t="shared" si="20"/>
        <v>1891.0800000000002</v>
      </c>
      <c r="AB712" s="81" t="s">
        <v>46</v>
      </c>
      <c r="AC712" s="81" t="s">
        <v>46</v>
      </c>
      <c r="AD712" s="81" t="s">
        <v>46</v>
      </c>
      <c r="AE712" s="81"/>
      <c r="AF712" s="23"/>
      <c r="AG712" s="24"/>
      <c r="AH712" s="24"/>
    </row>
    <row r="713" spans="1:34" ht="18" customHeight="1">
      <c r="A713" s="81">
        <v>703</v>
      </c>
      <c r="B713" s="82" t="s">
        <v>1848</v>
      </c>
      <c r="C713" s="83" t="s">
        <v>182</v>
      </c>
      <c r="D713" s="81" t="s">
        <v>1849</v>
      </c>
      <c r="E713" s="81" t="s">
        <v>42</v>
      </c>
      <c r="F713" s="81" t="s">
        <v>1676</v>
      </c>
      <c r="G713" s="81" t="s">
        <v>168</v>
      </c>
      <c r="H713" s="81" t="s">
        <v>200</v>
      </c>
      <c r="I713" s="92">
        <v>2</v>
      </c>
      <c r="J713" s="92">
        <v>2</v>
      </c>
      <c r="K713" s="92"/>
      <c r="L713" s="81">
        <v>2</v>
      </c>
      <c r="M713" s="81"/>
      <c r="N713" s="101">
        <v>1</v>
      </c>
      <c r="O713" s="102">
        <v>600</v>
      </c>
      <c r="P713" s="101">
        <v>10</v>
      </c>
      <c r="Q713" s="85">
        <f t="shared" si="22"/>
        <v>6000</v>
      </c>
      <c r="R713" s="101"/>
      <c r="S713" s="101"/>
      <c r="T713" s="101"/>
      <c r="U713" s="101"/>
      <c r="V713" s="85">
        <f t="shared" si="16"/>
        <v>2000</v>
      </c>
      <c r="W713" s="85">
        <f t="shared" si="17"/>
        <v>300</v>
      </c>
      <c r="X713" s="86">
        <f t="shared" si="18"/>
        <v>2300</v>
      </c>
      <c r="Y713" s="87">
        <v>5.88</v>
      </c>
      <c r="Z713" s="85">
        <f t="shared" si="19"/>
        <v>12360</v>
      </c>
      <c r="AA713" s="88">
        <f t="shared" si="20"/>
        <v>8404.8000000000011</v>
      </c>
      <c r="AB713" s="81" t="s">
        <v>46</v>
      </c>
      <c r="AC713" s="81" t="s">
        <v>46</v>
      </c>
      <c r="AD713" s="81" t="s">
        <v>46</v>
      </c>
      <c r="AE713" s="81"/>
      <c r="AF713" s="23"/>
      <c r="AG713" s="24"/>
      <c r="AH713" s="24"/>
    </row>
    <row r="714" spans="1:34" ht="18" customHeight="1">
      <c r="A714" s="81">
        <v>704</v>
      </c>
      <c r="B714" s="82" t="s">
        <v>1850</v>
      </c>
      <c r="C714" s="83" t="s">
        <v>182</v>
      </c>
      <c r="D714" s="81" t="s">
        <v>1851</v>
      </c>
      <c r="E714" s="81" t="s">
        <v>42</v>
      </c>
      <c r="F714" s="81" t="s">
        <v>1676</v>
      </c>
      <c r="G714" s="81" t="s">
        <v>168</v>
      </c>
      <c r="H714" s="81" t="s">
        <v>200</v>
      </c>
      <c r="I714" s="92">
        <v>2</v>
      </c>
      <c r="J714" s="92">
        <v>2</v>
      </c>
      <c r="K714" s="92"/>
      <c r="L714" s="81">
        <v>2</v>
      </c>
      <c r="M714" s="81"/>
      <c r="N714" s="101">
        <v>1</v>
      </c>
      <c r="O714" s="102">
        <v>800</v>
      </c>
      <c r="P714" s="101">
        <v>9</v>
      </c>
      <c r="Q714" s="85">
        <f t="shared" si="22"/>
        <v>7200</v>
      </c>
      <c r="R714" s="101"/>
      <c r="S714" s="101"/>
      <c r="T714" s="101"/>
      <c r="U714" s="101"/>
      <c r="V714" s="85">
        <f t="shared" si="16"/>
        <v>2400</v>
      </c>
      <c r="W714" s="85">
        <f t="shared" si="17"/>
        <v>360</v>
      </c>
      <c r="X714" s="86">
        <f t="shared" si="18"/>
        <v>2760</v>
      </c>
      <c r="Y714" s="87">
        <v>5.88</v>
      </c>
      <c r="Z714" s="85">
        <f t="shared" si="19"/>
        <v>14832</v>
      </c>
      <c r="AA714" s="88">
        <f t="shared" si="20"/>
        <v>10085.76</v>
      </c>
      <c r="AB714" s="81" t="s">
        <v>46</v>
      </c>
      <c r="AC714" s="81" t="s">
        <v>46</v>
      </c>
      <c r="AD714" s="81" t="s">
        <v>46</v>
      </c>
      <c r="AE714" s="81"/>
      <c r="AF714" s="23"/>
      <c r="AG714" s="24"/>
      <c r="AH714" s="24"/>
    </row>
    <row r="715" spans="1:34" ht="18" customHeight="1">
      <c r="A715" s="81">
        <v>705</v>
      </c>
      <c r="B715" s="82" t="s">
        <v>1852</v>
      </c>
      <c r="C715" s="83" t="s">
        <v>182</v>
      </c>
      <c r="D715" s="81" t="s">
        <v>1853</v>
      </c>
      <c r="E715" s="81" t="s">
        <v>42</v>
      </c>
      <c r="F715" s="81" t="s">
        <v>1676</v>
      </c>
      <c r="G715" s="81" t="s">
        <v>168</v>
      </c>
      <c r="H715" s="81" t="s">
        <v>1854</v>
      </c>
      <c r="I715" s="92">
        <v>3</v>
      </c>
      <c r="J715" s="92">
        <v>3</v>
      </c>
      <c r="K715" s="92"/>
      <c r="L715" s="81">
        <v>4</v>
      </c>
      <c r="M715" s="81"/>
      <c r="N715" s="101">
        <v>2</v>
      </c>
      <c r="O715" s="102">
        <v>1200</v>
      </c>
      <c r="P715" s="101">
        <v>9</v>
      </c>
      <c r="Q715" s="85">
        <f t="shared" si="22"/>
        <v>10800</v>
      </c>
      <c r="R715" s="101"/>
      <c r="S715" s="101"/>
      <c r="T715" s="101"/>
      <c r="U715" s="101"/>
      <c r="V715" s="85">
        <f t="shared" si="16"/>
        <v>3600</v>
      </c>
      <c r="W715" s="85">
        <f t="shared" si="17"/>
        <v>540</v>
      </c>
      <c r="X715" s="86">
        <f t="shared" si="18"/>
        <v>4140</v>
      </c>
      <c r="Y715" s="87">
        <v>5.88</v>
      </c>
      <c r="Z715" s="85">
        <f t="shared" si="19"/>
        <v>22248</v>
      </c>
      <c r="AA715" s="88">
        <f t="shared" si="20"/>
        <v>15128.640000000001</v>
      </c>
      <c r="AB715" s="81" t="s">
        <v>46</v>
      </c>
      <c r="AC715" s="81" t="s">
        <v>46</v>
      </c>
      <c r="AD715" s="81" t="s">
        <v>46</v>
      </c>
      <c r="AE715" s="81"/>
      <c r="AF715" s="23"/>
      <c r="AG715" s="24"/>
      <c r="AH715" s="24"/>
    </row>
    <row r="716" spans="1:34" ht="18" customHeight="1">
      <c r="A716" s="81">
        <v>706</v>
      </c>
      <c r="B716" s="82" t="s">
        <v>1855</v>
      </c>
      <c r="C716" s="83" t="s">
        <v>75</v>
      </c>
      <c r="D716" s="81" t="s">
        <v>1856</v>
      </c>
      <c r="E716" s="81" t="s">
        <v>42</v>
      </c>
      <c r="F716" s="81" t="s">
        <v>1676</v>
      </c>
      <c r="G716" s="81" t="s">
        <v>58</v>
      </c>
      <c r="H716" s="81" t="s">
        <v>1857</v>
      </c>
      <c r="I716" s="92">
        <v>1</v>
      </c>
      <c r="J716" s="92">
        <v>1</v>
      </c>
      <c r="K716" s="92"/>
      <c r="L716" s="81">
        <v>1</v>
      </c>
      <c r="M716" s="81"/>
      <c r="N716" s="101">
        <v>1</v>
      </c>
      <c r="O716" s="102">
        <v>1700</v>
      </c>
      <c r="P716" s="101">
        <v>7</v>
      </c>
      <c r="Q716" s="85">
        <f t="shared" si="22"/>
        <v>11900</v>
      </c>
      <c r="R716" s="101"/>
      <c r="S716" s="101"/>
      <c r="T716" s="101"/>
      <c r="U716" s="101"/>
      <c r="V716" s="85">
        <f t="shared" si="16"/>
        <v>3966.6666666666665</v>
      </c>
      <c r="W716" s="85">
        <f t="shared" si="17"/>
        <v>595</v>
      </c>
      <c r="X716" s="86">
        <f t="shared" si="18"/>
        <v>4561.6666666666661</v>
      </c>
      <c r="Y716" s="87">
        <v>5.88</v>
      </c>
      <c r="Z716" s="85">
        <f t="shared" si="19"/>
        <v>24514</v>
      </c>
      <c r="AA716" s="88">
        <f t="shared" si="20"/>
        <v>16669.52</v>
      </c>
      <c r="AB716" s="81" t="s">
        <v>46</v>
      </c>
      <c r="AC716" s="81" t="s">
        <v>46</v>
      </c>
      <c r="AD716" s="81" t="s">
        <v>46</v>
      </c>
      <c r="AE716" s="81"/>
      <c r="AF716" s="23"/>
      <c r="AG716" s="24"/>
      <c r="AH716" s="24"/>
    </row>
    <row r="717" spans="1:34" ht="18" customHeight="1">
      <c r="A717" s="81">
        <v>707</v>
      </c>
      <c r="B717" s="82" t="s">
        <v>1858</v>
      </c>
      <c r="C717" s="83" t="s">
        <v>182</v>
      </c>
      <c r="D717" s="81" t="s">
        <v>1859</v>
      </c>
      <c r="E717" s="81" t="s">
        <v>42</v>
      </c>
      <c r="F717" s="81" t="s">
        <v>1676</v>
      </c>
      <c r="G717" s="81" t="s">
        <v>168</v>
      </c>
      <c r="H717" s="81" t="s">
        <v>1854</v>
      </c>
      <c r="I717" s="92">
        <v>3</v>
      </c>
      <c r="J717" s="92">
        <v>3</v>
      </c>
      <c r="K717" s="92"/>
      <c r="L717" s="81">
        <v>4</v>
      </c>
      <c r="M717" s="81"/>
      <c r="N717" s="101">
        <v>2</v>
      </c>
      <c r="O717" s="102">
        <v>900</v>
      </c>
      <c r="P717" s="101">
        <v>8</v>
      </c>
      <c r="Q717" s="85">
        <f t="shared" si="22"/>
        <v>7200</v>
      </c>
      <c r="R717" s="101"/>
      <c r="S717" s="101"/>
      <c r="T717" s="101"/>
      <c r="U717" s="101"/>
      <c r="V717" s="85">
        <f t="shared" si="16"/>
        <v>2400</v>
      </c>
      <c r="W717" s="85">
        <f t="shared" si="17"/>
        <v>360</v>
      </c>
      <c r="X717" s="86">
        <f t="shared" si="18"/>
        <v>2760</v>
      </c>
      <c r="Y717" s="87">
        <v>5.88</v>
      </c>
      <c r="Z717" s="85">
        <f t="shared" si="19"/>
        <v>14832</v>
      </c>
      <c r="AA717" s="88">
        <f t="shared" si="20"/>
        <v>10085.76</v>
      </c>
      <c r="AB717" s="81" t="s">
        <v>46</v>
      </c>
      <c r="AC717" s="81" t="s">
        <v>46</v>
      </c>
      <c r="AD717" s="81" t="s">
        <v>46</v>
      </c>
      <c r="AE717" s="81"/>
      <c r="AF717" s="23"/>
      <c r="AG717" s="24"/>
      <c r="AH717" s="24"/>
    </row>
    <row r="718" spans="1:34" ht="18" customHeight="1">
      <c r="A718" s="81">
        <v>708</v>
      </c>
      <c r="B718" s="82" t="s">
        <v>1860</v>
      </c>
      <c r="C718" s="83" t="s">
        <v>75</v>
      </c>
      <c r="D718" s="81" t="s">
        <v>1861</v>
      </c>
      <c r="E718" s="81" t="s">
        <v>42</v>
      </c>
      <c r="F718" s="81" t="s">
        <v>1676</v>
      </c>
      <c r="G718" s="81" t="s">
        <v>58</v>
      </c>
      <c r="H718" s="81" t="s">
        <v>1862</v>
      </c>
      <c r="I718" s="92">
        <v>9</v>
      </c>
      <c r="J718" s="92">
        <v>9</v>
      </c>
      <c r="K718" s="92"/>
      <c r="L718" s="81">
        <v>10</v>
      </c>
      <c r="M718" s="81"/>
      <c r="N718" s="101">
        <v>5</v>
      </c>
      <c r="O718" s="102">
        <v>900</v>
      </c>
      <c r="P718" s="101">
        <v>21</v>
      </c>
      <c r="Q718" s="85">
        <f t="shared" si="22"/>
        <v>18900</v>
      </c>
      <c r="R718" s="101"/>
      <c r="S718" s="101"/>
      <c r="T718" s="101"/>
      <c r="U718" s="101"/>
      <c r="V718" s="85">
        <f t="shared" si="16"/>
        <v>6300</v>
      </c>
      <c r="W718" s="85">
        <f t="shared" si="17"/>
        <v>945</v>
      </c>
      <c r="X718" s="86">
        <f t="shared" si="18"/>
        <v>7245</v>
      </c>
      <c r="Y718" s="87">
        <v>5.88</v>
      </c>
      <c r="Z718" s="85">
        <f t="shared" si="19"/>
        <v>38934</v>
      </c>
      <c r="AA718" s="88">
        <f t="shared" si="20"/>
        <v>26475.120000000003</v>
      </c>
      <c r="AB718" s="81" t="s">
        <v>46</v>
      </c>
      <c r="AC718" s="81" t="s">
        <v>46</v>
      </c>
      <c r="AD718" s="81" t="s">
        <v>46</v>
      </c>
      <c r="AE718" s="81" t="s">
        <v>1863</v>
      </c>
      <c r="AF718" s="23"/>
      <c r="AG718" s="24"/>
      <c r="AH718" s="24"/>
    </row>
    <row r="719" spans="1:34" ht="18" customHeight="1">
      <c r="A719" s="81">
        <v>709</v>
      </c>
      <c r="B719" s="82" t="s">
        <v>1864</v>
      </c>
      <c r="C719" s="83" t="s">
        <v>496</v>
      </c>
      <c r="D719" s="81" t="s">
        <v>1865</v>
      </c>
      <c r="E719" s="81" t="s">
        <v>42</v>
      </c>
      <c r="F719" s="81" t="s">
        <v>1676</v>
      </c>
      <c r="G719" s="81" t="s">
        <v>53</v>
      </c>
      <c r="H719" s="81" t="s">
        <v>1866</v>
      </c>
      <c r="I719" s="92">
        <v>3</v>
      </c>
      <c r="J719" s="92">
        <v>3</v>
      </c>
      <c r="K719" s="92"/>
      <c r="L719" s="81">
        <v>4</v>
      </c>
      <c r="M719" s="81"/>
      <c r="N719" s="101">
        <v>2</v>
      </c>
      <c r="O719" s="102">
        <v>3801</v>
      </c>
      <c r="P719" s="101">
        <v>9</v>
      </c>
      <c r="Q719" s="85">
        <f t="shared" si="22"/>
        <v>34209</v>
      </c>
      <c r="R719" s="101"/>
      <c r="S719" s="101"/>
      <c r="T719" s="101"/>
      <c r="U719" s="101"/>
      <c r="V719" s="85">
        <f t="shared" si="16"/>
        <v>11403</v>
      </c>
      <c r="W719" s="85">
        <f t="shared" si="17"/>
        <v>1710.45</v>
      </c>
      <c r="X719" s="86">
        <f t="shared" si="18"/>
        <v>13113.45</v>
      </c>
      <c r="Y719" s="87">
        <v>5.88</v>
      </c>
      <c r="Z719" s="85">
        <f t="shared" si="19"/>
        <v>70470.539999999994</v>
      </c>
      <c r="AA719" s="88">
        <f t="shared" si="20"/>
        <v>47919.967199999999</v>
      </c>
      <c r="AB719" s="81" t="s">
        <v>46</v>
      </c>
      <c r="AC719" s="81" t="s">
        <v>46</v>
      </c>
      <c r="AD719" s="81" t="s">
        <v>46</v>
      </c>
      <c r="AE719" s="81"/>
      <c r="AF719" s="23"/>
      <c r="AG719" s="24"/>
      <c r="AH719" s="24"/>
    </row>
    <row r="720" spans="1:34" ht="18" customHeight="1">
      <c r="A720" s="81">
        <v>710</v>
      </c>
      <c r="B720" s="82" t="s">
        <v>1867</v>
      </c>
      <c r="C720" s="83" t="s">
        <v>56</v>
      </c>
      <c r="D720" s="81" t="s">
        <v>1868</v>
      </c>
      <c r="E720" s="81" t="s">
        <v>42</v>
      </c>
      <c r="F720" s="81" t="s">
        <v>1676</v>
      </c>
      <c r="G720" s="81" t="s">
        <v>58</v>
      </c>
      <c r="H720" s="81" t="s">
        <v>1869</v>
      </c>
      <c r="I720" s="199">
        <v>3</v>
      </c>
      <c r="J720" s="199">
        <v>1</v>
      </c>
      <c r="K720" s="199">
        <v>2</v>
      </c>
      <c r="L720" s="81">
        <v>4</v>
      </c>
      <c r="M720" s="81"/>
      <c r="N720" s="101">
        <v>2</v>
      </c>
      <c r="O720" s="102">
        <v>800</v>
      </c>
      <c r="P720" s="101">
        <v>12</v>
      </c>
      <c r="Q720" s="85">
        <f t="shared" si="22"/>
        <v>9600</v>
      </c>
      <c r="R720" s="101"/>
      <c r="S720" s="101"/>
      <c r="T720" s="101"/>
      <c r="U720" s="101"/>
      <c r="V720" s="85">
        <f t="shared" si="16"/>
        <v>3200</v>
      </c>
      <c r="W720" s="85">
        <f t="shared" si="17"/>
        <v>480</v>
      </c>
      <c r="X720" s="86">
        <f t="shared" si="18"/>
        <v>3680</v>
      </c>
      <c r="Y720" s="87">
        <v>5.88</v>
      </c>
      <c r="Z720" s="85">
        <f t="shared" si="19"/>
        <v>19776</v>
      </c>
      <c r="AA720" s="88">
        <f t="shared" si="20"/>
        <v>13447.68</v>
      </c>
      <c r="AB720" s="81" t="s">
        <v>46</v>
      </c>
      <c r="AC720" s="81" t="s">
        <v>46</v>
      </c>
      <c r="AD720" s="81" t="s">
        <v>46</v>
      </c>
      <c r="AE720" s="81" t="s">
        <v>1870</v>
      </c>
      <c r="AF720" s="23"/>
      <c r="AG720" s="24"/>
      <c r="AH720" s="24"/>
    </row>
    <row r="721" spans="1:34" ht="18" customHeight="1">
      <c r="A721" s="81">
        <v>711</v>
      </c>
      <c r="B721" s="82" t="s">
        <v>1871</v>
      </c>
      <c r="C721" s="83" t="s">
        <v>352</v>
      </c>
      <c r="D721" s="81" t="s">
        <v>1872</v>
      </c>
      <c r="E721" s="81" t="s">
        <v>42</v>
      </c>
      <c r="F721" s="81" t="s">
        <v>1676</v>
      </c>
      <c r="G721" s="81" t="s">
        <v>44</v>
      </c>
      <c r="H721" s="81" t="s">
        <v>388</v>
      </c>
      <c r="I721" s="199">
        <v>2</v>
      </c>
      <c r="J721" s="199">
        <v>1</v>
      </c>
      <c r="K721" s="199">
        <v>1</v>
      </c>
      <c r="L721" s="81">
        <v>2</v>
      </c>
      <c r="M721" s="81"/>
      <c r="N721" s="101">
        <v>1</v>
      </c>
      <c r="O721" s="102">
        <v>1000</v>
      </c>
      <c r="P721" s="101">
        <v>5</v>
      </c>
      <c r="Q721" s="85">
        <f t="shared" si="22"/>
        <v>5000</v>
      </c>
      <c r="R721" s="101"/>
      <c r="S721" s="101"/>
      <c r="T721" s="101"/>
      <c r="U721" s="101"/>
      <c r="V721" s="85">
        <f t="shared" si="16"/>
        <v>1666.6666666666667</v>
      </c>
      <c r="W721" s="85">
        <f t="shared" si="17"/>
        <v>250</v>
      </c>
      <c r="X721" s="86">
        <f t="shared" si="18"/>
        <v>1916.6666666666667</v>
      </c>
      <c r="Y721" s="87">
        <v>5.88</v>
      </c>
      <c r="Z721" s="85">
        <f t="shared" si="19"/>
        <v>10300</v>
      </c>
      <c r="AA721" s="88">
        <f t="shared" si="20"/>
        <v>7004.0000000000009</v>
      </c>
      <c r="AB721" s="81" t="s">
        <v>46</v>
      </c>
      <c r="AC721" s="81" t="s">
        <v>46</v>
      </c>
      <c r="AD721" s="81" t="s">
        <v>46</v>
      </c>
      <c r="AE721" s="81" t="s">
        <v>1828</v>
      </c>
      <c r="AF721" s="23"/>
      <c r="AG721" s="24"/>
      <c r="AH721" s="24"/>
    </row>
    <row r="722" spans="1:34" ht="18" customHeight="1">
      <c r="A722" s="81">
        <v>712</v>
      </c>
      <c r="B722" s="82" t="s">
        <v>1873</v>
      </c>
      <c r="C722" s="83" t="s">
        <v>61</v>
      </c>
      <c r="D722" s="81" t="s">
        <v>1874</v>
      </c>
      <c r="E722" s="81" t="s">
        <v>42</v>
      </c>
      <c r="F722" s="81" t="s">
        <v>1676</v>
      </c>
      <c r="G722" s="81" t="s">
        <v>556</v>
      </c>
      <c r="H722" s="81" t="s">
        <v>1875</v>
      </c>
      <c r="I722" s="199">
        <v>4</v>
      </c>
      <c r="J722" s="199">
        <v>2</v>
      </c>
      <c r="K722" s="199">
        <v>2</v>
      </c>
      <c r="L722" s="81">
        <v>5</v>
      </c>
      <c r="M722" s="81"/>
      <c r="N722" s="101">
        <v>6</v>
      </c>
      <c r="O722" s="102">
        <v>900</v>
      </c>
      <c r="P722" s="101">
        <v>17</v>
      </c>
      <c r="Q722" s="85">
        <f t="shared" si="22"/>
        <v>15300</v>
      </c>
      <c r="R722" s="101"/>
      <c r="S722" s="101"/>
      <c r="T722" s="101"/>
      <c r="U722" s="101"/>
      <c r="V722" s="85">
        <f t="shared" si="16"/>
        <v>5100</v>
      </c>
      <c r="W722" s="85">
        <f t="shared" si="17"/>
        <v>765</v>
      </c>
      <c r="X722" s="86">
        <f t="shared" si="18"/>
        <v>5865</v>
      </c>
      <c r="Y722" s="87">
        <v>5.88</v>
      </c>
      <c r="Z722" s="85">
        <f t="shared" si="19"/>
        <v>31518</v>
      </c>
      <c r="AA722" s="88">
        <f t="shared" si="20"/>
        <v>21432.240000000002</v>
      </c>
      <c r="AB722" s="81" t="s">
        <v>46</v>
      </c>
      <c r="AC722" s="81" t="s">
        <v>46</v>
      </c>
      <c r="AD722" s="81" t="s">
        <v>46</v>
      </c>
      <c r="AE722" s="81" t="s">
        <v>1828</v>
      </c>
      <c r="AF722" s="23"/>
      <c r="AG722" s="24"/>
      <c r="AH722" s="24"/>
    </row>
    <row r="723" spans="1:34" ht="18" customHeight="1">
      <c r="A723" s="81">
        <v>713</v>
      </c>
      <c r="B723" s="82" t="s">
        <v>1876</v>
      </c>
      <c r="C723" s="83" t="s">
        <v>298</v>
      </c>
      <c r="D723" s="81" t="s">
        <v>1877</v>
      </c>
      <c r="E723" s="81" t="s">
        <v>66</v>
      </c>
      <c r="F723" s="81" t="s">
        <v>1676</v>
      </c>
      <c r="G723" s="81" t="s">
        <v>398</v>
      </c>
      <c r="H723" s="81" t="s">
        <v>1878</v>
      </c>
      <c r="I723" s="92">
        <v>3</v>
      </c>
      <c r="J723" s="92">
        <v>3</v>
      </c>
      <c r="K723" s="92"/>
      <c r="L723" s="81">
        <v>4</v>
      </c>
      <c r="M723" s="81"/>
      <c r="N723" s="101">
        <v>2</v>
      </c>
      <c r="O723" s="102">
        <v>1000</v>
      </c>
      <c r="P723" s="101">
        <v>23</v>
      </c>
      <c r="Q723" s="85">
        <f t="shared" si="22"/>
        <v>23000</v>
      </c>
      <c r="R723" s="101"/>
      <c r="S723" s="101"/>
      <c r="T723" s="101"/>
      <c r="U723" s="101">
        <v>138</v>
      </c>
      <c r="V723" s="85">
        <f t="shared" si="16"/>
        <v>690</v>
      </c>
      <c r="W723" s="85">
        <f t="shared" si="17"/>
        <v>103.5</v>
      </c>
      <c r="X723" s="86">
        <f t="shared" si="18"/>
        <v>793.5</v>
      </c>
      <c r="Y723" s="110">
        <v>6.84</v>
      </c>
      <c r="Z723" s="85">
        <f t="shared" si="19"/>
        <v>4926.5999999999995</v>
      </c>
      <c r="AA723" s="88">
        <f t="shared" si="20"/>
        <v>3350.0879999999997</v>
      </c>
      <c r="AB723" s="81" t="s">
        <v>46</v>
      </c>
      <c r="AC723" s="81" t="s">
        <v>46</v>
      </c>
      <c r="AD723" s="81" t="s">
        <v>46</v>
      </c>
      <c r="AE723" s="81"/>
      <c r="AF723" s="23"/>
      <c r="AG723" s="24"/>
      <c r="AH723" s="24"/>
    </row>
    <row r="724" spans="1:34" ht="18" customHeight="1">
      <c r="A724" s="81">
        <v>714</v>
      </c>
      <c r="B724" s="82" t="s">
        <v>1879</v>
      </c>
      <c r="C724" s="83" t="s">
        <v>298</v>
      </c>
      <c r="D724" s="81" t="s">
        <v>1880</v>
      </c>
      <c r="E724" s="81" t="s">
        <v>66</v>
      </c>
      <c r="F724" s="81" t="s">
        <v>1676</v>
      </c>
      <c r="G724" s="81" t="s">
        <v>398</v>
      </c>
      <c r="H724" s="81" t="s">
        <v>1878</v>
      </c>
      <c r="I724" s="92">
        <v>3</v>
      </c>
      <c r="J724" s="92">
        <v>3</v>
      </c>
      <c r="K724" s="92"/>
      <c r="L724" s="81">
        <v>4</v>
      </c>
      <c r="M724" s="81"/>
      <c r="N724" s="101">
        <v>2</v>
      </c>
      <c r="O724" s="102">
        <v>1000</v>
      </c>
      <c r="P724" s="101">
        <v>23</v>
      </c>
      <c r="Q724" s="85">
        <f t="shared" si="22"/>
        <v>23000</v>
      </c>
      <c r="R724" s="101"/>
      <c r="S724" s="101"/>
      <c r="T724" s="101"/>
      <c r="U724" s="101">
        <v>138</v>
      </c>
      <c r="V724" s="85">
        <f t="shared" si="16"/>
        <v>690</v>
      </c>
      <c r="W724" s="85">
        <f t="shared" si="17"/>
        <v>103.5</v>
      </c>
      <c r="X724" s="86">
        <f t="shared" si="18"/>
        <v>793.5</v>
      </c>
      <c r="Y724" s="110">
        <v>6.84</v>
      </c>
      <c r="Z724" s="85">
        <f t="shared" si="19"/>
        <v>4926.5999999999995</v>
      </c>
      <c r="AA724" s="88">
        <f t="shared" si="20"/>
        <v>3350.0879999999997</v>
      </c>
      <c r="AB724" s="81" t="s">
        <v>46</v>
      </c>
      <c r="AC724" s="81" t="s">
        <v>46</v>
      </c>
      <c r="AD724" s="81" t="s">
        <v>46</v>
      </c>
      <c r="AE724" s="81"/>
      <c r="AF724" s="23"/>
      <c r="AG724" s="24"/>
      <c r="AH724" s="24"/>
    </row>
    <row r="725" spans="1:34" ht="18" customHeight="1">
      <c r="A725" s="81">
        <v>715</v>
      </c>
      <c r="B725" s="82" t="s">
        <v>1881</v>
      </c>
      <c r="C725" s="83" t="s">
        <v>298</v>
      </c>
      <c r="D725" s="81" t="s">
        <v>1882</v>
      </c>
      <c r="E725" s="81" t="s">
        <v>66</v>
      </c>
      <c r="F725" s="81" t="s">
        <v>1676</v>
      </c>
      <c r="G725" s="81" t="s">
        <v>398</v>
      </c>
      <c r="H725" s="81" t="s">
        <v>1878</v>
      </c>
      <c r="I725" s="92">
        <v>3</v>
      </c>
      <c r="J725" s="92">
        <v>3</v>
      </c>
      <c r="K725" s="92"/>
      <c r="L725" s="81">
        <v>4</v>
      </c>
      <c r="M725" s="81"/>
      <c r="N725" s="101">
        <v>2</v>
      </c>
      <c r="O725" s="102">
        <v>1000</v>
      </c>
      <c r="P725" s="101">
        <v>23</v>
      </c>
      <c r="Q725" s="85">
        <f t="shared" si="22"/>
        <v>23000</v>
      </c>
      <c r="R725" s="101"/>
      <c r="S725" s="101"/>
      <c r="T725" s="101"/>
      <c r="U725" s="101">
        <v>138</v>
      </c>
      <c r="V725" s="85">
        <f t="shared" ref="V725:V892" si="23">IF(Y725=5.88,Q725/3+U725*5,U725*5)</f>
        <v>690</v>
      </c>
      <c r="W725" s="85">
        <f t="shared" ref="W725:W892" si="24">T725/10+V725*15%</f>
        <v>103.5</v>
      </c>
      <c r="X725" s="86">
        <f t="shared" ref="X725:X892" si="25">V725+W725</f>
        <v>793.5</v>
      </c>
      <c r="Y725" s="110">
        <v>6.84</v>
      </c>
      <c r="Z725" s="85">
        <f t="shared" ref="Z725:Z892" si="26">V725*Y725+W725*2</f>
        <v>4926.5999999999995</v>
      </c>
      <c r="AA725" s="88">
        <f t="shared" ref="AA725:AA892" si="27">Z725*68%</f>
        <v>3350.0879999999997</v>
      </c>
      <c r="AB725" s="81" t="s">
        <v>46</v>
      </c>
      <c r="AC725" s="81" t="s">
        <v>46</v>
      </c>
      <c r="AD725" s="81" t="s">
        <v>46</v>
      </c>
      <c r="AE725" s="81"/>
      <c r="AF725" s="23"/>
      <c r="AG725" s="24"/>
      <c r="AH725" s="24"/>
    </row>
    <row r="726" spans="1:34" ht="18" customHeight="1">
      <c r="A726" s="81">
        <v>716</v>
      </c>
      <c r="B726" s="82" t="s">
        <v>1883</v>
      </c>
      <c r="C726" s="83" t="s">
        <v>56</v>
      </c>
      <c r="D726" s="81" t="s">
        <v>1884</v>
      </c>
      <c r="E726" s="81" t="s">
        <v>176</v>
      </c>
      <c r="F726" s="81" t="s">
        <v>1676</v>
      </c>
      <c r="G726" s="81" t="s">
        <v>58</v>
      </c>
      <c r="H726" s="81" t="s">
        <v>1885</v>
      </c>
      <c r="I726" s="92">
        <v>3</v>
      </c>
      <c r="J726" s="92">
        <v>3</v>
      </c>
      <c r="K726" s="92"/>
      <c r="L726" s="81">
        <v>4</v>
      </c>
      <c r="M726" s="81"/>
      <c r="N726" s="101">
        <v>2</v>
      </c>
      <c r="O726" s="102">
        <v>8000</v>
      </c>
      <c r="P726" s="101">
        <v>5</v>
      </c>
      <c r="Q726" s="85">
        <f t="shared" si="22"/>
        <v>40000</v>
      </c>
      <c r="R726" s="102">
        <v>8000</v>
      </c>
      <c r="S726" s="101">
        <v>5</v>
      </c>
      <c r="T726" s="85">
        <f>R726*S726</f>
        <v>40000</v>
      </c>
      <c r="U726" s="101"/>
      <c r="V726" s="85">
        <f t="shared" si="23"/>
        <v>13333.333333333334</v>
      </c>
      <c r="W726" s="85">
        <f t="shared" si="24"/>
        <v>6000</v>
      </c>
      <c r="X726" s="86">
        <f t="shared" si="25"/>
        <v>19333.333333333336</v>
      </c>
      <c r="Y726" s="87">
        <v>5.88</v>
      </c>
      <c r="Z726" s="85">
        <f t="shared" si="26"/>
        <v>90400</v>
      </c>
      <c r="AA726" s="88">
        <f t="shared" si="27"/>
        <v>61472.000000000007</v>
      </c>
      <c r="AB726" s="81" t="s">
        <v>46</v>
      </c>
      <c r="AC726" s="81" t="s">
        <v>46</v>
      </c>
      <c r="AD726" s="81" t="s">
        <v>46</v>
      </c>
      <c r="AE726" s="81" t="s">
        <v>330</v>
      </c>
      <c r="AF726" s="23"/>
      <c r="AG726" s="24"/>
      <c r="AH726" s="24"/>
    </row>
    <row r="727" spans="1:34" ht="18" customHeight="1">
      <c r="A727" s="81">
        <v>717</v>
      </c>
      <c r="B727" s="82" t="s">
        <v>1886</v>
      </c>
      <c r="C727" s="83" t="s">
        <v>75</v>
      </c>
      <c r="D727" s="81" t="s">
        <v>1887</v>
      </c>
      <c r="E727" s="81" t="s">
        <v>42</v>
      </c>
      <c r="F727" s="81" t="s">
        <v>1676</v>
      </c>
      <c r="G727" s="81" t="s">
        <v>261</v>
      </c>
      <c r="H727" s="81" t="s">
        <v>1888</v>
      </c>
      <c r="I727" s="177">
        <v>3</v>
      </c>
      <c r="J727" s="177">
        <v>3</v>
      </c>
      <c r="K727" s="177"/>
      <c r="L727" s="57">
        <v>4</v>
      </c>
      <c r="M727" s="81"/>
      <c r="N727" s="101">
        <v>2</v>
      </c>
      <c r="O727" s="102">
        <v>2400</v>
      </c>
      <c r="P727" s="101">
        <v>6</v>
      </c>
      <c r="Q727" s="85">
        <f t="shared" si="22"/>
        <v>14400</v>
      </c>
      <c r="R727" s="101"/>
      <c r="S727" s="101"/>
      <c r="T727" s="101"/>
      <c r="U727" s="101"/>
      <c r="V727" s="85">
        <f t="shared" si="23"/>
        <v>4800</v>
      </c>
      <c r="W727" s="85">
        <f t="shared" si="24"/>
        <v>720</v>
      </c>
      <c r="X727" s="86">
        <f t="shared" si="25"/>
        <v>5520</v>
      </c>
      <c r="Y727" s="87">
        <v>5.88</v>
      </c>
      <c r="Z727" s="85">
        <f t="shared" si="26"/>
        <v>29664</v>
      </c>
      <c r="AA727" s="88">
        <f t="shared" si="27"/>
        <v>20171.52</v>
      </c>
      <c r="AB727" s="81" t="s">
        <v>46</v>
      </c>
      <c r="AC727" s="81" t="s">
        <v>46</v>
      </c>
      <c r="AD727" s="81" t="s">
        <v>46</v>
      </c>
      <c r="AE727" s="81" t="s">
        <v>658</v>
      </c>
      <c r="AF727" s="23"/>
      <c r="AG727" s="24"/>
      <c r="AH727" s="24"/>
    </row>
    <row r="728" spans="1:34" ht="18" customHeight="1">
      <c r="A728" s="81">
        <v>718</v>
      </c>
      <c r="B728" s="82" t="s">
        <v>1889</v>
      </c>
      <c r="C728" s="83" t="s">
        <v>75</v>
      </c>
      <c r="D728" s="81" t="s">
        <v>1890</v>
      </c>
      <c r="E728" s="81" t="s">
        <v>42</v>
      </c>
      <c r="F728" s="81" t="s">
        <v>1676</v>
      </c>
      <c r="G728" s="81" t="s">
        <v>261</v>
      </c>
      <c r="H728" s="81" t="s">
        <v>1888</v>
      </c>
      <c r="I728" s="177">
        <v>3</v>
      </c>
      <c r="J728" s="177">
        <v>3</v>
      </c>
      <c r="K728" s="177"/>
      <c r="L728" s="57">
        <v>4</v>
      </c>
      <c r="M728" s="81"/>
      <c r="N728" s="101">
        <v>2</v>
      </c>
      <c r="O728" s="102">
        <v>2400</v>
      </c>
      <c r="P728" s="101">
        <v>6</v>
      </c>
      <c r="Q728" s="85">
        <f t="shared" si="22"/>
        <v>14400</v>
      </c>
      <c r="R728" s="101"/>
      <c r="S728" s="101"/>
      <c r="T728" s="101"/>
      <c r="U728" s="101"/>
      <c r="V728" s="85">
        <f t="shared" si="23"/>
        <v>4800</v>
      </c>
      <c r="W728" s="85">
        <f t="shared" si="24"/>
        <v>720</v>
      </c>
      <c r="X728" s="86">
        <f t="shared" si="25"/>
        <v>5520</v>
      </c>
      <c r="Y728" s="87">
        <v>5.88</v>
      </c>
      <c r="Z728" s="85">
        <f t="shared" si="26"/>
        <v>29664</v>
      </c>
      <c r="AA728" s="88">
        <f t="shared" si="27"/>
        <v>20171.52</v>
      </c>
      <c r="AB728" s="81" t="s">
        <v>46</v>
      </c>
      <c r="AC728" s="81" t="s">
        <v>46</v>
      </c>
      <c r="AD728" s="81" t="s">
        <v>46</v>
      </c>
      <c r="AE728" s="81" t="s">
        <v>658</v>
      </c>
      <c r="AF728" s="23"/>
      <c r="AG728" s="24"/>
      <c r="AH728" s="24"/>
    </row>
    <row r="729" spans="1:34" ht="18" customHeight="1">
      <c r="A729" s="81">
        <v>719</v>
      </c>
      <c r="B729" s="82" t="s">
        <v>1891</v>
      </c>
      <c r="C729" s="83" t="s">
        <v>51</v>
      </c>
      <c r="D729" s="81" t="s">
        <v>1892</v>
      </c>
      <c r="E729" s="81" t="s">
        <v>42</v>
      </c>
      <c r="F729" s="81" t="s">
        <v>1676</v>
      </c>
      <c r="G729" s="81" t="s">
        <v>53</v>
      </c>
      <c r="H729" s="81" t="s">
        <v>1893</v>
      </c>
      <c r="I729" s="92">
        <v>2</v>
      </c>
      <c r="J729" s="92">
        <v>2</v>
      </c>
      <c r="K729" s="92"/>
      <c r="L729" s="81">
        <v>2</v>
      </c>
      <c r="M729" s="81"/>
      <c r="N729" s="101">
        <v>1</v>
      </c>
      <c r="O729" s="102">
        <v>300</v>
      </c>
      <c r="P729" s="101">
        <v>9</v>
      </c>
      <c r="Q729" s="85">
        <f t="shared" si="22"/>
        <v>2700</v>
      </c>
      <c r="R729" s="101"/>
      <c r="S729" s="101"/>
      <c r="T729" s="101"/>
      <c r="U729" s="101"/>
      <c r="V729" s="85">
        <f t="shared" si="23"/>
        <v>900</v>
      </c>
      <c r="W729" s="85">
        <f t="shared" si="24"/>
        <v>135</v>
      </c>
      <c r="X729" s="86">
        <f t="shared" si="25"/>
        <v>1035</v>
      </c>
      <c r="Y729" s="87">
        <v>5.88</v>
      </c>
      <c r="Z729" s="85">
        <f t="shared" si="26"/>
        <v>5562</v>
      </c>
      <c r="AA729" s="88">
        <f t="shared" si="27"/>
        <v>3782.1600000000003</v>
      </c>
      <c r="AB729" s="81" t="s">
        <v>46</v>
      </c>
      <c r="AC729" s="81" t="s">
        <v>46</v>
      </c>
      <c r="AD729" s="81" t="s">
        <v>46</v>
      </c>
      <c r="AE729" s="81"/>
      <c r="AF729" s="23"/>
      <c r="AG729" s="24"/>
      <c r="AH729" s="24"/>
    </row>
    <row r="730" spans="1:34" ht="18" customHeight="1">
      <c r="A730" s="81">
        <v>720</v>
      </c>
      <c r="B730" s="82" t="s">
        <v>1894</v>
      </c>
      <c r="C730" s="83" t="s">
        <v>759</v>
      </c>
      <c r="D730" s="81" t="s">
        <v>1895</v>
      </c>
      <c r="E730" s="81" t="s">
        <v>66</v>
      </c>
      <c r="F730" s="81" t="s">
        <v>1676</v>
      </c>
      <c r="G730" s="81" t="s">
        <v>1594</v>
      </c>
      <c r="H730" s="81" t="s">
        <v>1896</v>
      </c>
      <c r="I730" s="92">
        <v>7</v>
      </c>
      <c r="J730" s="92">
        <v>7</v>
      </c>
      <c r="K730" s="92"/>
      <c r="L730" s="81">
        <v>8</v>
      </c>
      <c r="M730" s="81"/>
      <c r="N730" s="101">
        <v>4</v>
      </c>
      <c r="O730" s="102">
        <v>1400</v>
      </c>
      <c r="P730" s="101">
        <v>27</v>
      </c>
      <c r="Q730" s="85">
        <f t="shared" si="22"/>
        <v>37800</v>
      </c>
      <c r="R730" s="101"/>
      <c r="S730" s="101"/>
      <c r="T730" s="101"/>
      <c r="U730" s="101">
        <v>494</v>
      </c>
      <c r="V730" s="85">
        <f t="shared" si="23"/>
        <v>2470</v>
      </c>
      <c r="W730" s="85">
        <f t="shared" si="24"/>
        <v>370.5</v>
      </c>
      <c r="X730" s="86">
        <f t="shared" si="25"/>
        <v>2840.5</v>
      </c>
      <c r="Y730" s="110">
        <v>6.84</v>
      </c>
      <c r="Z730" s="85">
        <f t="shared" si="26"/>
        <v>17635.8</v>
      </c>
      <c r="AA730" s="88">
        <f t="shared" si="27"/>
        <v>11992.344000000001</v>
      </c>
      <c r="AB730" s="81" t="s">
        <v>46</v>
      </c>
      <c r="AC730" s="81" t="s">
        <v>46</v>
      </c>
      <c r="AD730" s="81" t="s">
        <v>46</v>
      </c>
      <c r="AE730" s="81" t="s">
        <v>658</v>
      </c>
      <c r="AF730" s="23"/>
      <c r="AG730" s="24"/>
      <c r="AH730" s="24"/>
    </row>
    <row r="731" spans="1:34" ht="18" customHeight="1">
      <c r="A731" s="81">
        <v>721</v>
      </c>
      <c r="B731" s="82" t="s">
        <v>1897</v>
      </c>
      <c r="C731" s="83" t="s">
        <v>759</v>
      </c>
      <c r="D731" s="81" t="s">
        <v>1898</v>
      </c>
      <c r="E731" s="81" t="s">
        <v>66</v>
      </c>
      <c r="F731" s="81" t="s">
        <v>1676</v>
      </c>
      <c r="G731" s="81" t="s">
        <v>1594</v>
      </c>
      <c r="H731" s="81" t="s">
        <v>1896</v>
      </c>
      <c r="I731" s="92">
        <v>7</v>
      </c>
      <c r="J731" s="92">
        <v>7</v>
      </c>
      <c r="K731" s="92"/>
      <c r="L731" s="81">
        <v>8</v>
      </c>
      <c r="M731" s="81"/>
      <c r="N731" s="101">
        <v>4</v>
      </c>
      <c r="O731" s="102">
        <v>1400</v>
      </c>
      <c r="P731" s="101">
        <v>26</v>
      </c>
      <c r="Q731" s="85">
        <f t="shared" si="22"/>
        <v>36400</v>
      </c>
      <c r="R731" s="101"/>
      <c r="S731" s="101"/>
      <c r="T731" s="101"/>
      <c r="U731" s="58">
        <v>572</v>
      </c>
      <c r="V731" s="85">
        <f t="shared" si="23"/>
        <v>2860</v>
      </c>
      <c r="W731" s="85">
        <f t="shared" si="24"/>
        <v>429</v>
      </c>
      <c r="X731" s="86">
        <f t="shared" si="25"/>
        <v>3289</v>
      </c>
      <c r="Y731" s="110">
        <v>6.84</v>
      </c>
      <c r="Z731" s="85">
        <f t="shared" si="26"/>
        <v>20420.399999999998</v>
      </c>
      <c r="AA731" s="88">
        <f t="shared" si="27"/>
        <v>13885.871999999999</v>
      </c>
      <c r="AB731" s="81" t="s">
        <v>46</v>
      </c>
      <c r="AC731" s="81" t="s">
        <v>46</v>
      </c>
      <c r="AD731" s="81" t="s">
        <v>46</v>
      </c>
      <c r="AE731" s="81" t="s">
        <v>658</v>
      </c>
      <c r="AF731" s="23"/>
      <c r="AG731" s="24"/>
      <c r="AH731" s="24"/>
    </row>
    <row r="732" spans="1:34" ht="18" customHeight="1">
      <c r="A732" s="81">
        <v>722</v>
      </c>
      <c r="B732" s="82" t="s">
        <v>1899</v>
      </c>
      <c r="C732" s="83" t="s">
        <v>759</v>
      </c>
      <c r="D732" s="81" t="s">
        <v>1900</v>
      </c>
      <c r="E732" s="81" t="s">
        <v>66</v>
      </c>
      <c r="F732" s="81" t="s">
        <v>1676</v>
      </c>
      <c r="G732" s="81" t="s">
        <v>1594</v>
      </c>
      <c r="H732" s="81" t="s">
        <v>1896</v>
      </c>
      <c r="I732" s="92">
        <v>7</v>
      </c>
      <c r="J732" s="92">
        <v>7</v>
      </c>
      <c r="K732" s="92"/>
      <c r="L732" s="81">
        <v>8</v>
      </c>
      <c r="M732" s="81"/>
      <c r="N732" s="101">
        <v>4</v>
      </c>
      <c r="O732" s="102">
        <v>1400</v>
      </c>
      <c r="P732" s="101">
        <v>26</v>
      </c>
      <c r="Q732" s="85">
        <f t="shared" si="22"/>
        <v>36400</v>
      </c>
      <c r="R732" s="101"/>
      <c r="S732" s="101"/>
      <c r="T732" s="101"/>
      <c r="U732" s="58">
        <v>375</v>
      </c>
      <c r="V732" s="85">
        <f t="shared" si="23"/>
        <v>1875</v>
      </c>
      <c r="W732" s="85">
        <f t="shared" si="24"/>
        <v>281.25</v>
      </c>
      <c r="X732" s="86">
        <f t="shared" si="25"/>
        <v>2156.25</v>
      </c>
      <c r="Y732" s="110">
        <v>6.84</v>
      </c>
      <c r="Z732" s="85">
        <f t="shared" si="26"/>
        <v>13387.5</v>
      </c>
      <c r="AA732" s="88">
        <f t="shared" si="27"/>
        <v>9103.5</v>
      </c>
      <c r="AB732" s="81" t="s">
        <v>46</v>
      </c>
      <c r="AC732" s="81" t="s">
        <v>46</v>
      </c>
      <c r="AD732" s="81" t="s">
        <v>46</v>
      </c>
      <c r="AE732" s="81" t="s">
        <v>658</v>
      </c>
      <c r="AF732" s="23"/>
      <c r="AG732" s="24"/>
      <c r="AH732" s="24"/>
    </row>
    <row r="733" spans="1:34" ht="18" customHeight="1">
      <c r="A733" s="81">
        <v>723</v>
      </c>
      <c r="B733" s="82" t="s">
        <v>1901</v>
      </c>
      <c r="C733" s="83" t="s">
        <v>759</v>
      </c>
      <c r="D733" s="81" t="s">
        <v>1902</v>
      </c>
      <c r="E733" s="81" t="s">
        <v>66</v>
      </c>
      <c r="F733" s="81" t="s">
        <v>1676</v>
      </c>
      <c r="G733" s="81" t="s">
        <v>1594</v>
      </c>
      <c r="H733" s="81" t="s">
        <v>1896</v>
      </c>
      <c r="I733" s="92">
        <v>3</v>
      </c>
      <c r="J733" s="92">
        <v>3</v>
      </c>
      <c r="K733" s="92"/>
      <c r="L733" s="81">
        <v>4</v>
      </c>
      <c r="M733" s="81"/>
      <c r="N733" s="101">
        <v>3</v>
      </c>
      <c r="O733" s="102">
        <v>1400</v>
      </c>
      <c r="P733" s="101">
        <v>26</v>
      </c>
      <c r="Q733" s="85">
        <f t="shared" si="22"/>
        <v>36400</v>
      </c>
      <c r="R733" s="101"/>
      <c r="S733" s="101"/>
      <c r="T733" s="101"/>
      <c r="U733" s="58">
        <v>375</v>
      </c>
      <c r="V733" s="85">
        <f t="shared" si="23"/>
        <v>1875</v>
      </c>
      <c r="W733" s="85">
        <f t="shared" si="24"/>
        <v>281.25</v>
      </c>
      <c r="X733" s="86">
        <f t="shared" si="25"/>
        <v>2156.25</v>
      </c>
      <c r="Y733" s="110">
        <v>6.84</v>
      </c>
      <c r="Z733" s="85">
        <f t="shared" si="26"/>
        <v>13387.5</v>
      </c>
      <c r="AA733" s="88">
        <f t="shared" si="27"/>
        <v>9103.5</v>
      </c>
      <c r="AB733" s="81" t="s">
        <v>46</v>
      </c>
      <c r="AC733" s="81" t="s">
        <v>46</v>
      </c>
      <c r="AD733" s="81" t="s">
        <v>46</v>
      </c>
      <c r="AE733" s="81" t="s">
        <v>658</v>
      </c>
      <c r="AF733" s="23"/>
      <c r="AG733" s="24"/>
      <c r="AH733" s="24"/>
    </row>
    <row r="734" spans="1:34" ht="18" customHeight="1">
      <c r="A734" s="81">
        <v>724</v>
      </c>
      <c r="B734" s="82" t="s">
        <v>1903</v>
      </c>
      <c r="C734" s="83" t="s">
        <v>759</v>
      </c>
      <c r="D734" s="81" t="s">
        <v>1904</v>
      </c>
      <c r="E734" s="81" t="s">
        <v>66</v>
      </c>
      <c r="F734" s="81" t="s">
        <v>1676</v>
      </c>
      <c r="G734" s="81" t="s">
        <v>1594</v>
      </c>
      <c r="H734" s="81" t="s">
        <v>1896</v>
      </c>
      <c r="I734" s="92">
        <v>7</v>
      </c>
      <c r="J734" s="92">
        <v>7</v>
      </c>
      <c r="K734" s="92"/>
      <c r="L734" s="81">
        <v>8</v>
      </c>
      <c r="M734" s="81"/>
      <c r="N734" s="101">
        <v>4</v>
      </c>
      <c r="O734" s="102">
        <v>1400</v>
      </c>
      <c r="P734" s="101">
        <v>26</v>
      </c>
      <c r="Q734" s="85">
        <f t="shared" si="22"/>
        <v>36400</v>
      </c>
      <c r="R734" s="101"/>
      <c r="S734" s="101"/>
      <c r="T734" s="101"/>
      <c r="U734" s="58">
        <v>550</v>
      </c>
      <c r="V734" s="85">
        <f t="shared" si="23"/>
        <v>2750</v>
      </c>
      <c r="W734" s="85">
        <f t="shared" si="24"/>
        <v>412.5</v>
      </c>
      <c r="X734" s="86">
        <f t="shared" si="25"/>
        <v>3162.5</v>
      </c>
      <c r="Y734" s="110">
        <v>6.84</v>
      </c>
      <c r="Z734" s="85">
        <f t="shared" si="26"/>
        <v>19635</v>
      </c>
      <c r="AA734" s="88">
        <f t="shared" si="27"/>
        <v>13351.800000000001</v>
      </c>
      <c r="AB734" s="81" t="s">
        <v>46</v>
      </c>
      <c r="AC734" s="81" t="s">
        <v>46</v>
      </c>
      <c r="AD734" s="81" t="s">
        <v>46</v>
      </c>
      <c r="AE734" s="81" t="s">
        <v>658</v>
      </c>
      <c r="AF734" s="23"/>
      <c r="AG734" s="24"/>
      <c r="AH734" s="24"/>
    </row>
    <row r="735" spans="1:34" ht="18" customHeight="1">
      <c r="A735" s="81">
        <v>725</v>
      </c>
      <c r="B735" s="82" t="s">
        <v>1905</v>
      </c>
      <c r="C735" s="83" t="s">
        <v>759</v>
      </c>
      <c r="D735" s="81" t="s">
        <v>1906</v>
      </c>
      <c r="E735" s="81" t="s">
        <v>66</v>
      </c>
      <c r="F735" s="81" t="s">
        <v>1676</v>
      </c>
      <c r="G735" s="81" t="s">
        <v>1594</v>
      </c>
      <c r="H735" s="81" t="s">
        <v>1896</v>
      </c>
      <c r="I735" s="92">
        <v>7</v>
      </c>
      <c r="J735" s="92">
        <v>7</v>
      </c>
      <c r="K735" s="92"/>
      <c r="L735" s="81">
        <v>8</v>
      </c>
      <c r="M735" s="81"/>
      <c r="N735" s="101">
        <v>4</v>
      </c>
      <c r="O735" s="102">
        <v>1400</v>
      </c>
      <c r="P735" s="101">
        <v>26</v>
      </c>
      <c r="Q735" s="85">
        <f t="shared" si="22"/>
        <v>36400</v>
      </c>
      <c r="R735" s="101"/>
      <c r="S735" s="101"/>
      <c r="T735" s="101"/>
      <c r="U735" s="58">
        <v>375</v>
      </c>
      <c r="V735" s="85">
        <f t="shared" si="23"/>
        <v>1875</v>
      </c>
      <c r="W735" s="85">
        <f t="shared" si="24"/>
        <v>281.25</v>
      </c>
      <c r="X735" s="86">
        <f t="shared" si="25"/>
        <v>2156.25</v>
      </c>
      <c r="Y735" s="110">
        <v>6.84</v>
      </c>
      <c r="Z735" s="85">
        <f t="shared" si="26"/>
        <v>13387.5</v>
      </c>
      <c r="AA735" s="88">
        <f t="shared" si="27"/>
        <v>9103.5</v>
      </c>
      <c r="AB735" s="81" t="s">
        <v>46</v>
      </c>
      <c r="AC735" s="81" t="s">
        <v>46</v>
      </c>
      <c r="AD735" s="81" t="s">
        <v>46</v>
      </c>
      <c r="AE735" s="81" t="s">
        <v>658</v>
      </c>
      <c r="AF735" s="23"/>
      <c r="AG735" s="24"/>
      <c r="AH735" s="24"/>
    </row>
    <row r="736" spans="1:34" ht="18" customHeight="1">
      <c r="A736" s="81">
        <v>726</v>
      </c>
      <c r="B736" s="82" t="s">
        <v>1907</v>
      </c>
      <c r="C736" s="83" t="s">
        <v>759</v>
      </c>
      <c r="D736" s="81" t="s">
        <v>1908</v>
      </c>
      <c r="E736" s="81" t="s">
        <v>66</v>
      </c>
      <c r="F736" s="81" t="s">
        <v>1676</v>
      </c>
      <c r="G736" s="81" t="s">
        <v>1594</v>
      </c>
      <c r="H736" s="81" t="s">
        <v>1896</v>
      </c>
      <c r="I736" s="92">
        <v>3</v>
      </c>
      <c r="J736" s="92">
        <v>3</v>
      </c>
      <c r="K736" s="92"/>
      <c r="L736" s="81">
        <v>4</v>
      </c>
      <c r="M736" s="81"/>
      <c r="N736" s="101">
        <v>3</v>
      </c>
      <c r="O736" s="102">
        <v>1400</v>
      </c>
      <c r="P736" s="101">
        <v>26</v>
      </c>
      <c r="Q736" s="85">
        <f t="shared" si="22"/>
        <v>36400</v>
      </c>
      <c r="R736" s="101"/>
      <c r="S736" s="101"/>
      <c r="T736" s="101"/>
      <c r="U736" s="58">
        <v>375</v>
      </c>
      <c r="V736" s="85">
        <f t="shared" si="23"/>
        <v>1875</v>
      </c>
      <c r="W736" s="85">
        <f t="shared" si="24"/>
        <v>281.25</v>
      </c>
      <c r="X736" s="86">
        <f t="shared" si="25"/>
        <v>2156.25</v>
      </c>
      <c r="Y736" s="110">
        <v>6.84</v>
      </c>
      <c r="Z736" s="85">
        <f t="shared" si="26"/>
        <v>13387.5</v>
      </c>
      <c r="AA736" s="88">
        <f t="shared" si="27"/>
        <v>9103.5</v>
      </c>
      <c r="AB736" s="81" t="s">
        <v>46</v>
      </c>
      <c r="AC736" s="81" t="s">
        <v>46</v>
      </c>
      <c r="AD736" s="81" t="s">
        <v>46</v>
      </c>
      <c r="AE736" s="81" t="s">
        <v>658</v>
      </c>
      <c r="AF736" s="23"/>
      <c r="AG736" s="24"/>
      <c r="AH736" s="24"/>
    </row>
    <row r="737" spans="1:34" ht="18" customHeight="1">
      <c r="A737" s="81">
        <v>727</v>
      </c>
      <c r="B737" s="82" t="s">
        <v>1909</v>
      </c>
      <c r="C737" s="83" t="s">
        <v>759</v>
      </c>
      <c r="D737" s="81" t="s">
        <v>1910</v>
      </c>
      <c r="E737" s="81" t="s">
        <v>66</v>
      </c>
      <c r="F737" s="81" t="s">
        <v>1676</v>
      </c>
      <c r="G737" s="81" t="s">
        <v>1594</v>
      </c>
      <c r="H737" s="81" t="s">
        <v>1896</v>
      </c>
      <c r="I737" s="92">
        <v>7</v>
      </c>
      <c r="J737" s="92">
        <v>7</v>
      </c>
      <c r="K737" s="92"/>
      <c r="L737" s="81">
        <v>8</v>
      </c>
      <c r="M737" s="81"/>
      <c r="N737" s="101">
        <v>1</v>
      </c>
      <c r="O737" s="102">
        <v>1400</v>
      </c>
      <c r="P737" s="101">
        <v>26</v>
      </c>
      <c r="Q737" s="85">
        <f t="shared" si="22"/>
        <v>36400</v>
      </c>
      <c r="R737" s="101"/>
      <c r="S737" s="101"/>
      <c r="T737" s="101"/>
      <c r="U737" s="58">
        <v>375</v>
      </c>
      <c r="V737" s="85">
        <f t="shared" si="23"/>
        <v>1875</v>
      </c>
      <c r="W737" s="85">
        <f t="shared" si="24"/>
        <v>281.25</v>
      </c>
      <c r="X737" s="86">
        <f t="shared" si="25"/>
        <v>2156.25</v>
      </c>
      <c r="Y737" s="110">
        <v>6.84</v>
      </c>
      <c r="Z737" s="85">
        <f t="shared" si="26"/>
        <v>13387.5</v>
      </c>
      <c r="AA737" s="88">
        <f t="shared" si="27"/>
        <v>9103.5</v>
      </c>
      <c r="AB737" s="81" t="s">
        <v>46</v>
      </c>
      <c r="AC737" s="81" t="s">
        <v>46</v>
      </c>
      <c r="AD737" s="81" t="s">
        <v>46</v>
      </c>
      <c r="AE737" s="81" t="s">
        <v>658</v>
      </c>
      <c r="AF737" s="23"/>
      <c r="AG737" s="24"/>
      <c r="AH737" s="24"/>
    </row>
    <row r="738" spans="1:34" ht="18" customHeight="1">
      <c r="A738" s="81">
        <v>728</v>
      </c>
      <c r="B738" s="82" t="s">
        <v>1911</v>
      </c>
      <c r="C738" s="83" t="s">
        <v>759</v>
      </c>
      <c r="D738" s="81" t="s">
        <v>1912</v>
      </c>
      <c r="E738" s="81" t="s">
        <v>66</v>
      </c>
      <c r="F738" s="81" t="s">
        <v>1676</v>
      </c>
      <c r="G738" s="81" t="s">
        <v>1594</v>
      </c>
      <c r="H738" s="81" t="s">
        <v>1896</v>
      </c>
      <c r="I738" s="92">
        <v>5</v>
      </c>
      <c r="J738" s="92">
        <v>5</v>
      </c>
      <c r="K738" s="92"/>
      <c r="L738" s="81">
        <v>6</v>
      </c>
      <c r="M738" s="81"/>
      <c r="N738" s="101">
        <v>4</v>
      </c>
      <c r="O738" s="102">
        <v>1400</v>
      </c>
      <c r="P738" s="101">
        <v>26</v>
      </c>
      <c r="Q738" s="85">
        <f t="shared" si="22"/>
        <v>36400</v>
      </c>
      <c r="R738" s="101"/>
      <c r="S738" s="101"/>
      <c r="T738" s="101"/>
      <c r="U738" s="58">
        <v>360</v>
      </c>
      <c r="V738" s="85">
        <f t="shared" si="23"/>
        <v>1800</v>
      </c>
      <c r="W738" s="85">
        <f t="shared" si="24"/>
        <v>270</v>
      </c>
      <c r="X738" s="86">
        <f t="shared" si="25"/>
        <v>2070</v>
      </c>
      <c r="Y738" s="110">
        <v>6.84</v>
      </c>
      <c r="Z738" s="85">
        <f t="shared" si="26"/>
        <v>12852</v>
      </c>
      <c r="AA738" s="88">
        <f t="shared" si="27"/>
        <v>8739.36</v>
      </c>
      <c r="AB738" s="81" t="s">
        <v>46</v>
      </c>
      <c r="AC738" s="81" t="s">
        <v>46</v>
      </c>
      <c r="AD738" s="81" t="s">
        <v>46</v>
      </c>
      <c r="AE738" s="81" t="s">
        <v>658</v>
      </c>
      <c r="AF738" s="23"/>
      <c r="AG738" s="24"/>
      <c r="AH738" s="24"/>
    </row>
    <row r="739" spans="1:34" ht="18" customHeight="1">
      <c r="A739" s="81">
        <v>729</v>
      </c>
      <c r="B739" s="82" t="s">
        <v>1913</v>
      </c>
      <c r="C739" s="83" t="s">
        <v>759</v>
      </c>
      <c r="D739" s="81" t="s">
        <v>1914</v>
      </c>
      <c r="E739" s="81" t="s">
        <v>66</v>
      </c>
      <c r="F739" s="81" t="s">
        <v>1676</v>
      </c>
      <c r="G739" s="81" t="s">
        <v>1594</v>
      </c>
      <c r="H739" s="81" t="s">
        <v>1896</v>
      </c>
      <c r="I739" s="92">
        <v>3</v>
      </c>
      <c r="J739" s="92">
        <v>3</v>
      </c>
      <c r="K739" s="92"/>
      <c r="L739" s="81">
        <v>4</v>
      </c>
      <c r="M739" s="81"/>
      <c r="N739" s="101">
        <v>3</v>
      </c>
      <c r="O739" s="102">
        <v>1400</v>
      </c>
      <c r="P739" s="101">
        <v>26</v>
      </c>
      <c r="Q739" s="85">
        <f t="shared" si="22"/>
        <v>36400</v>
      </c>
      <c r="R739" s="101"/>
      <c r="S739" s="101"/>
      <c r="T739" s="101"/>
      <c r="U739" s="58">
        <v>360</v>
      </c>
      <c r="V739" s="85">
        <f t="shared" si="23"/>
        <v>1800</v>
      </c>
      <c r="W739" s="85">
        <f t="shared" si="24"/>
        <v>270</v>
      </c>
      <c r="X739" s="86">
        <f t="shared" si="25"/>
        <v>2070</v>
      </c>
      <c r="Y739" s="110">
        <v>6.84</v>
      </c>
      <c r="Z739" s="85">
        <f t="shared" si="26"/>
        <v>12852</v>
      </c>
      <c r="AA739" s="88">
        <f t="shared" si="27"/>
        <v>8739.36</v>
      </c>
      <c r="AB739" s="81" t="s">
        <v>46</v>
      </c>
      <c r="AC739" s="81" t="s">
        <v>46</v>
      </c>
      <c r="AD739" s="81" t="s">
        <v>46</v>
      </c>
      <c r="AE739" s="81" t="s">
        <v>658</v>
      </c>
      <c r="AF739" s="23"/>
      <c r="AG739" s="24"/>
      <c r="AH739" s="24"/>
    </row>
    <row r="740" spans="1:34" ht="18" customHeight="1">
      <c r="A740" s="81">
        <v>730</v>
      </c>
      <c r="B740" s="82" t="s">
        <v>1915</v>
      </c>
      <c r="C740" s="83" t="s">
        <v>759</v>
      </c>
      <c r="D740" s="81" t="s">
        <v>1916</v>
      </c>
      <c r="E740" s="81" t="s">
        <v>66</v>
      </c>
      <c r="F740" s="81" t="s">
        <v>1676</v>
      </c>
      <c r="G740" s="81" t="s">
        <v>1594</v>
      </c>
      <c r="H740" s="81" t="s">
        <v>1896</v>
      </c>
      <c r="I740" s="92">
        <v>5</v>
      </c>
      <c r="J740" s="92">
        <v>5</v>
      </c>
      <c r="K740" s="92"/>
      <c r="L740" s="81">
        <v>6</v>
      </c>
      <c r="M740" s="81"/>
      <c r="N740" s="101">
        <v>4</v>
      </c>
      <c r="O740" s="102">
        <v>1400</v>
      </c>
      <c r="P740" s="101">
        <v>26</v>
      </c>
      <c r="Q740" s="85">
        <f t="shared" si="22"/>
        <v>36400</v>
      </c>
      <c r="R740" s="101"/>
      <c r="S740" s="101"/>
      <c r="T740" s="101"/>
      <c r="U740" s="58">
        <v>360</v>
      </c>
      <c r="V740" s="85">
        <f t="shared" si="23"/>
        <v>1800</v>
      </c>
      <c r="W740" s="85">
        <f t="shared" si="24"/>
        <v>270</v>
      </c>
      <c r="X740" s="86">
        <f t="shared" si="25"/>
        <v>2070</v>
      </c>
      <c r="Y740" s="110">
        <v>6.84</v>
      </c>
      <c r="Z740" s="85">
        <f t="shared" si="26"/>
        <v>12852</v>
      </c>
      <c r="AA740" s="88">
        <f t="shared" si="27"/>
        <v>8739.36</v>
      </c>
      <c r="AB740" s="81" t="s">
        <v>46</v>
      </c>
      <c r="AC740" s="81" t="s">
        <v>46</v>
      </c>
      <c r="AD740" s="81" t="s">
        <v>46</v>
      </c>
      <c r="AE740" s="81" t="s">
        <v>658</v>
      </c>
      <c r="AF740" s="23"/>
      <c r="AG740" s="24"/>
      <c r="AH740" s="24"/>
    </row>
    <row r="741" spans="1:34" ht="18" customHeight="1">
      <c r="A741" s="81">
        <v>731</v>
      </c>
      <c r="B741" s="82" t="s">
        <v>1917</v>
      </c>
      <c r="C741" s="83" t="s">
        <v>759</v>
      </c>
      <c r="D741" s="81" t="s">
        <v>1918</v>
      </c>
      <c r="E741" s="81" t="s">
        <v>66</v>
      </c>
      <c r="F741" s="81" t="s">
        <v>1676</v>
      </c>
      <c r="G741" s="81" t="s">
        <v>1594</v>
      </c>
      <c r="H741" s="81" t="s">
        <v>1896</v>
      </c>
      <c r="I741" s="92">
        <v>5</v>
      </c>
      <c r="J741" s="92">
        <v>5</v>
      </c>
      <c r="K741" s="92"/>
      <c r="L741" s="81">
        <v>6</v>
      </c>
      <c r="M741" s="81"/>
      <c r="N741" s="101">
        <v>3</v>
      </c>
      <c r="O741" s="102">
        <v>1400</v>
      </c>
      <c r="P741" s="101">
        <v>26</v>
      </c>
      <c r="Q741" s="85">
        <f t="shared" si="22"/>
        <v>36400</v>
      </c>
      <c r="R741" s="101"/>
      <c r="S741" s="101"/>
      <c r="T741" s="101"/>
      <c r="U741" s="58">
        <v>360</v>
      </c>
      <c r="V741" s="85">
        <f t="shared" si="23"/>
        <v>1800</v>
      </c>
      <c r="W741" s="85">
        <f t="shared" si="24"/>
        <v>270</v>
      </c>
      <c r="X741" s="86">
        <f t="shared" si="25"/>
        <v>2070</v>
      </c>
      <c r="Y741" s="110">
        <v>6.84</v>
      </c>
      <c r="Z741" s="85">
        <f t="shared" si="26"/>
        <v>12852</v>
      </c>
      <c r="AA741" s="88">
        <f t="shared" si="27"/>
        <v>8739.36</v>
      </c>
      <c r="AB741" s="81" t="s">
        <v>46</v>
      </c>
      <c r="AC741" s="81" t="s">
        <v>46</v>
      </c>
      <c r="AD741" s="81" t="s">
        <v>46</v>
      </c>
      <c r="AE741" s="81" t="s">
        <v>658</v>
      </c>
      <c r="AF741" s="23"/>
      <c r="AG741" s="24"/>
      <c r="AH741" s="24"/>
    </row>
    <row r="742" spans="1:34" ht="18" customHeight="1">
      <c r="A742" s="81">
        <v>732</v>
      </c>
      <c r="B742" s="82" t="s">
        <v>1919</v>
      </c>
      <c r="C742" s="83" t="s">
        <v>759</v>
      </c>
      <c r="D742" s="81" t="s">
        <v>1920</v>
      </c>
      <c r="E742" s="81" t="s">
        <v>66</v>
      </c>
      <c r="F742" s="81" t="s">
        <v>1676</v>
      </c>
      <c r="G742" s="81" t="s">
        <v>1594</v>
      </c>
      <c r="H742" s="81" t="s">
        <v>1896</v>
      </c>
      <c r="I742" s="92">
        <v>7</v>
      </c>
      <c r="J742" s="92">
        <v>7</v>
      </c>
      <c r="K742" s="92"/>
      <c r="L742" s="81">
        <v>8</v>
      </c>
      <c r="M742" s="81"/>
      <c r="N742" s="101">
        <v>4</v>
      </c>
      <c r="O742" s="102">
        <v>1500</v>
      </c>
      <c r="P742" s="101">
        <v>26</v>
      </c>
      <c r="Q742" s="85">
        <f t="shared" si="22"/>
        <v>39000</v>
      </c>
      <c r="R742" s="101"/>
      <c r="S742" s="101"/>
      <c r="T742" s="101"/>
      <c r="U742" s="58">
        <v>528</v>
      </c>
      <c r="V742" s="85">
        <f t="shared" si="23"/>
        <v>2640</v>
      </c>
      <c r="W742" s="85">
        <f t="shared" si="24"/>
        <v>396</v>
      </c>
      <c r="X742" s="86">
        <f t="shared" si="25"/>
        <v>3036</v>
      </c>
      <c r="Y742" s="110">
        <v>6.84</v>
      </c>
      <c r="Z742" s="85">
        <f t="shared" si="26"/>
        <v>18849.599999999999</v>
      </c>
      <c r="AA742" s="88">
        <f t="shared" si="27"/>
        <v>12817.727999999999</v>
      </c>
      <c r="AB742" s="81" t="s">
        <v>46</v>
      </c>
      <c r="AC742" s="81" t="s">
        <v>46</v>
      </c>
      <c r="AD742" s="81" t="s">
        <v>46</v>
      </c>
      <c r="AE742" s="81" t="s">
        <v>658</v>
      </c>
      <c r="AF742" s="23"/>
      <c r="AG742" s="24"/>
      <c r="AH742" s="24"/>
    </row>
    <row r="743" spans="1:34" ht="18" customHeight="1">
      <c r="A743" s="81">
        <v>733</v>
      </c>
      <c r="B743" s="82" t="s">
        <v>1921</v>
      </c>
      <c r="C743" s="83" t="s">
        <v>759</v>
      </c>
      <c r="D743" s="81" t="s">
        <v>1922</v>
      </c>
      <c r="E743" s="81" t="s">
        <v>66</v>
      </c>
      <c r="F743" s="81" t="s">
        <v>1676</v>
      </c>
      <c r="G743" s="81" t="s">
        <v>1594</v>
      </c>
      <c r="H743" s="81" t="s">
        <v>1896</v>
      </c>
      <c r="I743" s="92">
        <v>7</v>
      </c>
      <c r="J743" s="92">
        <v>7</v>
      </c>
      <c r="K743" s="92"/>
      <c r="L743" s="81">
        <v>8</v>
      </c>
      <c r="M743" s="81"/>
      <c r="N743" s="101">
        <v>4</v>
      </c>
      <c r="O743" s="102">
        <v>1500</v>
      </c>
      <c r="P743" s="101">
        <v>26</v>
      </c>
      <c r="Q743" s="85">
        <f t="shared" si="22"/>
        <v>39000</v>
      </c>
      <c r="R743" s="101"/>
      <c r="S743" s="101"/>
      <c r="T743" s="101"/>
      <c r="U743" s="58">
        <v>572</v>
      </c>
      <c r="V743" s="85">
        <f t="shared" si="23"/>
        <v>2860</v>
      </c>
      <c r="W743" s="85">
        <f t="shared" si="24"/>
        <v>429</v>
      </c>
      <c r="X743" s="86">
        <f t="shared" si="25"/>
        <v>3289</v>
      </c>
      <c r="Y743" s="110">
        <v>6.84</v>
      </c>
      <c r="Z743" s="85">
        <f t="shared" si="26"/>
        <v>20420.399999999998</v>
      </c>
      <c r="AA743" s="88">
        <f t="shared" si="27"/>
        <v>13885.871999999999</v>
      </c>
      <c r="AB743" s="81" t="s">
        <v>46</v>
      </c>
      <c r="AC743" s="81" t="s">
        <v>46</v>
      </c>
      <c r="AD743" s="81" t="s">
        <v>46</v>
      </c>
      <c r="AE743" s="81" t="s">
        <v>658</v>
      </c>
      <c r="AF743" s="23"/>
      <c r="AG743" s="24"/>
      <c r="AH743" s="24"/>
    </row>
    <row r="744" spans="1:34" ht="18" customHeight="1">
      <c r="A744" s="81">
        <v>734</v>
      </c>
      <c r="B744" s="82" t="s">
        <v>1923</v>
      </c>
      <c r="C744" s="83" t="s">
        <v>759</v>
      </c>
      <c r="D744" s="81" t="s">
        <v>1924</v>
      </c>
      <c r="E744" s="81" t="s">
        <v>66</v>
      </c>
      <c r="F744" s="81" t="s">
        <v>1676</v>
      </c>
      <c r="G744" s="81" t="s">
        <v>1594</v>
      </c>
      <c r="H744" s="81" t="s">
        <v>1896</v>
      </c>
      <c r="I744" s="92">
        <v>7</v>
      </c>
      <c r="J744" s="92">
        <v>7</v>
      </c>
      <c r="K744" s="92"/>
      <c r="L744" s="81">
        <v>8</v>
      </c>
      <c r="M744" s="81"/>
      <c r="N744" s="101">
        <v>4</v>
      </c>
      <c r="O744" s="102">
        <v>1400</v>
      </c>
      <c r="P744" s="101">
        <v>26</v>
      </c>
      <c r="Q744" s="85">
        <f t="shared" si="22"/>
        <v>36400</v>
      </c>
      <c r="R744" s="101"/>
      <c r="S744" s="101"/>
      <c r="T744" s="101"/>
      <c r="U744" s="58">
        <v>504</v>
      </c>
      <c r="V744" s="85">
        <f t="shared" si="23"/>
        <v>2520</v>
      </c>
      <c r="W744" s="85">
        <f t="shared" si="24"/>
        <v>378</v>
      </c>
      <c r="X744" s="86">
        <f t="shared" si="25"/>
        <v>2898</v>
      </c>
      <c r="Y744" s="110">
        <v>6.84</v>
      </c>
      <c r="Z744" s="85">
        <f t="shared" si="26"/>
        <v>17992.8</v>
      </c>
      <c r="AA744" s="88">
        <f t="shared" si="27"/>
        <v>12235.104000000001</v>
      </c>
      <c r="AB744" s="81" t="s">
        <v>46</v>
      </c>
      <c r="AC744" s="81" t="s">
        <v>46</v>
      </c>
      <c r="AD744" s="81" t="s">
        <v>46</v>
      </c>
      <c r="AE744" s="81" t="s">
        <v>658</v>
      </c>
      <c r="AF744" s="23"/>
      <c r="AG744" s="24"/>
      <c r="AH744" s="24"/>
    </row>
    <row r="745" spans="1:34" ht="18" customHeight="1">
      <c r="A745" s="81">
        <v>735</v>
      </c>
      <c r="B745" s="82" t="s">
        <v>1925</v>
      </c>
      <c r="C745" s="83" t="s">
        <v>759</v>
      </c>
      <c r="D745" s="81" t="s">
        <v>1926</v>
      </c>
      <c r="E745" s="81" t="s">
        <v>66</v>
      </c>
      <c r="F745" s="81" t="s">
        <v>1676</v>
      </c>
      <c r="G745" s="81" t="s">
        <v>1594</v>
      </c>
      <c r="H745" s="81" t="s">
        <v>1896</v>
      </c>
      <c r="I745" s="92">
        <v>5</v>
      </c>
      <c r="J745" s="92">
        <v>5</v>
      </c>
      <c r="K745" s="92"/>
      <c r="L745" s="81">
        <v>6</v>
      </c>
      <c r="M745" s="81"/>
      <c r="N745" s="101">
        <v>3</v>
      </c>
      <c r="O745" s="102">
        <v>1400</v>
      </c>
      <c r="P745" s="101">
        <v>26</v>
      </c>
      <c r="Q745" s="85">
        <f t="shared" si="22"/>
        <v>36400</v>
      </c>
      <c r="R745" s="101"/>
      <c r="S745" s="101"/>
      <c r="T745" s="101"/>
      <c r="U745" s="58">
        <v>375</v>
      </c>
      <c r="V745" s="85">
        <f t="shared" si="23"/>
        <v>1875</v>
      </c>
      <c r="W745" s="85">
        <f t="shared" si="24"/>
        <v>281.25</v>
      </c>
      <c r="X745" s="86">
        <f t="shared" si="25"/>
        <v>2156.25</v>
      </c>
      <c r="Y745" s="110">
        <v>6.84</v>
      </c>
      <c r="Z745" s="85">
        <f t="shared" si="26"/>
        <v>13387.5</v>
      </c>
      <c r="AA745" s="88">
        <f t="shared" si="27"/>
        <v>9103.5</v>
      </c>
      <c r="AB745" s="81" t="s">
        <v>46</v>
      </c>
      <c r="AC745" s="81" t="s">
        <v>46</v>
      </c>
      <c r="AD745" s="81" t="s">
        <v>46</v>
      </c>
      <c r="AE745" s="81" t="s">
        <v>658</v>
      </c>
      <c r="AF745" s="23"/>
      <c r="AG745" s="24"/>
      <c r="AH745" s="24"/>
    </row>
    <row r="746" spans="1:34" ht="18" customHeight="1">
      <c r="A746" s="81">
        <v>736</v>
      </c>
      <c r="B746" s="82" t="s">
        <v>1927</v>
      </c>
      <c r="C746" s="83" t="s">
        <v>759</v>
      </c>
      <c r="D746" s="81" t="s">
        <v>1928</v>
      </c>
      <c r="E746" s="81" t="s">
        <v>66</v>
      </c>
      <c r="F746" s="81" t="s">
        <v>1676</v>
      </c>
      <c r="G746" s="81" t="s">
        <v>1594</v>
      </c>
      <c r="H746" s="81" t="s">
        <v>1896</v>
      </c>
      <c r="I746" s="92">
        <v>5</v>
      </c>
      <c r="J746" s="92">
        <v>5</v>
      </c>
      <c r="K746" s="92"/>
      <c r="L746" s="81">
        <v>6</v>
      </c>
      <c r="M746" s="81"/>
      <c r="N746" s="101">
        <v>4</v>
      </c>
      <c r="O746" s="102">
        <v>1000</v>
      </c>
      <c r="P746" s="101">
        <v>26</v>
      </c>
      <c r="Q746" s="85">
        <f t="shared" si="22"/>
        <v>26000</v>
      </c>
      <c r="R746" s="101"/>
      <c r="S746" s="101"/>
      <c r="T746" s="101"/>
      <c r="U746" s="58">
        <v>375</v>
      </c>
      <c r="V746" s="85">
        <f t="shared" si="23"/>
        <v>1875</v>
      </c>
      <c r="W746" s="85">
        <f t="shared" si="24"/>
        <v>281.25</v>
      </c>
      <c r="X746" s="86">
        <f t="shared" si="25"/>
        <v>2156.25</v>
      </c>
      <c r="Y746" s="110">
        <v>6.84</v>
      </c>
      <c r="Z746" s="85">
        <f t="shared" si="26"/>
        <v>13387.5</v>
      </c>
      <c r="AA746" s="88">
        <f t="shared" si="27"/>
        <v>9103.5</v>
      </c>
      <c r="AB746" s="81" t="s">
        <v>46</v>
      </c>
      <c r="AC746" s="81" t="s">
        <v>46</v>
      </c>
      <c r="AD746" s="81" t="s">
        <v>46</v>
      </c>
      <c r="AE746" s="81" t="s">
        <v>658</v>
      </c>
      <c r="AF746" s="23"/>
      <c r="AG746" s="24"/>
      <c r="AH746" s="24"/>
    </row>
    <row r="747" spans="1:34" ht="18" customHeight="1">
      <c r="A747" s="81">
        <v>737</v>
      </c>
      <c r="B747" s="82" t="s">
        <v>1929</v>
      </c>
      <c r="C747" s="83" t="s">
        <v>759</v>
      </c>
      <c r="D747" s="81" t="s">
        <v>1930</v>
      </c>
      <c r="E747" s="81" t="s">
        <v>66</v>
      </c>
      <c r="F747" s="81" t="s">
        <v>1676</v>
      </c>
      <c r="G747" s="81" t="s">
        <v>1594</v>
      </c>
      <c r="H747" s="81" t="s">
        <v>1896</v>
      </c>
      <c r="I747" s="92">
        <v>7</v>
      </c>
      <c r="J747" s="92">
        <v>7</v>
      </c>
      <c r="K747" s="92"/>
      <c r="L747" s="81">
        <v>8</v>
      </c>
      <c r="M747" s="81"/>
      <c r="N747" s="101">
        <v>4</v>
      </c>
      <c r="O747" s="102">
        <v>1500</v>
      </c>
      <c r="P747" s="101">
        <v>26</v>
      </c>
      <c r="Q747" s="85">
        <f t="shared" si="22"/>
        <v>39000</v>
      </c>
      <c r="R747" s="101"/>
      <c r="S747" s="101"/>
      <c r="T747" s="101"/>
      <c r="U747" s="58">
        <v>528</v>
      </c>
      <c r="V747" s="85">
        <f t="shared" si="23"/>
        <v>2640</v>
      </c>
      <c r="W747" s="85">
        <f t="shared" si="24"/>
        <v>396</v>
      </c>
      <c r="X747" s="86">
        <f t="shared" si="25"/>
        <v>3036</v>
      </c>
      <c r="Y747" s="110">
        <v>6.84</v>
      </c>
      <c r="Z747" s="85">
        <f t="shared" si="26"/>
        <v>18849.599999999999</v>
      </c>
      <c r="AA747" s="88">
        <f t="shared" si="27"/>
        <v>12817.727999999999</v>
      </c>
      <c r="AB747" s="81" t="s">
        <v>46</v>
      </c>
      <c r="AC747" s="81" t="s">
        <v>46</v>
      </c>
      <c r="AD747" s="81" t="s">
        <v>46</v>
      </c>
      <c r="AE747" s="81" t="s">
        <v>658</v>
      </c>
      <c r="AF747" s="23"/>
      <c r="AG747" s="24"/>
      <c r="AH747" s="24"/>
    </row>
    <row r="748" spans="1:34" ht="18" customHeight="1">
      <c r="A748" s="81">
        <v>738</v>
      </c>
      <c r="B748" s="82" t="s">
        <v>1931</v>
      </c>
      <c r="C748" s="83" t="s">
        <v>759</v>
      </c>
      <c r="D748" s="81" t="s">
        <v>1932</v>
      </c>
      <c r="E748" s="81" t="s">
        <v>66</v>
      </c>
      <c r="F748" s="81" t="s">
        <v>1676</v>
      </c>
      <c r="G748" s="81" t="s">
        <v>1594</v>
      </c>
      <c r="H748" s="81" t="s">
        <v>1896</v>
      </c>
      <c r="I748" s="92">
        <v>7</v>
      </c>
      <c r="J748" s="92">
        <v>7</v>
      </c>
      <c r="K748" s="92"/>
      <c r="L748" s="81">
        <v>8</v>
      </c>
      <c r="M748" s="81"/>
      <c r="N748" s="101">
        <v>4</v>
      </c>
      <c r="O748" s="102">
        <v>1500</v>
      </c>
      <c r="P748" s="101">
        <v>26</v>
      </c>
      <c r="Q748" s="85">
        <f t="shared" si="22"/>
        <v>39000</v>
      </c>
      <c r="R748" s="101"/>
      <c r="S748" s="101"/>
      <c r="T748" s="101"/>
      <c r="U748" s="58">
        <v>528</v>
      </c>
      <c r="V748" s="85">
        <f t="shared" si="23"/>
        <v>2640</v>
      </c>
      <c r="W748" s="85">
        <f t="shared" si="24"/>
        <v>396</v>
      </c>
      <c r="X748" s="86">
        <f t="shared" si="25"/>
        <v>3036</v>
      </c>
      <c r="Y748" s="110">
        <v>6.84</v>
      </c>
      <c r="Z748" s="85">
        <f t="shared" si="26"/>
        <v>18849.599999999999</v>
      </c>
      <c r="AA748" s="88">
        <f t="shared" si="27"/>
        <v>12817.727999999999</v>
      </c>
      <c r="AB748" s="81" t="s">
        <v>46</v>
      </c>
      <c r="AC748" s="81" t="s">
        <v>46</v>
      </c>
      <c r="AD748" s="81" t="s">
        <v>46</v>
      </c>
      <c r="AE748" s="81" t="s">
        <v>658</v>
      </c>
      <c r="AF748" s="23"/>
      <c r="AG748" s="24"/>
      <c r="AH748" s="24"/>
    </row>
    <row r="749" spans="1:34" ht="18" customHeight="1">
      <c r="A749" s="81">
        <v>739</v>
      </c>
      <c r="B749" s="82" t="s">
        <v>1933</v>
      </c>
      <c r="C749" s="83" t="s">
        <v>759</v>
      </c>
      <c r="D749" s="81" t="s">
        <v>1934</v>
      </c>
      <c r="E749" s="81" t="s">
        <v>66</v>
      </c>
      <c r="F749" s="81" t="s">
        <v>1676</v>
      </c>
      <c r="G749" s="81" t="s">
        <v>1594</v>
      </c>
      <c r="H749" s="81" t="s">
        <v>1896</v>
      </c>
      <c r="I749" s="92">
        <v>7</v>
      </c>
      <c r="J749" s="92">
        <v>7</v>
      </c>
      <c r="K749" s="92"/>
      <c r="L749" s="81">
        <v>8</v>
      </c>
      <c r="M749" s="81"/>
      <c r="N749" s="101">
        <v>4</v>
      </c>
      <c r="O749" s="102">
        <v>1400</v>
      </c>
      <c r="P749" s="101">
        <v>26</v>
      </c>
      <c r="Q749" s="85">
        <f t="shared" si="22"/>
        <v>36400</v>
      </c>
      <c r="R749" s="101"/>
      <c r="S749" s="101"/>
      <c r="T749" s="101"/>
      <c r="U749" s="58">
        <v>528</v>
      </c>
      <c r="V749" s="85">
        <f t="shared" si="23"/>
        <v>2640</v>
      </c>
      <c r="W749" s="85">
        <f t="shared" si="24"/>
        <v>396</v>
      </c>
      <c r="X749" s="86">
        <f t="shared" si="25"/>
        <v>3036</v>
      </c>
      <c r="Y749" s="110">
        <v>6.84</v>
      </c>
      <c r="Z749" s="85">
        <f t="shared" si="26"/>
        <v>18849.599999999999</v>
      </c>
      <c r="AA749" s="88">
        <f t="shared" si="27"/>
        <v>12817.727999999999</v>
      </c>
      <c r="AB749" s="81" t="s">
        <v>46</v>
      </c>
      <c r="AC749" s="81" t="s">
        <v>46</v>
      </c>
      <c r="AD749" s="81" t="s">
        <v>46</v>
      </c>
      <c r="AE749" s="81" t="s">
        <v>658</v>
      </c>
      <c r="AF749" s="23"/>
      <c r="AG749" s="24"/>
      <c r="AH749" s="24"/>
    </row>
    <row r="750" spans="1:34" ht="18" customHeight="1">
      <c r="A750" s="81">
        <v>740</v>
      </c>
      <c r="B750" s="82" t="s">
        <v>1935</v>
      </c>
      <c r="C750" s="83" t="s">
        <v>759</v>
      </c>
      <c r="D750" s="81" t="s">
        <v>1936</v>
      </c>
      <c r="E750" s="81" t="s">
        <v>66</v>
      </c>
      <c r="F750" s="81" t="s">
        <v>1676</v>
      </c>
      <c r="G750" s="81" t="s">
        <v>1594</v>
      </c>
      <c r="H750" s="81" t="s">
        <v>1896</v>
      </c>
      <c r="I750" s="92">
        <v>7</v>
      </c>
      <c r="J750" s="92">
        <v>7</v>
      </c>
      <c r="K750" s="92"/>
      <c r="L750" s="81">
        <v>8</v>
      </c>
      <c r="M750" s="81"/>
      <c r="N750" s="101">
        <v>4</v>
      </c>
      <c r="O750" s="102">
        <v>1400</v>
      </c>
      <c r="P750" s="101">
        <v>26</v>
      </c>
      <c r="Q750" s="85">
        <f t="shared" si="22"/>
        <v>36400</v>
      </c>
      <c r="R750" s="101"/>
      <c r="S750" s="101"/>
      <c r="T750" s="101"/>
      <c r="U750" s="58">
        <v>483</v>
      </c>
      <c r="V750" s="85">
        <f t="shared" si="23"/>
        <v>2415</v>
      </c>
      <c r="W750" s="85">
        <f t="shared" si="24"/>
        <v>362.25</v>
      </c>
      <c r="X750" s="86">
        <f t="shared" si="25"/>
        <v>2777.25</v>
      </c>
      <c r="Y750" s="110">
        <v>6.84</v>
      </c>
      <c r="Z750" s="85">
        <f t="shared" si="26"/>
        <v>17243.099999999999</v>
      </c>
      <c r="AA750" s="88">
        <f t="shared" si="27"/>
        <v>11725.307999999999</v>
      </c>
      <c r="AB750" s="81" t="s">
        <v>46</v>
      </c>
      <c r="AC750" s="81" t="s">
        <v>46</v>
      </c>
      <c r="AD750" s="81" t="s">
        <v>46</v>
      </c>
      <c r="AE750" s="81" t="s">
        <v>658</v>
      </c>
      <c r="AF750" s="23"/>
      <c r="AG750" s="24"/>
      <c r="AH750" s="24"/>
    </row>
    <row r="751" spans="1:34" ht="18" customHeight="1">
      <c r="A751" s="81">
        <v>741</v>
      </c>
      <c r="B751" s="82" t="s">
        <v>1937</v>
      </c>
      <c r="C751" s="83" t="s">
        <v>827</v>
      </c>
      <c r="D751" s="81" t="s">
        <v>1938</v>
      </c>
      <c r="E751" s="81" t="s">
        <v>66</v>
      </c>
      <c r="F751" s="81" t="s">
        <v>1676</v>
      </c>
      <c r="G751" s="81" t="s">
        <v>398</v>
      </c>
      <c r="H751" s="81" t="s">
        <v>1939</v>
      </c>
      <c r="I751" s="92">
        <v>9</v>
      </c>
      <c r="J751" s="92">
        <v>9</v>
      </c>
      <c r="K751" s="92"/>
      <c r="L751" s="81">
        <v>10</v>
      </c>
      <c r="M751" s="81"/>
      <c r="N751" s="101">
        <v>5</v>
      </c>
      <c r="O751" s="102">
        <v>1300</v>
      </c>
      <c r="P751" s="101">
        <v>29</v>
      </c>
      <c r="Q751" s="85">
        <f t="shared" si="22"/>
        <v>37700</v>
      </c>
      <c r="R751" s="101"/>
      <c r="S751" s="101"/>
      <c r="T751" s="101"/>
      <c r="U751" s="101">
        <v>627</v>
      </c>
      <c r="V751" s="85">
        <f t="shared" si="23"/>
        <v>3135</v>
      </c>
      <c r="W751" s="85">
        <f t="shared" si="24"/>
        <v>470.25</v>
      </c>
      <c r="X751" s="86">
        <f t="shared" si="25"/>
        <v>3605.25</v>
      </c>
      <c r="Y751" s="110">
        <v>6.84</v>
      </c>
      <c r="Z751" s="85">
        <f t="shared" si="26"/>
        <v>22383.899999999998</v>
      </c>
      <c r="AA751" s="88">
        <f t="shared" si="27"/>
        <v>15221.052</v>
      </c>
      <c r="AB751" s="81" t="s">
        <v>46</v>
      </c>
      <c r="AC751" s="81" t="s">
        <v>46</v>
      </c>
      <c r="AD751" s="81" t="s">
        <v>46</v>
      </c>
      <c r="AE751" s="81" t="s">
        <v>658</v>
      </c>
      <c r="AF751" s="23"/>
      <c r="AG751" s="24"/>
      <c r="AH751" s="24"/>
    </row>
    <row r="752" spans="1:34" ht="18" customHeight="1">
      <c r="A752" s="81">
        <v>742</v>
      </c>
      <c r="B752" s="82" t="s">
        <v>1940</v>
      </c>
      <c r="C752" s="83" t="s">
        <v>827</v>
      </c>
      <c r="D752" s="81" t="s">
        <v>1941</v>
      </c>
      <c r="E752" s="81" t="s">
        <v>66</v>
      </c>
      <c r="F752" s="81" t="s">
        <v>1676</v>
      </c>
      <c r="G752" s="81" t="s">
        <v>398</v>
      </c>
      <c r="H752" s="81" t="s">
        <v>1939</v>
      </c>
      <c r="I752" s="92">
        <v>9</v>
      </c>
      <c r="J752" s="92">
        <v>9</v>
      </c>
      <c r="K752" s="92"/>
      <c r="L752" s="81">
        <v>10</v>
      </c>
      <c r="M752" s="81"/>
      <c r="N752" s="101">
        <v>5</v>
      </c>
      <c r="O752" s="102">
        <v>1300</v>
      </c>
      <c r="P752" s="101">
        <v>29</v>
      </c>
      <c r="Q752" s="85">
        <f t="shared" si="22"/>
        <v>37700</v>
      </c>
      <c r="R752" s="101"/>
      <c r="S752" s="101"/>
      <c r="T752" s="101"/>
      <c r="U752" s="101">
        <v>627</v>
      </c>
      <c r="V752" s="85">
        <f t="shared" si="23"/>
        <v>3135</v>
      </c>
      <c r="W752" s="85">
        <f t="shared" si="24"/>
        <v>470.25</v>
      </c>
      <c r="X752" s="86">
        <f t="shared" si="25"/>
        <v>3605.25</v>
      </c>
      <c r="Y752" s="110">
        <v>6.84</v>
      </c>
      <c r="Z752" s="85">
        <f t="shared" si="26"/>
        <v>22383.899999999998</v>
      </c>
      <c r="AA752" s="88">
        <f t="shared" si="27"/>
        <v>15221.052</v>
      </c>
      <c r="AB752" s="81" t="s">
        <v>46</v>
      </c>
      <c r="AC752" s="81" t="s">
        <v>46</v>
      </c>
      <c r="AD752" s="81" t="s">
        <v>46</v>
      </c>
      <c r="AE752" s="81" t="s">
        <v>658</v>
      </c>
      <c r="AF752" s="23"/>
      <c r="AG752" s="24"/>
      <c r="AH752" s="24"/>
    </row>
    <row r="753" spans="1:34" ht="18" customHeight="1">
      <c r="A753" s="81">
        <v>743</v>
      </c>
      <c r="B753" s="82" t="s">
        <v>1942</v>
      </c>
      <c r="C753" s="83" t="s">
        <v>827</v>
      </c>
      <c r="D753" s="81" t="s">
        <v>1943</v>
      </c>
      <c r="E753" s="81" t="s">
        <v>66</v>
      </c>
      <c r="F753" s="81" t="s">
        <v>1676</v>
      </c>
      <c r="G753" s="81" t="s">
        <v>398</v>
      </c>
      <c r="H753" s="81" t="s">
        <v>1939</v>
      </c>
      <c r="I753" s="92">
        <v>7</v>
      </c>
      <c r="J753" s="92">
        <v>7</v>
      </c>
      <c r="K753" s="92"/>
      <c r="L753" s="81">
        <v>8</v>
      </c>
      <c r="M753" s="81"/>
      <c r="N753" s="101">
        <v>4</v>
      </c>
      <c r="O753" s="102">
        <v>1300</v>
      </c>
      <c r="P753" s="101">
        <v>29</v>
      </c>
      <c r="Q753" s="85">
        <f t="shared" si="22"/>
        <v>37700</v>
      </c>
      <c r="R753" s="101"/>
      <c r="S753" s="101"/>
      <c r="T753" s="101"/>
      <c r="U753" s="101">
        <v>510</v>
      </c>
      <c r="V753" s="85">
        <f t="shared" si="23"/>
        <v>2550</v>
      </c>
      <c r="W753" s="85">
        <f t="shared" si="24"/>
        <v>382.5</v>
      </c>
      <c r="X753" s="86">
        <f t="shared" si="25"/>
        <v>2932.5</v>
      </c>
      <c r="Y753" s="110">
        <v>6.84</v>
      </c>
      <c r="Z753" s="85">
        <f t="shared" si="26"/>
        <v>18207</v>
      </c>
      <c r="AA753" s="88">
        <f t="shared" si="27"/>
        <v>12380.76</v>
      </c>
      <c r="AB753" s="81" t="s">
        <v>46</v>
      </c>
      <c r="AC753" s="81" t="s">
        <v>46</v>
      </c>
      <c r="AD753" s="81" t="s">
        <v>46</v>
      </c>
      <c r="AE753" s="81" t="s">
        <v>658</v>
      </c>
      <c r="AF753" s="23"/>
      <c r="AG753" s="24"/>
      <c r="AH753" s="24"/>
    </row>
    <row r="754" spans="1:34" ht="18" customHeight="1">
      <c r="A754" s="81">
        <v>744</v>
      </c>
      <c r="B754" s="82" t="s">
        <v>1944</v>
      </c>
      <c r="C754" s="83" t="s">
        <v>827</v>
      </c>
      <c r="D754" s="81" t="s">
        <v>1945</v>
      </c>
      <c r="E754" s="81" t="s">
        <v>66</v>
      </c>
      <c r="F754" s="81" t="s">
        <v>1676</v>
      </c>
      <c r="G754" s="81" t="s">
        <v>398</v>
      </c>
      <c r="H754" s="81" t="s">
        <v>1939</v>
      </c>
      <c r="I754" s="92">
        <v>9</v>
      </c>
      <c r="J754" s="92">
        <v>9</v>
      </c>
      <c r="K754" s="92"/>
      <c r="L754" s="81">
        <v>10</v>
      </c>
      <c r="M754" s="81"/>
      <c r="N754" s="101">
        <v>5</v>
      </c>
      <c r="O754" s="102">
        <v>1300</v>
      </c>
      <c r="P754" s="101">
        <v>29</v>
      </c>
      <c r="Q754" s="85">
        <f t="shared" si="22"/>
        <v>37700</v>
      </c>
      <c r="R754" s="101"/>
      <c r="S754" s="101"/>
      <c r="T754" s="101"/>
      <c r="U754" s="101">
        <v>510</v>
      </c>
      <c r="V754" s="85">
        <f t="shared" si="23"/>
        <v>2550</v>
      </c>
      <c r="W754" s="85">
        <f t="shared" si="24"/>
        <v>382.5</v>
      </c>
      <c r="X754" s="86">
        <f t="shared" si="25"/>
        <v>2932.5</v>
      </c>
      <c r="Y754" s="110">
        <v>6.84</v>
      </c>
      <c r="Z754" s="85">
        <f t="shared" si="26"/>
        <v>18207</v>
      </c>
      <c r="AA754" s="88">
        <f t="shared" si="27"/>
        <v>12380.76</v>
      </c>
      <c r="AB754" s="81" t="s">
        <v>46</v>
      </c>
      <c r="AC754" s="81" t="s">
        <v>46</v>
      </c>
      <c r="AD754" s="81" t="s">
        <v>46</v>
      </c>
      <c r="AE754" s="81" t="s">
        <v>658</v>
      </c>
      <c r="AF754" s="23"/>
      <c r="AG754" s="24"/>
      <c r="AH754" s="24"/>
    </row>
    <row r="755" spans="1:34" ht="18" customHeight="1">
      <c r="A755" s="81">
        <v>745</v>
      </c>
      <c r="B755" s="82" t="s">
        <v>1946</v>
      </c>
      <c r="C755" s="83" t="s">
        <v>827</v>
      </c>
      <c r="D755" s="81" t="s">
        <v>1947</v>
      </c>
      <c r="E755" s="81" t="s">
        <v>66</v>
      </c>
      <c r="F755" s="81" t="s">
        <v>1676</v>
      </c>
      <c r="G755" s="81" t="s">
        <v>398</v>
      </c>
      <c r="H755" s="81" t="s">
        <v>1939</v>
      </c>
      <c r="I755" s="92">
        <v>9</v>
      </c>
      <c r="J755" s="92">
        <v>9</v>
      </c>
      <c r="K755" s="92"/>
      <c r="L755" s="81">
        <v>10</v>
      </c>
      <c r="M755" s="81"/>
      <c r="N755" s="101">
        <v>5</v>
      </c>
      <c r="O755" s="102">
        <v>1300</v>
      </c>
      <c r="P755" s="101">
        <v>29</v>
      </c>
      <c r="Q755" s="85">
        <f t="shared" si="22"/>
        <v>37700</v>
      </c>
      <c r="R755" s="101"/>
      <c r="S755" s="101"/>
      <c r="T755" s="101"/>
      <c r="U755" s="101">
        <v>608</v>
      </c>
      <c r="V755" s="85">
        <f t="shared" si="23"/>
        <v>3040</v>
      </c>
      <c r="W755" s="85">
        <f t="shared" si="24"/>
        <v>456</v>
      </c>
      <c r="X755" s="86">
        <f t="shared" si="25"/>
        <v>3496</v>
      </c>
      <c r="Y755" s="110">
        <v>6.84</v>
      </c>
      <c r="Z755" s="85">
        <f t="shared" si="26"/>
        <v>21705.599999999999</v>
      </c>
      <c r="AA755" s="88">
        <f t="shared" si="27"/>
        <v>14759.808000000001</v>
      </c>
      <c r="AB755" s="81" t="s">
        <v>46</v>
      </c>
      <c r="AC755" s="81" t="s">
        <v>46</v>
      </c>
      <c r="AD755" s="81" t="s">
        <v>46</v>
      </c>
      <c r="AE755" s="81" t="s">
        <v>658</v>
      </c>
      <c r="AF755" s="23"/>
      <c r="AG755" s="24"/>
      <c r="AH755" s="24"/>
    </row>
    <row r="756" spans="1:34" ht="18" customHeight="1">
      <c r="A756" s="81">
        <v>746</v>
      </c>
      <c r="B756" s="82" t="s">
        <v>1948</v>
      </c>
      <c r="C756" s="83" t="s">
        <v>827</v>
      </c>
      <c r="D756" s="81" t="s">
        <v>1949</v>
      </c>
      <c r="E756" s="81" t="s">
        <v>66</v>
      </c>
      <c r="F756" s="81" t="s">
        <v>1676</v>
      </c>
      <c r="G756" s="81" t="s">
        <v>398</v>
      </c>
      <c r="H756" s="81" t="s">
        <v>1939</v>
      </c>
      <c r="I756" s="92">
        <v>9</v>
      </c>
      <c r="J756" s="92">
        <v>9</v>
      </c>
      <c r="K756" s="92"/>
      <c r="L756" s="81">
        <v>10</v>
      </c>
      <c r="M756" s="81"/>
      <c r="N756" s="101">
        <v>5</v>
      </c>
      <c r="O756" s="102">
        <v>1300</v>
      </c>
      <c r="P756" s="101">
        <v>29</v>
      </c>
      <c r="Q756" s="85">
        <f t="shared" si="22"/>
        <v>37700</v>
      </c>
      <c r="R756" s="101"/>
      <c r="S756" s="101"/>
      <c r="T756" s="101"/>
      <c r="U756" s="101">
        <v>608</v>
      </c>
      <c r="V756" s="85">
        <f t="shared" si="23"/>
        <v>3040</v>
      </c>
      <c r="W756" s="85">
        <f t="shared" si="24"/>
        <v>456</v>
      </c>
      <c r="X756" s="86">
        <f t="shared" si="25"/>
        <v>3496</v>
      </c>
      <c r="Y756" s="110">
        <v>6.84</v>
      </c>
      <c r="Z756" s="85">
        <f t="shared" si="26"/>
        <v>21705.599999999999</v>
      </c>
      <c r="AA756" s="88">
        <f t="shared" si="27"/>
        <v>14759.808000000001</v>
      </c>
      <c r="AB756" s="81" t="s">
        <v>46</v>
      </c>
      <c r="AC756" s="81" t="s">
        <v>46</v>
      </c>
      <c r="AD756" s="81" t="s">
        <v>46</v>
      </c>
      <c r="AE756" s="81" t="s">
        <v>658</v>
      </c>
      <c r="AF756" s="23"/>
      <c r="AG756" s="24"/>
      <c r="AH756" s="24"/>
    </row>
    <row r="757" spans="1:34" ht="18" customHeight="1">
      <c r="A757" s="81">
        <v>747</v>
      </c>
      <c r="B757" s="82" t="s">
        <v>1950</v>
      </c>
      <c r="C757" s="83" t="s">
        <v>827</v>
      </c>
      <c r="D757" s="81" t="s">
        <v>1951</v>
      </c>
      <c r="E757" s="81" t="s">
        <v>66</v>
      </c>
      <c r="F757" s="81" t="s">
        <v>1676</v>
      </c>
      <c r="G757" s="81" t="s">
        <v>398</v>
      </c>
      <c r="H757" s="81" t="s">
        <v>1939</v>
      </c>
      <c r="I757" s="92">
        <v>5</v>
      </c>
      <c r="J757" s="92">
        <v>5</v>
      </c>
      <c r="K757" s="92"/>
      <c r="L757" s="81">
        <v>6</v>
      </c>
      <c r="M757" s="81"/>
      <c r="N757" s="101">
        <v>3</v>
      </c>
      <c r="O757" s="102">
        <v>1300</v>
      </c>
      <c r="P757" s="101">
        <v>30</v>
      </c>
      <c r="Q757" s="85">
        <f t="shared" si="22"/>
        <v>39000</v>
      </c>
      <c r="R757" s="101"/>
      <c r="S757" s="101"/>
      <c r="T757" s="101"/>
      <c r="U757" s="101">
        <v>435</v>
      </c>
      <c r="V757" s="85">
        <f t="shared" si="23"/>
        <v>2175</v>
      </c>
      <c r="W757" s="85">
        <f t="shared" si="24"/>
        <v>326.25</v>
      </c>
      <c r="X757" s="86">
        <f t="shared" si="25"/>
        <v>2501.25</v>
      </c>
      <c r="Y757" s="110">
        <v>6.84</v>
      </c>
      <c r="Z757" s="85">
        <f t="shared" si="26"/>
        <v>15529.5</v>
      </c>
      <c r="AA757" s="88">
        <f t="shared" si="27"/>
        <v>10560.060000000001</v>
      </c>
      <c r="AB757" s="81" t="s">
        <v>46</v>
      </c>
      <c r="AC757" s="81" t="s">
        <v>46</v>
      </c>
      <c r="AD757" s="81" t="s">
        <v>46</v>
      </c>
      <c r="AE757" s="81" t="s">
        <v>658</v>
      </c>
      <c r="AF757" s="23"/>
      <c r="AG757" s="24"/>
      <c r="AH757" s="24"/>
    </row>
    <row r="758" spans="1:34" ht="18" customHeight="1">
      <c r="A758" s="81">
        <v>748</v>
      </c>
      <c r="B758" s="82" t="s">
        <v>1952</v>
      </c>
      <c r="C758" s="83" t="s">
        <v>827</v>
      </c>
      <c r="D758" s="81" t="s">
        <v>1953</v>
      </c>
      <c r="E758" s="81" t="s">
        <v>66</v>
      </c>
      <c r="F758" s="81" t="s">
        <v>1676</v>
      </c>
      <c r="G758" s="81" t="s">
        <v>398</v>
      </c>
      <c r="H758" s="81" t="s">
        <v>1939</v>
      </c>
      <c r="I758" s="92">
        <v>7</v>
      </c>
      <c r="J758" s="92">
        <v>7</v>
      </c>
      <c r="K758" s="92"/>
      <c r="L758" s="81">
        <v>8</v>
      </c>
      <c r="M758" s="81"/>
      <c r="N758" s="101">
        <v>4</v>
      </c>
      <c r="O758" s="102">
        <v>1300</v>
      </c>
      <c r="P758" s="101">
        <v>30</v>
      </c>
      <c r="Q758" s="85">
        <f t="shared" si="22"/>
        <v>39000</v>
      </c>
      <c r="R758" s="101"/>
      <c r="S758" s="101"/>
      <c r="T758" s="101"/>
      <c r="U758" s="101">
        <v>435</v>
      </c>
      <c r="V758" s="85">
        <f t="shared" si="23"/>
        <v>2175</v>
      </c>
      <c r="W758" s="85">
        <f t="shared" si="24"/>
        <v>326.25</v>
      </c>
      <c r="X758" s="86">
        <f t="shared" si="25"/>
        <v>2501.25</v>
      </c>
      <c r="Y758" s="110">
        <v>6.84</v>
      </c>
      <c r="Z758" s="85">
        <f t="shared" si="26"/>
        <v>15529.5</v>
      </c>
      <c r="AA758" s="88">
        <f t="shared" si="27"/>
        <v>10560.060000000001</v>
      </c>
      <c r="AB758" s="81" t="s">
        <v>46</v>
      </c>
      <c r="AC758" s="81" t="s">
        <v>46</v>
      </c>
      <c r="AD758" s="81" t="s">
        <v>46</v>
      </c>
      <c r="AE758" s="81" t="s">
        <v>658</v>
      </c>
      <c r="AF758" s="23"/>
      <c r="AG758" s="24"/>
      <c r="AH758" s="24"/>
    </row>
    <row r="759" spans="1:34" ht="18" customHeight="1">
      <c r="A759" s="81">
        <v>749</v>
      </c>
      <c r="B759" s="82" t="s">
        <v>1954</v>
      </c>
      <c r="C759" s="83" t="s">
        <v>827</v>
      </c>
      <c r="D759" s="81" t="s">
        <v>1955</v>
      </c>
      <c r="E759" s="81" t="s">
        <v>66</v>
      </c>
      <c r="F759" s="81" t="s">
        <v>1676</v>
      </c>
      <c r="G759" s="81" t="s">
        <v>398</v>
      </c>
      <c r="H759" s="81" t="s">
        <v>1939</v>
      </c>
      <c r="I759" s="92">
        <v>7</v>
      </c>
      <c r="J759" s="92">
        <v>7</v>
      </c>
      <c r="K759" s="92"/>
      <c r="L759" s="81">
        <v>8</v>
      </c>
      <c r="M759" s="81"/>
      <c r="N759" s="101">
        <v>4</v>
      </c>
      <c r="O759" s="102">
        <v>1300</v>
      </c>
      <c r="P759" s="101">
        <v>34</v>
      </c>
      <c r="Q759" s="85">
        <f t="shared" si="22"/>
        <v>44200</v>
      </c>
      <c r="R759" s="101"/>
      <c r="S759" s="101"/>
      <c r="T759" s="101"/>
      <c r="U759" s="101">
        <v>510</v>
      </c>
      <c r="V759" s="85">
        <f t="shared" si="23"/>
        <v>2550</v>
      </c>
      <c r="W759" s="85">
        <f t="shared" si="24"/>
        <v>382.5</v>
      </c>
      <c r="X759" s="86">
        <f t="shared" si="25"/>
        <v>2932.5</v>
      </c>
      <c r="Y759" s="110">
        <v>6.84</v>
      </c>
      <c r="Z759" s="85">
        <f t="shared" si="26"/>
        <v>18207</v>
      </c>
      <c r="AA759" s="88">
        <f t="shared" si="27"/>
        <v>12380.76</v>
      </c>
      <c r="AB759" s="81" t="s">
        <v>46</v>
      </c>
      <c r="AC759" s="81" t="s">
        <v>46</v>
      </c>
      <c r="AD759" s="81" t="s">
        <v>46</v>
      </c>
      <c r="AE759" s="81" t="s">
        <v>658</v>
      </c>
      <c r="AF759" s="23"/>
      <c r="AG759" s="24"/>
      <c r="AH759" s="24"/>
    </row>
    <row r="760" spans="1:34" ht="18" customHeight="1">
      <c r="A760" s="81">
        <v>750</v>
      </c>
      <c r="B760" s="82" t="s">
        <v>1956</v>
      </c>
      <c r="C760" s="83" t="s">
        <v>827</v>
      </c>
      <c r="D760" s="81" t="s">
        <v>1957</v>
      </c>
      <c r="E760" s="81" t="s">
        <v>66</v>
      </c>
      <c r="F760" s="81" t="s">
        <v>1676</v>
      </c>
      <c r="G760" s="81" t="s">
        <v>398</v>
      </c>
      <c r="H760" s="81" t="s">
        <v>1939</v>
      </c>
      <c r="I760" s="92">
        <v>9</v>
      </c>
      <c r="J760" s="92">
        <v>9</v>
      </c>
      <c r="K760" s="92"/>
      <c r="L760" s="81">
        <v>10</v>
      </c>
      <c r="M760" s="81"/>
      <c r="N760" s="101">
        <v>5</v>
      </c>
      <c r="O760" s="102">
        <v>1300</v>
      </c>
      <c r="P760" s="101">
        <v>34</v>
      </c>
      <c r="Q760" s="85">
        <f t="shared" si="22"/>
        <v>44200</v>
      </c>
      <c r="R760" s="101"/>
      <c r="S760" s="101"/>
      <c r="T760" s="101"/>
      <c r="U760" s="101">
        <v>510</v>
      </c>
      <c r="V760" s="85">
        <f t="shared" si="23"/>
        <v>2550</v>
      </c>
      <c r="W760" s="85">
        <f t="shared" si="24"/>
        <v>382.5</v>
      </c>
      <c r="X760" s="86">
        <f t="shared" si="25"/>
        <v>2932.5</v>
      </c>
      <c r="Y760" s="110">
        <v>6.84</v>
      </c>
      <c r="Z760" s="85">
        <f t="shared" si="26"/>
        <v>18207</v>
      </c>
      <c r="AA760" s="88">
        <f t="shared" si="27"/>
        <v>12380.76</v>
      </c>
      <c r="AB760" s="81" t="s">
        <v>46</v>
      </c>
      <c r="AC760" s="81" t="s">
        <v>46</v>
      </c>
      <c r="AD760" s="81" t="s">
        <v>46</v>
      </c>
      <c r="AE760" s="81" t="s">
        <v>658</v>
      </c>
      <c r="AF760" s="23"/>
      <c r="AG760" s="24"/>
      <c r="AH760" s="24"/>
    </row>
    <row r="761" spans="1:34" ht="18" customHeight="1">
      <c r="A761" s="81">
        <v>751</v>
      </c>
      <c r="B761" s="82" t="s">
        <v>1958</v>
      </c>
      <c r="C761" s="83" t="s">
        <v>827</v>
      </c>
      <c r="D761" s="81" t="s">
        <v>1959</v>
      </c>
      <c r="E761" s="81" t="s">
        <v>66</v>
      </c>
      <c r="F761" s="81" t="s">
        <v>1676</v>
      </c>
      <c r="G761" s="81" t="s">
        <v>398</v>
      </c>
      <c r="H761" s="81" t="s">
        <v>1939</v>
      </c>
      <c r="I761" s="92">
        <v>9</v>
      </c>
      <c r="J761" s="92">
        <v>9</v>
      </c>
      <c r="K761" s="92"/>
      <c r="L761" s="81">
        <v>10</v>
      </c>
      <c r="M761" s="81"/>
      <c r="N761" s="101">
        <v>5</v>
      </c>
      <c r="O761" s="102">
        <v>1300</v>
      </c>
      <c r="P761" s="101">
        <v>34</v>
      </c>
      <c r="Q761" s="85">
        <f t="shared" si="22"/>
        <v>44200</v>
      </c>
      <c r="R761" s="101"/>
      <c r="S761" s="101"/>
      <c r="T761" s="101"/>
      <c r="U761" s="101">
        <v>693</v>
      </c>
      <c r="V761" s="85">
        <f t="shared" si="23"/>
        <v>3465</v>
      </c>
      <c r="W761" s="85">
        <f t="shared" si="24"/>
        <v>519.75</v>
      </c>
      <c r="X761" s="86">
        <f t="shared" si="25"/>
        <v>3984.75</v>
      </c>
      <c r="Y761" s="110">
        <v>6.84</v>
      </c>
      <c r="Z761" s="85">
        <f t="shared" si="26"/>
        <v>24740.1</v>
      </c>
      <c r="AA761" s="88">
        <f t="shared" si="27"/>
        <v>16823.268</v>
      </c>
      <c r="AB761" s="81" t="s">
        <v>46</v>
      </c>
      <c r="AC761" s="81" t="s">
        <v>46</v>
      </c>
      <c r="AD761" s="81" t="s">
        <v>46</v>
      </c>
      <c r="AE761" s="81" t="s">
        <v>658</v>
      </c>
      <c r="AF761" s="23"/>
      <c r="AG761" s="24"/>
      <c r="AH761" s="24"/>
    </row>
    <row r="762" spans="1:34" ht="18" customHeight="1">
      <c r="A762" s="81">
        <v>752</v>
      </c>
      <c r="B762" s="82" t="s">
        <v>1960</v>
      </c>
      <c r="C762" s="83" t="s">
        <v>827</v>
      </c>
      <c r="D762" s="81" t="s">
        <v>1961</v>
      </c>
      <c r="E762" s="81" t="s">
        <v>66</v>
      </c>
      <c r="F762" s="81" t="s">
        <v>1676</v>
      </c>
      <c r="G762" s="81" t="s">
        <v>398</v>
      </c>
      <c r="H762" s="81" t="s">
        <v>1939</v>
      </c>
      <c r="I762" s="92">
        <v>7</v>
      </c>
      <c r="J762" s="92">
        <v>7</v>
      </c>
      <c r="K762" s="92"/>
      <c r="L762" s="81">
        <v>8</v>
      </c>
      <c r="M762" s="81"/>
      <c r="N762" s="101">
        <v>4</v>
      </c>
      <c r="O762" s="102">
        <v>1300</v>
      </c>
      <c r="P762" s="101">
        <v>29</v>
      </c>
      <c r="Q762" s="85">
        <f t="shared" si="22"/>
        <v>37700</v>
      </c>
      <c r="R762" s="101"/>
      <c r="S762" s="101"/>
      <c r="T762" s="101"/>
      <c r="U762" s="101">
        <v>513</v>
      </c>
      <c r="V762" s="85">
        <f t="shared" si="23"/>
        <v>2565</v>
      </c>
      <c r="W762" s="85">
        <f t="shared" si="24"/>
        <v>384.75</v>
      </c>
      <c r="X762" s="86">
        <f t="shared" si="25"/>
        <v>2949.75</v>
      </c>
      <c r="Y762" s="110">
        <v>6.84</v>
      </c>
      <c r="Z762" s="85">
        <f t="shared" si="26"/>
        <v>18314.099999999999</v>
      </c>
      <c r="AA762" s="88">
        <f t="shared" si="27"/>
        <v>12453.588</v>
      </c>
      <c r="AB762" s="81" t="s">
        <v>46</v>
      </c>
      <c r="AC762" s="81" t="s">
        <v>46</v>
      </c>
      <c r="AD762" s="81" t="s">
        <v>46</v>
      </c>
      <c r="AE762" s="81" t="s">
        <v>658</v>
      </c>
      <c r="AF762" s="23"/>
      <c r="AG762" s="24"/>
      <c r="AH762" s="24"/>
    </row>
    <row r="763" spans="1:34" ht="18" customHeight="1">
      <c r="A763" s="81">
        <v>753</v>
      </c>
      <c r="B763" s="82" t="s">
        <v>1962</v>
      </c>
      <c r="C763" s="83" t="s">
        <v>61</v>
      </c>
      <c r="D763" s="81" t="s">
        <v>1963</v>
      </c>
      <c r="E763" s="81" t="s">
        <v>66</v>
      </c>
      <c r="F763" s="81" t="s">
        <v>1676</v>
      </c>
      <c r="G763" s="81" t="s">
        <v>750</v>
      </c>
      <c r="H763" s="81" t="s">
        <v>1964</v>
      </c>
      <c r="I763" s="92">
        <v>5</v>
      </c>
      <c r="J763" s="92">
        <v>5</v>
      </c>
      <c r="K763" s="92"/>
      <c r="L763" s="81">
        <v>6</v>
      </c>
      <c r="M763" s="81"/>
      <c r="N763" s="101">
        <v>4</v>
      </c>
      <c r="O763" s="102">
        <v>1000</v>
      </c>
      <c r="P763" s="101">
        <v>12</v>
      </c>
      <c r="Q763" s="85">
        <f t="shared" si="22"/>
        <v>12000</v>
      </c>
      <c r="R763" s="101"/>
      <c r="S763" s="101"/>
      <c r="T763" s="101"/>
      <c r="U763" s="101">
        <v>207</v>
      </c>
      <c r="V763" s="85">
        <f t="shared" si="23"/>
        <v>1035</v>
      </c>
      <c r="W763" s="85">
        <f t="shared" si="24"/>
        <v>155.25</v>
      </c>
      <c r="X763" s="86">
        <f t="shared" si="25"/>
        <v>1190.25</v>
      </c>
      <c r="Y763" s="110">
        <v>6.84</v>
      </c>
      <c r="Z763" s="85">
        <f t="shared" si="26"/>
        <v>7389.9</v>
      </c>
      <c r="AA763" s="88">
        <f t="shared" si="27"/>
        <v>5025.1320000000005</v>
      </c>
      <c r="AB763" s="81" t="s">
        <v>46</v>
      </c>
      <c r="AC763" s="81" t="s">
        <v>46</v>
      </c>
      <c r="AD763" s="81" t="s">
        <v>46</v>
      </c>
      <c r="AE763" s="81" t="s">
        <v>658</v>
      </c>
      <c r="AF763" s="23"/>
      <c r="AG763" s="24"/>
      <c r="AH763" s="24"/>
    </row>
    <row r="764" spans="1:34" ht="18" customHeight="1">
      <c r="A764" s="81">
        <v>754</v>
      </c>
      <c r="B764" s="82" t="s">
        <v>1965</v>
      </c>
      <c r="C764" s="83" t="s">
        <v>61</v>
      </c>
      <c r="D764" s="81" t="s">
        <v>1966</v>
      </c>
      <c r="E764" s="81" t="s">
        <v>66</v>
      </c>
      <c r="F764" s="81" t="s">
        <v>1676</v>
      </c>
      <c r="G764" s="81" t="s">
        <v>750</v>
      </c>
      <c r="H764" s="81" t="s">
        <v>1964</v>
      </c>
      <c r="I764" s="92">
        <v>5</v>
      </c>
      <c r="J764" s="92">
        <v>5</v>
      </c>
      <c r="K764" s="92"/>
      <c r="L764" s="81">
        <v>6</v>
      </c>
      <c r="M764" s="81"/>
      <c r="N764" s="101">
        <v>4</v>
      </c>
      <c r="O764" s="102">
        <v>1000</v>
      </c>
      <c r="P764" s="101">
        <v>12</v>
      </c>
      <c r="Q764" s="85">
        <f t="shared" si="22"/>
        <v>12000</v>
      </c>
      <c r="R764" s="101"/>
      <c r="S764" s="101"/>
      <c r="T764" s="101"/>
      <c r="U764" s="101">
        <v>209</v>
      </c>
      <c r="V764" s="85">
        <f t="shared" si="23"/>
        <v>1045</v>
      </c>
      <c r="W764" s="85">
        <f t="shared" si="24"/>
        <v>156.75</v>
      </c>
      <c r="X764" s="86">
        <f t="shared" si="25"/>
        <v>1201.75</v>
      </c>
      <c r="Y764" s="110">
        <v>6.84</v>
      </c>
      <c r="Z764" s="85">
        <f t="shared" si="26"/>
        <v>7461.3</v>
      </c>
      <c r="AA764" s="88">
        <f t="shared" si="27"/>
        <v>5073.6840000000002</v>
      </c>
      <c r="AB764" s="81" t="s">
        <v>46</v>
      </c>
      <c r="AC764" s="81" t="s">
        <v>46</v>
      </c>
      <c r="AD764" s="81" t="s">
        <v>46</v>
      </c>
      <c r="AE764" s="81" t="s">
        <v>658</v>
      </c>
      <c r="AF764" s="23"/>
      <c r="AG764" s="24"/>
      <c r="AH764" s="24"/>
    </row>
    <row r="765" spans="1:34" ht="18" customHeight="1">
      <c r="A765" s="81">
        <v>755</v>
      </c>
      <c r="B765" s="82" t="s">
        <v>1967</v>
      </c>
      <c r="C765" s="83" t="s">
        <v>61</v>
      </c>
      <c r="D765" s="81" t="s">
        <v>1968</v>
      </c>
      <c r="E765" s="81" t="s">
        <v>66</v>
      </c>
      <c r="F765" s="81" t="s">
        <v>1676</v>
      </c>
      <c r="G765" s="81" t="s">
        <v>750</v>
      </c>
      <c r="H765" s="81" t="s">
        <v>1964</v>
      </c>
      <c r="I765" s="92">
        <v>5</v>
      </c>
      <c r="J765" s="92">
        <v>5</v>
      </c>
      <c r="K765" s="92"/>
      <c r="L765" s="81">
        <v>6</v>
      </c>
      <c r="M765" s="81"/>
      <c r="N765" s="101">
        <v>4</v>
      </c>
      <c r="O765" s="102">
        <v>1000</v>
      </c>
      <c r="P765" s="101">
        <v>12</v>
      </c>
      <c r="Q765" s="85">
        <f t="shared" si="22"/>
        <v>12000</v>
      </c>
      <c r="R765" s="101"/>
      <c r="S765" s="101"/>
      <c r="T765" s="101"/>
      <c r="U765" s="101">
        <v>150</v>
      </c>
      <c r="V765" s="85">
        <f t="shared" si="23"/>
        <v>750</v>
      </c>
      <c r="W765" s="85">
        <f t="shared" si="24"/>
        <v>112.5</v>
      </c>
      <c r="X765" s="86">
        <f t="shared" si="25"/>
        <v>862.5</v>
      </c>
      <c r="Y765" s="110">
        <v>6.84</v>
      </c>
      <c r="Z765" s="85">
        <f t="shared" si="26"/>
        <v>5355</v>
      </c>
      <c r="AA765" s="88">
        <f t="shared" si="27"/>
        <v>3641.4</v>
      </c>
      <c r="AB765" s="81" t="s">
        <v>46</v>
      </c>
      <c r="AC765" s="81" t="s">
        <v>46</v>
      </c>
      <c r="AD765" s="81" t="s">
        <v>46</v>
      </c>
      <c r="AE765" s="81" t="s">
        <v>658</v>
      </c>
      <c r="AF765" s="23"/>
      <c r="AG765" s="24"/>
      <c r="AH765" s="24"/>
    </row>
    <row r="766" spans="1:34" ht="18" customHeight="1">
      <c r="A766" s="81">
        <v>756</v>
      </c>
      <c r="B766" s="82" t="s">
        <v>1969</v>
      </c>
      <c r="C766" s="83" t="s">
        <v>61</v>
      </c>
      <c r="D766" s="81" t="s">
        <v>1970</v>
      </c>
      <c r="E766" s="81" t="s">
        <v>66</v>
      </c>
      <c r="F766" s="81" t="s">
        <v>1676</v>
      </c>
      <c r="G766" s="81" t="s">
        <v>750</v>
      </c>
      <c r="H766" s="81" t="s">
        <v>1964</v>
      </c>
      <c r="I766" s="92">
        <v>9</v>
      </c>
      <c r="J766" s="92">
        <v>9</v>
      </c>
      <c r="K766" s="92"/>
      <c r="L766" s="81">
        <v>10</v>
      </c>
      <c r="M766" s="81"/>
      <c r="N766" s="101">
        <v>5</v>
      </c>
      <c r="O766" s="102">
        <v>1000</v>
      </c>
      <c r="P766" s="101">
        <v>15</v>
      </c>
      <c r="Q766" s="85">
        <f t="shared" si="22"/>
        <v>15000</v>
      </c>
      <c r="R766" s="101"/>
      <c r="S766" s="101"/>
      <c r="T766" s="101"/>
      <c r="U766" s="101">
        <v>232</v>
      </c>
      <c r="V766" s="85">
        <f t="shared" si="23"/>
        <v>1160</v>
      </c>
      <c r="W766" s="85">
        <f t="shared" si="24"/>
        <v>174</v>
      </c>
      <c r="X766" s="86">
        <f t="shared" si="25"/>
        <v>1334</v>
      </c>
      <c r="Y766" s="110">
        <v>6.84</v>
      </c>
      <c r="Z766" s="85">
        <f t="shared" si="26"/>
        <v>8282.4</v>
      </c>
      <c r="AA766" s="88">
        <f t="shared" si="27"/>
        <v>5632.0320000000002</v>
      </c>
      <c r="AB766" s="81" t="s">
        <v>46</v>
      </c>
      <c r="AC766" s="81" t="s">
        <v>46</v>
      </c>
      <c r="AD766" s="81" t="s">
        <v>46</v>
      </c>
      <c r="AE766" s="81" t="s">
        <v>658</v>
      </c>
      <c r="AF766" s="23"/>
      <c r="AG766" s="24"/>
      <c r="AH766" s="24"/>
    </row>
    <row r="767" spans="1:34" ht="18" customHeight="1">
      <c r="A767" s="81">
        <v>757</v>
      </c>
      <c r="B767" s="82" t="s">
        <v>1971</v>
      </c>
      <c r="C767" s="83" t="s">
        <v>61</v>
      </c>
      <c r="D767" s="81" t="s">
        <v>1972</v>
      </c>
      <c r="E767" s="81" t="s">
        <v>66</v>
      </c>
      <c r="F767" s="81" t="s">
        <v>1676</v>
      </c>
      <c r="G767" s="81" t="s">
        <v>750</v>
      </c>
      <c r="H767" s="81" t="s">
        <v>1964</v>
      </c>
      <c r="I767" s="92">
        <v>11</v>
      </c>
      <c r="J767" s="92">
        <v>11</v>
      </c>
      <c r="K767" s="92"/>
      <c r="L767" s="81">
        <v>12</v>
      </c>
      <c r="M767" s="81"/>
      <c r="N767" s="101">
        <v>6</v>
      </c>
      <c r="O767" s="102">
        <v>1000</v>
      </c>
      <c r="P767" s="101">
        <v>15</v>
      </c>
      <c r="Q767" s="85">
        <f t="shared" si="22"/>
        <v>15000</v>
      </c>
      <c r="R767" s="101"/>
      <c r="S767" s="101"/>
      <c r="T767" s="101"/>
      <c r="U767" s="101">
        <v>358</v>
      </c>
      <c r="V767" s="85">
        <f t="shared" si="23"/>
        <v>1790</v>
      </c>
      <c r="W767" s="85">
        <f t="shared" si="24"/>
        <v>268.5</v>
      </c>
      <c r="X767" s="86">
        <f t="shared" si="25"/>
        <v>2058.5</v>
      </c>
      <c r="Y767" s="110">
        <v>6.84</v>
      </c>
      <c r="Z767" s="85">
        <f t="shared" si="26"/>
        <v>12780.6</v>
      </c>
      <c r="AA767" s="88">
        <f t="shared" si="27"/>
        <v>8690.8080000000009</v>
      </c>
      <c r="AB767" s="81" t="s">
        <v>46</v>
      </c>
      <c r="AC767" s="81" t="s">
        <v>46</v>
      </c>
      <c r="AD767" s="81" t="s">
        <v>46</v>
      </c>
      <c r="AE767" s="81" t="s">
        <v>658</v>
      </c>
      <c r="AF767" s="23"/>
      <c r="AG767" s="24"/>
      <c r="AH767" s="24"/>
    </row>
    <row r="768" spans="1:34" ht="18" customHeight="1">
      <c r="A768" s="81">
        <v>758</v>
      </c>
      <c r="B768" s="82" t="s">
        <v>1973</v>
      </c>
      <c r="C768" s="83" t="s">
        <v>61</v>
      </c>
      <c r="D768" s="81" t="s">
        <v>1974</v>
      </c>
      <c r="E768" s="81" t="s">
        <v>66</v>
      </c>
      <c r="F768" s="81" t="s">
        <v>1676</v>
      </c>
      <c r="G768" s="81" t="s">
        <v>750</v>
      </c>
      <c r="H768" s="81" t="s">
        <v>1975</v>
      </c>
      <c r="I768" s="92">
        <v>11</v>
      </c>
      <c r="J768" s="92">
        <v>11</v>
      </c>
      <c r="K768" s="92"/>
      <c r="L768" s="81">
        <v>12</v>
      </c>
      <c r="M768" s="81"/>
      <c r="N768" s="101">
        <v>6</v>
      </c>
      <c r="O768" s="102">
        <v>1000</v>
      </c>
      <c r="P768" s="101">
        <v>15</v>
      </c>
      <c r="Q768" s="85">
        <f t="shared" si="22"/>
        <v>15000</v>
      </c>
      <c r="R768" s="101"/>
      <c r="S768" s="101"/>
      <c r="T768" s="101"/>
      <c r="U768" s="101">
        <v>358</v>
      </c>
      <c r="V768" s="85">
        <f t="shared" si="23"/>
        <v>1790</v>
      </c>
      <c r="W768" s="85">
        <f t="shared" si="24"/>
        <v>268.5</v>
      </c>
      <c r="X768" s="86">
        <f t="shared" si="25"/>
        <v>2058.5</v>
      </c>
      <c r="Y768" s="110">
        <v>6.84</v>
      </c>
      <c r="Z768" s="85">
        <f t="shared" si="26"/>
        <v>12780.6</v>
      </c>
      <c r="AA768" s="88">
        <f t="shared" si="27"/>
        <v>8690.8080000000009</v>
      </c>
      <c r="AB768" s="81" t="s">
        <v>46</v>
      </c>
      <c r="AC768" s="81" t="s">
        <v>46</v>
      </c>
      <c r="AD768" s="81" t="s">
        <v>46</v>
      </c>
      <c r="AE768" s="81" t="s">
        <v>658</v>
      </c>
      <c r="AF768" s="23"/>
      <c r="AG768" s="24"/>
      <c r="AH768" s="24"/>
    </row>
    <row r="769" spans="1:34" ht="18" customHeight="1">
      <c r="A769" s="81">
        <v>759</v>
      </c>
      <c r="B769" s="82" t="s">
        <v>1976</v>
      </c>
      <c r="C769" s="83" t="s">
        <v>189</v>
      </c>
      <c r="D769" s="81" t="s">
        <v>1977</v>
      </c>
      <c r="E769" s="81" t="s">
        <v>42</v>
      </c>
      <c r="F769" s="81" t="s">
        <v>1676</v>
      </c>
      <c r="G769" s="81" t="s">
        <v>398</v>
      </c>
      <c r="H769" s="81" t="s">
        <v>1978</v>
      </c>
      <c r="I769" s="92">
        <v>3</v>
      </c>
      <c r="J769" s="92">
        <v>3</v>
      </c>
      <c r="K769" s="92"/>
      <c r="L769" s="81">
        <v>4</v>
      </c>
      <c r="M769" s="81"/>
      <c r="N769" s="101">
        <v>2</v>
      </c>
      <c r="O769" s="102">
        <v>2000</v>
      </c>
      <c r="P769" s="101">
        <v>4</v>
      </c>
      <c r="Q769" s="85">
        <f t="shared" si="22"/>
        <v>8000</v>
      </c>
      <c r="R769" s="101"/>
      <c r="S769" s="101"/>
      <c r="T769" s="101"/>
      <c r="U769" s="101"/>
      <c r="V769" s="85">
        <f t="shared" si="23"/>
        <v>2666.6666666666665</v>
      </c>
      <c r="W769" s="85">
        <f t="shared" si="24"/>
        <v>399.99999999999994</v>
      </c>
      <c r="X769" s="86">
        <f t="shared" si="25"/>
        <v>3066.6666666666665</v>
      </c>
      <c r="Y769" s="87">
        <v>5.88</v>
      </c>
      <c r="Z769" s="85">
        <f t="shared" si="26"/>
        <v>16479.999999999996</v>
      </c>
      <c r="AA769" s="88">
        <f t="shared" si="27"/>
        <v>11206.399999999998</v>
      </c>
      <c r="AB769" s="81" t="s">
        <v>46</v>
      </c>
      <c r="AC769" s="81" t="s">
        <v>46</v>
      </c>
      <c r="AD769" s="81" t="s">
        <v>46</v>
      </c>
      <c r="AE769" s="81" t="s">
        <v>658</v>
      </c>
      <c r="AF769" s="23"/>
      <c r="AG769" s="24"/>
      <c r="AH769" s="24"/>
    </row>
    <row r="770" spans="1:34" ht="18" customHeight="1">
      <c r="A770" s="81">
        <v>760</v>
      </c>
      <c r="B770" s="82" t="s">
        <v>1979</v>
      </c>
      <c r="C770" s="83" t="s">
        <v>189</v>
      </c>
      <c r="D770" s="81" t="s">
        <v>1980</v>
      </c>
      <c r="E770" s="81" t="s">
        <v>42</v>
      </c>
      <c r="F770" s="81" t="s">
        <v>1676</v>
      </c>
      <c r="G770" s="81" t="s">
        <v>398</v>
      </c>
      <c r="H770" s="81" t="s">
        <v>1978</v>
      </c>
      <c r="I770" s="92">
        <v>3</v>
      </c>
      <c r="J770" s="92">
        <v>3</v>
      </c>
      <c r="K770" s="92"/>
      <c r="L770" s="81">
        <v>4</v>
      </c>
      <c r="M770" s="81"/>
      <c r="N770" s="101">
        <v>2</v>
      </c>
      <c r="O770" s="102">
        <v>2000</v>
      </c>
      <c r="P770" s="101">
        <v>4</v>
      </c>
      <c r="Q770" s="85">
        <f t="shared" si="22"/>
        <v>8000</v>
      </c>
      <c r="R770" s="101"/>
      <c r="S770" s="101"/>
      <c r="T770" s="101"/>
      <c r="U770" s="101"/>
      <c r="V770" s="85">
        <f t="shared" si="23"/>
        <v>2666.6666666666665</v>
      </c>
      <c r="W770" s="85">
        <f t="shared" si="24"/>
        <v>399.99999999999994</v>
      </c>
      <c r="X770" s="86">
        <f t="shared" si="25"/>
        <v>3066.6666666666665</v>
      </c>
      <c r="Y770" s="87">
        <v>5.88</v>
      </c>
      <c r="Z770" s="85">
        <f t="shared" si="26"/>
        <v>16479.999999999996</v>
      </c>
      <c r="AA770" s="88">
        <f t="shared" si="27"/>
        <v>11206.399999999998</v>
      </c>
      <c r="AB770" s="81" t="s">
        <v>46</v>
      </c>
      <c r="AC770" s="81" t="s">
        <v>46</v>
      </c>
      <c r="AD770" s="81" t="s">
        <v>46</v>
      </c>
      <c r="AE770" s="81" t="s">
        <v>658</v>
      </c>
      <c r="AF770" s="23"/>
      <c r="AG770" s="24"/>
      <c r="AH770" s="24"/>
    </row>
    <row r="771" spans="1:34" ht="18" customHeight="1">
      <c r="A771" s="81">
        <v>761</v>
      </c>
      <c r="B771" s="82" t="s">
        <v>1981</v>
      </c>
      <c r="C771" s="83" t="s">
        <v>218</v>
      </c>
      <c r="D771" s="81" t="s">
        <v>1982</v>
      </c>
      <c r="E771" s="81" t="s">
        <v>66</v>
      </c>
      <c r="F771" s="81" t="s">
        <v>1676</v>
      </c>
      <c r="G771" s="81" t="s">
        <v>398</v>
      </c>
      <c r="H771" s="81" t="s">
        <v>1978</v>
      </c>
      <c r="I771" s="92">
        <v>13</v>
      </c>
      <c r="J771" s="92">
        <v>13</v>
      </c>
      <c r="K771" s="92"/>
      <c r="L771" s="81">
        <v>14</v>
      </c>
      <c r="M771" s="81"/>
      <c r="N771" s="101">
        <v>7</v>
      </c>
      <c r="O771" s="102">
        <v>2000</v>
      </c>
      <c r="P771" s="101">
        <v>39</v>
      </c>
      <c r="Q771" s="85">
        <f t="shared" si="22"/>
        <v>78000</v>
      </c>
      <c r="R771" s="101"/>
      <c r="S771" s="101"/>
      <c r="T771" s="101"/>
      <c r="U771" s="101">
        <v>407</v>
      </c>
      <c r="V771" s="85">
        <f t="shared" si="23"/>
        <v>2035</v>
      </c>
      <c r="W771" s="85">
        <f t="shared" si="24"/>
        <v>305.25</v>
      </c>
      <c r="X771" s="86">
        <f t="shared" si="25"/>
        <v>2340.25</v>
      </c>
      <c r="Y771" s="110">
        <v>6.84</v>
      </c>
      <c r="Z771" s="85">
        <f t="shared" si="26"/>
        <v>14529.9</v>
      </c>
      <c r="AA771" s="88">
        <f t="shared" si="27"/>
        <v>9880.3320000000003</v>
      </c>
      <c r="AB771" s="81" t="s">
        <v>46</v>
      </c>
      <c r="AC771" s="81" t="s">
        <v>46</v>
      </c>
      <c r="AD771" s="81" t="s">
        <v>46</v>
      </c>
      <c r="AE771" s="81" t="s">
        <v>658</v>
      </c>
      <c r="AF771" s="23"/>
      <c r="AG771" s="24"/>
      <c r="AH771" s="24"/>
    </row>
    <row r="772" spans="1:34" ht="18" customHeight="1">
      <c r="A772" s="81">
        <v>762</v>
      </c>
      <c r="B772" s="82" t="s">
        <v>1983</v>
      </c>
      <c r="C772" s="83" t="s">
        <v>218</v>
      </c>
      <c r="D772" s="81" t="s">
        <v>1984</v>
      </c>
      <c r="E772" s="81" t="s">
        <v>66</v>
      </c>
      <c r="F772" s="81" t="s">
        <v>1676</v>
      </c>
      <c r="G772" s="81" t="s">
        <v>398</v>
      </c>
      <c r="H772" s="81" t="s">
        <v>1978</v>
      </c>
      <c r="I772" s="92">
        <v>13</v>
      </c>
      <c r="J772" s="92">
        <v>13</v>
      </c>
      <c r="K772" s="92"/>
      <c r="L772" s="81">
        <v>14</v>
      </c>
      <c r="M772" s="81"/>
      <c r="N772" s="101">
        <v>7</v>
      </c>
      <c r="O772" s="102">
        <v>2000</v>
      </c>
      <c r="P772" s="101">
        <v>39</v>
      </c>
      <c r="Q772" s="85">
        <f t="shared" si="22"/>
        <v>78000</v>
      </c>
      <c r="R772" s="101"/>
      <c r="S772" s="101"/>
      <c r="T772" s="101"/>
      <c r="U772" s="101">
        <v>456</v>
      </c>
      <c r="V772" s="85">
        <f t="shared" si="23"/>
        <v>2280</v>
      </c>
      <c r="W772" s="85">
        <f t="shared" si="24"/>
        <v>342</v>
      </c>
      <c r="X772" s="86">
        <f t="shared" si="25"/>
        <v>2622</v>
      </c>
      <c r="Y772" s="110">
        <v>6.84</v>
      </c>
      <c r="Z772" s="85">
        <f t="shared" si="26"/>
        <v>16279.199999999999</v>
      </c>
      <c r="AA772" s="88">
        <f t="shared" si="27"/>
        <v>11069.856</v>
      </c>
      <c r="AB772" s="81" t="s">
        <v>46</v>
      </c>
      <c r="AC772" s="81" t="s">
        <v>46</v>
      </c>
      <c r="AD772" s="81" t="s">
        <v>46</v>
      </c>
      <c r="AE772" s="81" t="s">
        <v>658</v>
      </c>
      <c r="AF772" s="23"/>
      <c r="AG772" s="24"/>
      <c r="AH772" s="24"/>
    </row>
    <row r="773" spans="1:34" ht="18" customHeight="1">
      <c r="A773" s="81">
        <v>763</v>
      </c>
      <c r="B773" s="82" t="s">
        <v>1985</v>
      </c>
      <c r="C773" s="83" t="s">
        <v>218</v>
      </c>
      <c r="D773" s="81" t="s">
        <v>1986</v>
      </c>
      <c r="E773" s="81" t="s">
        <v>66</v>
      </c>
      <c r="F773" s="81" t="s">
        <v>1676</v>
      </c>
      <c r="G773" s="81" t="s">
        <v>398</v>
      </c>
      <c r="H773" s="81" t="s">
        <v>1978</v>
      </c>
      <c r="I773" s="92">
        <v>13</v>
      </c>
      <c r="J773" s="92">
        <v>13</v>
      </c>
      <c r="K773" s="92"/>
      <c r="L773" s="81">
        <v>14</v>
      </c>
      <c r="M773" s="81"/>
      <c r="N773" s="101">
        <v>7</v>
      </c>
      <c r="O773" s="102">
        <v>2000</v>
      </c>
      <c r="P773" s="101">
        <v>39</v>
      </c>
      <c r="Q773" s="85">
        <f t="shared" si="22"/>
        <v>78000</v>
      </c>
      <c r="R773" s="101"/>
      <c r="S773" s="101"/>
      <c r="T773" s="101"/>
      <c r="U773" s="101">
        <v>442</v>
      </c>
      <c r="V773" s="85">
        <f t="shared" si="23"/>
        <v>2210</v>
      </c>
      <c r="W773" s="85">
        <f t="shared" si="24"/>
        <v>331.5</v>
      </c>
      <c r="X773" s="86">
        <f t="shared" si="25"/>
        <v>2541.5</v>
      </c>
      <c r="Y773" s="110">
        <v>6.84</v>
      </c>
      <c r="Z773" s="85">
        <f t="shared" si="26"/>
        <v>15779.4</v>
      </c>
      <c r="AA773" s="88">
        <f t="shared" si="27"/>
        <v>10729.992</v>
      </c>
      <c r="AB773" s="81" t="s">
        <v>46</v>
      </c>
      <c r="AC773" s="81" t="s">
        <v>46</v>
      </c>
      <c r="AD773" s="81" t="s">
        <v>46</v>
      </c>
      <c r="AE773" s="81" t="s">
        <v>658</v>
      </c>
      <c r="AF773" s="23"/>
      <c r="AG773" s="24"/>
      <c r="AH773" s="24"/>
    </row>
    <row r="774" spans="1:34" ht="18" customHeight="1">
      <c r="A774" s="81">
        <v>764</v>
      </c>
      <c r="B774" s="82" t="s">
        <v>1987</v>
      </c>
      <c r="C774" s="83" t="s">
        <v>51</v>
      </c>
      <c r="D774" s="81" t="s">
        <v>1988</v>
      </c>
      <c r="E774" s="81" t="s">
        <v>42</v>
      </c>
      <c r="F774" s="81" t="s">
        <v>1676</v>
      </c>
      <c r="G774" s="81" t="s">
        <v>53</v>
      </c>
      <c r="H774" s="81" t="s">
        <v>1989</v>
      </c>
      <c r="I774" s="92">
        <v>2</v>
      </c>
      <c r="J774" s="92">
        <v>2</v>
      </c>
      <c r="K774" s="92"/>
      <c r="L774" s="81">
        <v>2</v>
      </c>
      <c r="M774" s="81"/>
      <c r="N774" s="101">
        <v>1</v>
      </c>
      <c r="O774" s="102">
        <v>1700</v>
      </c>
      <c r="P774" s="101">
        <v>22</v>
      </c>
      <c r="Q774" s="85">
        <f t="shared" si="22"/>
        <v>37400</v>
      </c>
      <c r="R774" s="101"/>
      <c r="S774" s="101"/>
      <c r="T774" s="101"/>
      <c r="U774" s="101"/>
      <c r="V774" s="85">
        <f t="shared" si="23"/>
        <v>12466.666666666666</v>
      </c>
      <c r="W774" s="85">
        <f t="shared" si="24"/>
        <v>1869.9999999999998</v>
      </c>
      <c r="X774" s="86">
        <f t="shared" si="25"/>
        <v>14336.666666666666</v>
      </c>
      <c r="Y774" s="87">
        <v>5.88</v>
      </c>
      <c r="Z774" s="85">
        <f t="shared" si="26"/>
        <v>77044</v>
      </c>
      <c r="AA774" s="88">
        <f t="shared" si="27"/>
        <v>52389.920000000006</v>
      </c>
      <c r="AB774" s="81" t="s">
        <v>46</v>
      </c>
      <c r="AC774" s="81" t="s">
        <v>46</v>
      </c>
      <c r="AD774" s="81" t="s">
        <v>46</v>
      </c>
      <c r="AE774" s="81"/>
      <c r="AF774" s="23"/>
      <c r="AG774" s="24"/>
      <c r="AH774" s="24"/>
    </row>
    <row r="775" spans="1:34" ht="18" customHeight="1">
      <c r="A775" s="81">
        <v>765</v>
      </c>
      <c r="B775" s="82" t="s">
        <v>1990</v>
      </c>
      <c r="C775" s="83" t="s">
        <v>51</v>
      </c>
      <c r="D775" s="81" t="s">
        <v>1991</v>
      </c>
      <c r="E775" s="81" t="s">
        <v>42</v>
      </c>
      <c r="F775" s="81" t="s">
        <v>1676</v>
      </c>
      <c r="G775" s="81" t="s">
        <v>53</v>
      </c>
      <c r="H775" s="81" t="s">
        <v>1992</v>
      </c>
      <c r="I775" s="92">
        <v>2</v>
      </c>
      <c r="J775" s="92">
        <v>2</v>
      </c>
      <c r="K775" s="92"/>
      <c r="L775" s="81">
        <v>2</v>
      </c>
      <c r="M775" s="81"/>
      <c r="N775" s="101">
        <v>1</v>
      </c>
      <c r="O775" s="102">
        <v>300</v>
      </c>
      <c r="P775" s="101">
        <v>11</v>
      </c>
      <c r="Q775" s="85">
        <f t="shared" si="22"/>
        <v>3300</v>
      </c>
      <c r="R775" s="101"/>
      <c r="S775" s="101"/>
      <c r="T775" s="101"/>
      <c r="U775" s="101"/>
      <c r="V775" s="85">
        <f t="shared" si="23"/>
        <v>1100</v>
      </c>
      <c r="W775" s="85">
        <f t="shared" si="24"/>
        <v>165</v>
      </c>
      <c r="X775" s="86">
        <f t="shared" si="25"/>
        <v>1265</v>
      </c>
      <c r="Y775" s="87">
        <v>5.88</v>
      </c>
      <c r="Z775" s="85">
        <f t="shared" si="26"/>
        <v>6798</v>
      </c>
      <c r="AA775" s="88">
        <f t="shared" si="27"/>
        <v>4622.6400000000003</v>
      </c>
      <c r="AB775" s="81" t="s">
        <v>46</v>
      </c>
      <c r="AC775" s="81" t="s">
        <v>46</v>
      </c>
      <c r="AD775" s="81" t="s">
        <v>46</v>
      </c>
      <c r="AE775" s="81"/>
      <c r="AF775" s="23"/>
      <c r="AG775" s="24"/>
      <c r="AH775" s="24"/>
    </row>
    <row r="776" spans="1:34" ht="12.75" customHeight="1">
      <c r="A776" s="81">
        <v>766</v>
      </c>
      <c r="B776" s="82" t="s">
        <v>1993</v>
      </c>
      <c r="C776" s="83" t="s">
        <v>827</v>
      </c>
      <c r="D776" s="81" t="s">
        <v>1994</v>
      </c>
      <c r="E776" s="81" t="s">
        <v>176</v>
      </c>
      <c r="F776" s="81" t="s">
        <v>1995</v>
      </c>
      <c r="G776" s="81" t="s">
        <v>1995</v>
      </c>
      <c r="H776" s="81" t="s">
        <v>1996</v>
      </c>
      <c r="I776" s="92">
        <v>1</v>
      </c>
      <c r="J776" s="92">
        <v>1</v>
      </c>
      <c r="K776" s="92"/>
      <c r="L776" s="81">
        <v>2</v>
      </c>
      <c r="M776" s="81"/>
      <c r="N776" s="101">
        <v>1</v>
      </c>
      <c r="O776" s="101">
        <v>3000</v>
      </c>
      <c r="P776" s="101">
        <v>5</v>
      </c>
      <c r="Q776" s="85">
        <f t="shared" si="22"/>
        <v>15000</v>
      </c>
      <c r="R776" s="101">
        <v>3000</v>
      </c>
      <c r="S776" s="101">
        <v>5</v>
      </c>
      <c r="T776" s="85">
        <f t="shared" ref="T776:T780" si="28">R776*S776</f>
        <v>15000</v>
      </c>
      <c r="U776" s="58"/>
      <c r="V776" s="85">
        <f t="shared" si="23"/>
        <v>5000</v>
      </c>
      <c r="W776" s="85">
        <f t="shared" si="24"/>
        <v>2250</v>
      </c>
      <c r="X776" s="86">
        <f t="shared" si="25"/>
        <v>7250</v>
      </c>
      <c r="Y776" s="87">
        <v>5.88</v>
      </c>
      <c r="Z776" s="85">
        <f t="shared" si="26"/>
        <v>33900</v>
      </c>
      <c r="AA776" s="88">
        <f t="shared" si="27"/>
        <v>23052</v>
      </c>
      <c r="AB776" s="81" t="s">
        <v>46</v>
      </c>
      <c r="AC776" s="81" t="s">
        <v>46</v>
      </c>
      <c r="AD776" s="81" t="s">
        <v>46</v>
      </c>
      <c r="AE776" s="81" t="s">
        <v>330</v>
      </c>
      <c r="AF776" s="23"/>
      <c r="AG776" s="24"/>
      <c r="AH776" s="24"/>
    </row>
    <row r="777" spans="1:34" ht="12.75" customHeight="1">
      <c r="A777" s="81">
        <v>767</v>
      </c>
      <c r="B777" s="82" t="s">
        <v>1997</v>
      </c>
      <c r="C777" s="83" t="s">
        <v>827</v>
      </c>
      <c r="D777" s="81" t="s">
        <v>1998</v>
      </c>
      <c r="E777" s="81" t="s">
        <v>176</v>
      </c>
      <c r="F777" s="81" t="s">
        <v>1999</v>
      </c>
      <c r="G777" s="81" t="s">
        <v>1999</v>
      </c>
      <c r="H777" s="81" t="s">
        <v>2000</v>
      </c>
      <c r="I777" s="92">
        <v>1</v>
      </c>
      <c r="J777" s="92">
        <v>1</v>
      </c>
      <c r="K777" s="92"/>
      <c r="L777" s="81">
        <v>2</v>
      </c>
      <c r="M777" s="81"/>
      <c r="N777" s="101">
        <v>1</v>
      </c>
      <c r="O777" s="101">
        <v>15000</v>
      </c>
      <c r="P777" s="101">
        <v>5</v>
      </c>
      <c r="Q777" s="85">
        <f t="shared" si="22"/>
        <v>75000</v>
      </c>
      <c r="R777" s="101">
        <v>15000</v>
      </c>
      <c r="S777" s="101">
        <v>5</v>
      </c>
      <c r="T777" s="85">
        <f t="shared" si="28"/>
        <v>75000</v>
      </c>
      <c r="U777" s="85"/>
      <c r="V777" s="85">
        <f t="shared" si="23"/>
        <v>25000</v>
      </c>
      <c r="W777" s="85">
        <f t="shared" si="24"/>
        <v>11250</v>
      </c>
      <c r="X777" s="86">
        <f t="shared" si="25"/>
        <v>36250</v>
      </c>
      <c r="Y777" s="87">
        <v>5.88</v>
      </c>
      <c r="Z777" s="85">
        <f t="shared" si="26"/>
        <v>169500</v>
      </c>
      <c r="AA777" s="88">
        <f t="shared" si="27"/>
        <v>115260.00000000001</v>
      </c>
      <c r="AB777" s="81" t="s">
        <v>46</v>
      </c>
      <c r="AC777" s="81" t="s">
        <v>46</v>
      </c>
      <c r="AD777" s="81" t="s">
        <v>46</v>
      </c>
      <c r="AE777" s="81" t="s">
        <v>330</v>
      </c>
      <c r="AF777" s="23"/>
      <c r="AG777" s="24"/>
      <c r="AH777" s="24"/>
    </row>
    <row r="778" spans="1:34" ht="12.75" customHeight="1">
      <c r="A778" s="81">
        <v>768</v>
      </c>
      <c r="B778" s="82" t="s">
        <v>2001</v>
      </c>
      <c r="C778" s="83" t="s">
        <v>827</v>
      </c>
      <c r="D778" s="81" t="s">
        <v>2002</v>
      </c>
      <c r="E778" s="81" t="s">
        <v>176</v>
      </c>
      <c r="F778" s="81" t="s">
        <v>2003</v>
      </c>
      <c r="G778" s="81" t="s">
        <v>2004</v>
      </c>
      <c r="H778" s="81" t="s">
        <v>2005</v>
      </c>
      <c r="I778" s="92">
        <v>1</v>
      </c>
      <c r="J778" s="92">
        <v>1</v>
      </c>
      <c r="K778" s="92"/>
      <c r="L778" s="81">
        <v>2</v>
      </c>
      <c r="M778" s="81"/>
      <c r="N778" s="101">
        <v>1</v>
      </c>
      <c r="O778" s="101">
        <v>5000</v>
      </c>
      <c r="P778" s="101">
        <v>7</v>
      </c>
      <c r="Q778" s="85">
        <f t="shared" si="22"/>
        <v>35000</v>
      </c>
      <c r="R778" s="101">
        <v>5000</v>
      </c>
      <c r="S778" s="101">
        <v>7</v>
      </c>
      <c r="T778" s="85">
        <f t="shared" si="28"/>
        <v>35000</v>
      </c>
      <c r="U778" s="58"/>
      <c r="V778" s="85">
        <f t="shared" si="23"/>
        <v>11666.666666666666</v>
      </c>
      <c r="W778" s="85">
        <f t="shared" si="24"/>
        <v>5250</v>
      </c>
      <c r="X778" s="86">
        <f t="shared" si="25"/>
        <v>16916.666666666664</v>
      </c>
      <c r="Y778" s="87">
        <v>5.88</v>
      </c>
      <c r="Z778" s="85">
        <f t="shared" si="26"/>
        <v>79100</v>
      </c>
      <c r="AA778" s="88">
        <f t="shared" si="27"/>
        <v>53788.000000000007</v>
      </c>
      <c r="AB778" s="81" t="s">
        <v>46</v>
      </c>
      <c r="AC778" s="81" t="s">
        <v>46</v>
      </c>
      <c r="AD778" s="81" t="s">
        <v>46</v>
      </c>
      <c r="AE778" s="81" t="s">
        <v>330</v>
      </c>
      <c r="AF778" s="23"/>
      <c r="AG778" s="24"/>
      <c r="AH778" s="24"/>
    </row>
    <row r="779" spans="1:34" ht="22.5" customHeight="1">
      <c r="A779" s="81">
        <v>769</v>
      </c>
      <c r="B779" s="82" t="s">
        <v>2006</v>
      </c>
      <c r="C779" s="83" t="s">
        <v>827</v>
      </c>
      <c r="D779" s="81" t="s">
        <v>2007</v>
      </c>
      <c r="E779" s="81" t="s">
        <v>176</v>
      </c>
      <c r="F779" s="81" t="s">
        <v>2008</v>
      </c>
      <c r="G779" s="81" t="s">
        <v>2008</v>
      </c>
      <c r="H779" s="103" t="s">
        <v>2009</v>
      </c>
      <c r="I779" s="92">
        <v>1</v>
      </c>
      <c r="J779" s="92">
        <v>1</v>
      </c>
      <c r="K779" s="92"/>
      <c r="L779" s="81">
        <v>2</v>
      </c>
      <c r="M779" s="81"/>
      <c r="N779" s="101">
        <v>1</v>
      </c>
      <c r="O779" s="101">
        <v>6000</v>
      </c>
      <c r="P779" s="101">
        <v>5</v>
      </c>
      <c r="Q779" s="85">
        <f t="shared" si="22"/>
        <v>30000</v>
      </c>
      <c r="R779" s="101">
        <v>6000</v>
      </c>
      <c r="S779" s="101">
        <v>5</v>
      </c>
      <c r="T779" s="85">
        <f t="shared" si="28"/>
        <v>30000</v>
      </c>
      <c r="U779" s="58"/>
      <c r="V779" s="85">
        <f t="shared" si="23"/>
        <v>10000</v>
      </c>
      <c r="W779" s="85">
        <f t="shared" si="24"/>
        <v>4500</v>
      </c>
      <c r="X779" s="86">
        <f t="shared" si="25"/>
        <v>14500</v>
      </c>
      <c r="Y779" s="87">
        <v>5.88</v>
      </c>
      <c r="Z779" s="85">
        <f t="shared" si="26"/>
        <v>67800</v>
      </c>
      <c r="AA779" s="88">
        <f t="shared" si="27"/>
        <v>46104</v>
      </c>
      <c r="AB779" s="81" t="s">
        <v>46</v>
      </c>
      <c r="AC779" s="81" t="s">
        <v>46</v>
      </c>
      <c r="AD779" s="81" t="s">
        <v>46</v>
      </c>
      <c r="AE779" s="81" t="s">
        <v>330</v>
      </c>
      <c r="AF779" s="23"/>
      <c r="AG779" s="24"/>
      <c r="AH779" s="24"/>
    </row>
    <row r="780" spans="1:34" ht="12.75" customHeight="1">
      <c r="A780" s="81">
        <v>770</v>
      </c>
      <c r="B780" s="82" t="s">
        <v>2010</v>
      </c>
      <c r="C780" s="83" t="s">
        <v>827</v>
      </c>
      <c r="D780" s="81" t="s">
        <v>2011</v>
      </c>
      <c r="E780" s="81" t="s">
        <v>176</v>
      </c>
      <c r="F780" s="81" t="s">
        <v>2008</v>
      </c>
      <c r="G780" s="81" t="s">
        <v>2008</v>
      </c>
      <c r="H780" s="103" t="s">
        <v>2012</v>
      </c>
      <c r="I780" s="92">
        <v>1</v>
      </c>
      <c r="J780" s="92">
        <v>1</v>
      </c>
      <c r="K780" s="92"/>
      <c r="L780" s="81">
        <v>2</v>
      </c>
      <c r="M780" s="81"/>
      <c r="N780" s="101">
        <v>1</v>
      </c>
      <c r="O780" s="101">
        <v>6000</v>
      </c>
      <c r="P780" s="101">
        <v>5</v>
      </c>
      <c r="Q780" s="85">
        <f t="shared" si="22"/>
        <v>30000</v>
      </c>
      <c r="R780" s="101">
        <v>6000</v>
      </c>
      <c r="S780" s="101">
        <v>5</v>
      </c>
      <c r="T780" s="85">
        <f t="shared" si="28"/>
        <v>30000</v>
      </c>
      <c r="U780" s="58"/>
      <c r="V780" s="85">
        <f t="shared" si="23"/>
        <v>10000</v>
      </c>
      <c r="W780" s="85">
        <f t="shared" si="24"/>
        <v>4500</v>
      </c>
      <c r="X780" s="86">
        <f t="shared" si="25"/>
        <v>14500</v>
      </c>
      <c r="Y780" s="87">
        <v>5.88</v>
      </c>
      <c r="Z780" s="85">
        <f t="shared" si="26"/>
        <v>67800</v>
      </c>
      <c r="AA780" s="88">
        <f t="shared" si="27"/>
        <v>46104</v>
      </c>
      <c r="AB780" s="81" t="s">
        <v>46</v>
      </c>
      <c r="AC780" s="81" t="s">
        <v>46</v>
      </c>
      <c r="AD780" s="81" t="s">
        <v>46</v>
      </c>
      <c r="AE780" s="81" t="s">
        <v>330</v>
      </c>
      <c r="AF780" s="23"/>
      <c r="AG780" s="24"/>
      <c r="AH780" s="24"/>
    </row>
    <row r="781" spans="1:34" ht="12.75" customHeight="1">
      <c r="A781" s="81">
        <v>771</v>
      </c>
      <c r="B781" s="82" t="s">
        <v>2016</v>
      </c>
      <c r="C781" s="83" t="s">
        <v>827</v>
      </c>
      <c r="D781" s="81" t="s">
        <v>2017</v>
      </c>
      <c r="E781" s="81" t="s">
        <v>66</v>
      </c>
      <c r="F781" s="81" t="s">
        <v>2018</v>
      </c>
      <c r="G781" s="81" t="s">
        <v>2018</v>
      </c>
      <c r="H781" s="81" t="s">
        <v>2019</v>
      </c>
      <c r="I781" s="92">
        <v>5</v>
      </c>
      <c r="J781" s="92">
        <v>5</v>
      </c>
      <c r="K781" s="92"/>
      <c r="L781" s="81">
        <v>6</v>
      </c>
      <c r="M781" s="81"/>
      <c r="N781" s="58">
        <v>4</v>
      </c>
      <c r="O781" s="101">
        <v>2500</v>
      </c>
      <c r="P781" s="101">
        <v>25</v>
      </c>
      <c r="Q781" s="85">
        <f t="shared" si="22"/>
        <v>62500</v>
      </c>
      <c r="R781" s="58"/>
      <c r="S781" s="58"/>
      <c r="T781" s="58"/>
      <c r="U781" s="58">
        <v>450</v>
      </c>
      <c r="V781" s="85">
        <f t="shared" si="23"/>
        <v>2250</v>
      </c>
      <c r="W781" s="85">
        <f t="shared" si="24"/>
        <v>337.5</v>
      </c>
      <c r="X781" s="86">
        <f t="shared" si="25"/>
        <v>2587.5</v>
      </c>
      <c r="Y781" s="110">
        <v>6.84</v>
      </c>
      <c r="Z781" s="85">
        <f t="shared" si="26"/>
        <v>16065</v>
      </c>
      <c r="AA781" s="88">
        <f t="shared" si="27"/>
        <v>10924.2</v>
      </c>
      <c r="AB781" s="81" t="s">
        <v>2020</v>
      </c>
      <c r="AC781" s="81" t="s">
        <v>2020</v>
      </c>
      <c r="AD781" s="81" t="s">
        <v>2020</v>
      </c>
      <c r="AE781" s="81" t="s">
        <v>658</v>
      </c>
      <c r="AF781" s="23"/>
      <c r="AG781" s="24"/>
      <c r="AH781" s="24"/>
    </row>
    <row r="782" spans="1:34" ht="12.75" customHeight="1">
      <c r="A782" s="81">
        <v>772</v>
      </c>
      <c r="B782" s="82" t="s">
        <v>2021</v>
      </c>
      <c r="C782" s="83" t="s">
        <v>827</v>
      </c>
      <c r="D782" s="81" t="s">
        <v>2022</v>
      </c>
      <c r="E782" s="81" t="s">
        <v>66</v>
      </c>
      <c r="F782" s="81" t="s">
        <v>2018</v>
      </c>
      <c r="G782" s="81" t="s">
        <v>2018</v>
      </c>
      <c r="H782" s="81" t="s">
        <v>2019</v>
      </c>
      <c r="I782" s="200">
        <v>5</v>
      </c>
      <c r="J782" s="200">
        <v>4</v>
      </c>
      <c r="K782" s="200">
        <v>1</v>
      </c>
      <c r="L782" s="81">
        <v>6</v>
      </c>
      <c r="M782" s="81"/>
      <c r="N782" s="58">
        <v>4</v>
      </c>
      <c r="O782" s="101">
        <v>2500</v>
      </c>
      <c r="P782" s="101">
        <v>25</v>
      </c>
      <c r="Q782" s="85">
        <f t="shared" si="22"/>
        <v>62500</v>
      </c>
      <c r="R782" s="58"/>
      <c r="S782" s="58"/>
      <c r="T782" s="58"/>
      <c r="U782" s="85">
        <v>450</v>
      </c>
      <c r="V782" s="85">
        <f t="shared" si="23"/>
        <v>2250</v>
      </c>
      <c r="W782" s="85">
        <f t="shared" si="24"/>
        <v>337.5</v>
      </c>
      <c r="X782" s="86">
        <f t="shared" si="25"/>
        <v>2587.5</v>
      </c>
      <c r="Y782" s="110">
        <v>6.84</v>
      </c>
      <c r="Z782" s="85">
        <f t="shared" si="26"/>
        <v>16065</v>
      </c>
      <c r="AA782" s="88">
        <f t="shared" si="27"/>
        <v>10924.2</v>
      </c>
      <c r="AB782" s="81" t="s">
        <v>2020</v>
      </c>
      <c r="AC782" s="81" t="s">
        <v>2020</v>
      </c>
      <c r="AD782" s="81" t="s">
        <v>2020</v>
      </c>
      <c r="AE782" s="81" t="s">
        <v>658</v>
      </c>
      <c r="AF782" s="23"/>
      <c r="AG782" s="24"/>
      <c r="AH782" s="24"/>
    </row>
    <row r="783" spans="1:34" ht="12.75" customHeight="1">
      <c r="A783" s="81">
        <v>773</v>
      </c>
      <c r="B783" s="82" t="s">
        <v>2023</v>
      </c>
      <c r="C783" s="83" t="s">
        <v>827</v>
      </c>
      <c r="D783" s="81" t="s">
        <v>2024</v>
      </c>
      <c r="E783" s="81" t="s">
        <v>66</v>
      </c>
      <c r="F783" s="81" t="s">
        <v>2025</v>
      </c>
      <c r="G783" s="81" t="s">
        <v>2025</v>
      </c>
      <c r="H783" s="81" t="s">
        <v>2026</v>
      </c>
      <c r="I783" s="92">
        <v>5</v>
      </c>
      <c r="J783" s="92">
        <v>5</v>
      </c>
      <c r="K783" s="92"/>
      <c r="L783" s="81">
        <v>6</v>
      </c>
      <c r="M783" s="81"/>
      <c r="N783" s="58">
        <v>4</v>
      </c>
      <c r="O783" s="85">
        <v>1500</v>
      </c>
      <c r="P783" s="101">
        <v>18</v>
      </c>
      <c r="Q783" s="85">
        <f t="shared" si="22"/>
        <v>27000</v>
      </c>
      <c r="R783" s="58"/>
      <c r="S783" s="58"/>
      <c r="T783" s="58"/>
      <c r="U783" s="85">
        <v>240</v>
      </c>
      <c r="V783" s="85">
        <f t="shared" si="23"/>
        <v>1200</v>
      </c>
      <c r="W783" s="85">
        <f t="shared" si="24"/>
        <v>180</v>
      </c>
      <c r="X783" s="86">
        <f t="shared" si="25"/>
        <v>1380</v>
      </c>
      <c r="Y783" s="110">
        <v>6.84</v>
      </c>
      <c r="Z783" s="85">
        <f t="shared" si="26"/>
        <v>8568</v>
      </c>
      <c r="AA783" s="88">
        <f t="shared" si="27"/>
        <v>5826.2400000000007</v>
      </c>
      <c r="AB783" s="81" t="s">
        <v>2020</v>
      </c>
      <c r="AC783" s="81" t="s">
        <v>2020</v>
      </c>
      <c r="AD783" s="81" t="s">
        <v>2020</v>
      </c>
      <c r="AE783" s="81"/>
      <c r="AF783" s="23"/>
      <c r="AG783" s="24"/>
      <c r="AH783" s="24"/>
    </row>
    <row r="784" spans="1:34" ht="24.75" customHeight="1">
      <c r="A784" s="81">
        <v>774</v>
      </c>
      <c r="B784" s="82" t="s">
        <v>2027</v>
      </c>
      <c r="C784" s="83" t="s">
        <v>56</v>
      </c>
      <c r="D784" s="81" t="s">
        <v>2028</v>
      </c>
      <c r="E784" s="81" t="s">
        <v>42</v>
      </c>
      <c r="F784" s="81" t="s">
        <v>43</v>
      </c>
      <c r="G784" s="81" t="s">
        <v>58</v>
      </c>
      <c r="H784" s="81" t="s">
        <v>2029</v>
      </c>
      <c r="I784" s="92">
        <v>2</v>
      </c>
      <c r="J784" s="92">
        <v>2</v>
      </c>
      <c r="K784" s="92"/>
      <c r="L784" s="81">
        <v>2</v>
      </c>
      <c r="M784" s="81"/>
      <c r="N784" s="85">
        <v>1</v>
      </c>
      <c r="O784" s="85">
        <v>9000</v>
      </c>
      <c r="P784" s="85">
        <v>5</v>
      </c>
      <c r="Q784" s="85">
        <f t="shared" si="22"/>
        <v>45000</v>
      </c>
      <c r="R784" s="85"/>
      <c r="S784" s="85"/>
      <c r="T784" s="85">
        <f t="shared" ref="T784:T786" si="29">R784*S784</f>
        <v>0</v>
      </c>
      <c r="U784" s="85"/>
      <c r="V784" s="85">
        <f t="shared" si="23"/>
        <v>15000</v>
      </c>
      <c r="W784" s="85">
        <f t="shared" si="24"/>
        <v>2250</v>
      </c>
      <c r="X784" s="86">
        <f t="shared" si="25"/>
        <v>17250</v>
      </c>
      <c r="Y784" s="87">
        <v>5.88</v>
      </c>
      <c r="Z784" s="85">
        <f t="shared" si="26"/>
        <v>92700</v>
      </c>
      <c r="AA784" s="88">
        <f t="shared" si="27"/>
        <v>63036.000000000007</v>
      </c>
      <c r="AB784" s="81" t="s">
        <v>46</v>
      </c>
      <c r="AC784" s="81" t="s">
        <v>46</v>
      </c>
      <c r="AD784" s="81" t="s">
        <v>46</v>
      </c>
      <c r="AE784" s="81"/>
      <c r="AF784" s="23"/>
      <c r="AG784" s="24"/>
      <c r="AH784" s="24"/>
    </row>
    <row r="785" spans="1:34" ht="24.75" customHeight="1">
      <c r="A785" s="81">
        <v>775</v>
      </c>
      <c r="B785" s="82" t="s">
        <v>2030</v>
      </c>
      <c r="C785" s="83" t="s">
        <v>56</v>
      </c>
      <c r="D785" s="81" t="s">
        <v>2031</v>
      </c>
      <c r="E785" s="81" t="s">
        <v>42</v>
      </c>
      <c r="F785" s="81" t="s">
        <v>43</v>
      </c>
      <c r="G785" s="81" t="s">
        <v>58</v>
      </c>
      <c r="H785" s="81" t="s">
        <v>2029</v>
      </c>
      <c r="I785" s="92">
        <v>4</v>
      </c>
      <c r="J785" s="92">
        <v>4</v>
      </c>
      <c r="K785" s="92"/>
      <c r="L785" s="81">
        <v>4</v>
      </c>
      <c r="M785" s="81"/>
      <c r="N785" s="85">
        <v>2</v>
      </c>
      <c r="O785" s="85">
        <v>1500</v>
      </c>
      <c r="P785" s="85">
        <v>23</v>
      </c>
      <c r="Q785" s="85">
        <f t="shared" si="22"/>
        <v>34500</v>
      </c>
      <c r="R785" s="85"/>
      <c r="S785" s="85"/>
      <c r="T785" s="85">
        <f t="shared" si="29"/>
        <v>0</v>
      </c>
      <c r="U785" s="85"/>
      <c r="V785" s="85">
        <f t="shared" si="23"/>
        <v>11500</v>
      </c>
      <c r="W785" s="85">
        <f t="shared" si="24"/>
        <v>1725</v>
      </c>
      <c r="X785" s="86">
        <f t="shared" si="25"/>
        <v>13225</v>
      </c>
      <c r="Y785" s="87">
        <v>5.88</v>
      </c>
      <c r="Z785" s="85">
        <f t="shared" si="26"/>
        <v>71070</v>
      </c>
      <c r="AA785" s="88">
        <f t="shared" si="27"/>
        <v>48327.600000000006</v>
      </c>
      <c r="AB785" s="81" t="s">
        <v>46</v>
      </c>
      <c r="AC785" s="81" t="s">
        <v>46</v>
      </c>
      <c r="AD785" s="81" t="s">
        <v>46</v>
      </c>
      <c r="AE785" s="81"/>
      <c r="AF785" s="23"/>
      <c r="AG785" s="24"/>
      <c r="AH785" s="24"/>
    </row>
    <row r="786" spans="1:34" ht="24.75" customHeight="1">
      <c r="A786" s="81">
        <v>776</v>
      </c>
      <c r="B786" s="82" t="s">
        <v>2032</v>
      </c>
      <c r="C786" s="83" t="s">
        <v>56</v>
      </c>
      <c r="D786" s="81" t="s">
        <v>2033</v>
      </c>
      <c r="E786" s="81" t="s">
        <v>42</v>
      </c>
      <c r="F786" s="81" t="s">
        <v>43</v>
      </c>
      <c r="G786" s="81" t="s">
        <v>58</v>
      </c>
      <c r="H786" s="81" t="s">
        <v>2034</v>
      </c>
      <c r="I786" s="92">
        <v>4</v>
      </c>
      <c r="J786" s="92">
        <v>4</v>
      </c>
      <c r="K786" s="92"/>
      <c r="L786" s="81">
        <v>4</v>
      </c>
      <c r="M786" s="81"/>
      <c r="N786" s="85">
        <v>2</v>
      </c>
      <c r="O786" s="85">
        <v>1500</v>
      </c>
      <c r="P786" s="85">
        <v>23</v>
      </c>
      <c r="Q786" s="85">
        <f t="shared" si="22"/>
        <v>34500</v>
      </c>
      <c r="R786" s="85"/>
      <c r="S786" s="85"/>
      <c r="T786" s="85">
        <f t="shared" si="29"/>
        <v>0</v>
      </c>
      <c r="U786" s="85"/>
      <c r="V786" s="85">
        <f t="shared" si="23"/>
        <v>11500</v>
      </c>
      <c r="W786" s="85">
        <f t="shared" si="24"/>
        <v>1725</v>
      </c>
      <c r="X786" s="86">
        <f t="shared" si="25"/>
        <v>13225</v>
      </c>
      <c r="Y786" s="87">
        <v>5.88</v>
      </c>
      <c r="Z786" s="85">
        <f t="shared" si="26"/>
        <v>71070</v>
      </c>
      <c r="AA786" s="88">
        <f t="shared" si="27"/>
        <v>48327.600000000006</v>
      </c>
      <c r="AB786" s="81" t="s">
        <v>46</v>
      </c>
      <c r="AC786" s="81" t="s">
        <v>46</v>
      </c>
      <c r="AD786" s="81" t="s">
        <v>46</v>
      </c>
      <c r="AE786" s="81"/>
      <c r="AF786" s="23"/>
      <c r="AG786" s="24"/>
      <c r="AH786" s="24"/>
    </row>
    <row r="787" spans="1:34" ht="24.75" customHeight="1">
      <c r="A787" s="81">
        <v>777</v>
      </c>
      <c r="B787" s="82" t="s">
        <v>2035</v>
      </c>
      <c r="C787" s="83" t="s">
        <v>171</v>
      </c>
      <c r="D787" s="81" t="s">
        <v>2036</v>
      </c>
      <c r="E787" s="81" t="s">
        <v>66</v>
      </c>
      <c r="F787" s="81" t="s">
        <v>1676</v>
      </c>
      <c r="G787" s="81" t="s">
        <v>44</v>
      </c>
      <c r="H787" s="81" t="s">
        <v>369</v>
      </c>
      <c r="I787" s="92">
        <v>7</v>
      </c>
      <c r="J787" s="92">
        <v>7</v>
      </c>
      <c r="K787" s="92"/>
      <c r="L787" s="81">
        <v>8</v>
      </c>
      <c r="M787" s="81"/>
      <c r="N787" s="85">
        <v>4</v>
      </c>
      <c r="O787" s="85">
        <v>1200</v>
      </c>
      <c r="P787" s="85">
        <v>33</v>
      </c>
      <c r="Q787" s="97">
        <f t="shared" si="22"/>
        <v>39600</v>
      </c>
      <c r="R787" s="85"/>
      <c r="S787" s="85"/>
      <c r="T787" s="85"/>
      <c r="U787" s="85">
        <v>260</v>
      </c>
      <c r="V787" s="85">
        <f t="shared" si="23"/>
        <v>1300</v>
      </c>
      <c r="W787" s="85">
        <f t="shared" si="24"/>
        <v>195</v>
      </c>
      <c r="X787" s="86">
        <f t="shared" si="25"/>
        <v>1495</v>
      </c>
      <c r="Y787" s="110">
        <v>6.84</v>
      </c>
      <c r="Z787" s="85">
        <f t="shared" si="26"/>
        <v>9282</v>
      </c>
      <c r="AA787" s="88">
        <f t="shared" si="27"/>
        <v>6311.76</v>
      </c>
      <c r="AB787" s="81" t="s">
        <v>46</v>
      </c>
      <c r="AC787" s="81" t="s">
        <v>46</v>
      </c>
      <c r="AD787" s="81" t="s">
        <v>46</v>
      </c>
      <c r="AE787" s="81"/>
      <c r="AF787" s="32"/>
      <c r="AG787" s="33"/>
      <c r="AH787" s="33"/>
    </row>
    <row r="788" spans="1:34" ht="24.75" customHeight="1">
      <c r="A788" s="81">
        <v>778</v>
      </c>
      <c r="B788" s="82" t="s">
        <v>2037</v>
      </c>
      <c r="C788" s="83" t="s">
        <v>396</v>
      </c>
      <c r="D788" s="95" t="s">
        <v>2038</v>
      </c>
      <c r="E788" s="81" t="s">
        <v>66</v>
      </c>
      <c r="F788" s="81" t="s">
        <v>43</v>
      </c>
      <c r="G788" s="81" t="s">
        <v>398</v>
      </c>
      <c r="H788" s="81" t="s">
        <v>2039</v>
      </c>
      <c r="I788" s="92">
        <v>3</v>
      </c>
      <c r="J788" s="92">
        <v>3</v>
      </c>
      <c r="K788" s="92"/>
      <c r="L788" s="81">
        <v>4</v>
      </c>
      <c r="M788" s="81"/>
      <c r="N788" s="85"/>
      <c r="O788" s="85">
        <v>3000</v>
      </c>
      <c r="P788" s="85">
        <v>48</v>
      </c>
      <c r="Q788" s="85">
        <f t="shared" si="22"/>
        <v>144000</v>
      </c>
      <c r="R788" s="85"/>
      <c r="S788" s="85"/>
      <c r="T788" s="85">
        <f t="shared" ref="T788:T789" si="30">R788*S788</f>
        <v>0</v>
      </c>
      <c r="U788" s="85">
        <v>461</v>
      </c>
      <c r="V788" s="85">
        <f t="shared" si="23"/>
        <v>2305</v>
      </c>
      <c r="W788" s="85">
        <f t="shared" si="24"/>
        <v>345.75</v>
      </c>
      <c r="X788" s="86">
        <f t="shared" si="25"/>
        <v>2650.75</v>
      </c>
      <c r="Y788" s="110">
        <v>6.84</v>
      </c>
      <c r="Z788" s="85">
        <f t="shared" si="26"/>
        <v>16457.699999999997</v>
      </c>
      <c r="AA788" s="88">
        <f t="shared" si="27"/>
        <v>11191.235999999999</v>
      </c>
      <c r="AB788" s="81" t="s">
        <v>46</v>
      </c>
      <c r="AC788" s="81" t="s">
        <v>46</v>
      </c>
      <c r="AD788" s="81" t="s">
        <v>46</v>
      </c>
      <c r="AE788" s="81"/>
      <c r="AF788" s="23"/>
      <c r="AG788" s="24"/>
      <c r="AH788" s="24"/>
    </row>
    <row r="789" spans="1:34" ht="24.75" customHeight="1">
      <c r="A789" s="81">
        <v>779</v>
      </c>
      <c r="B789" s="82" t="s">
        <v>2040</v>
      </c>
      <c r="C789" s="83" t="s">
        <v>396</v>
      </c>
      <c r="D789" s="95" t="s">
        <v>2041</v>
      </c>
      <c r="E789" s="81" t="s">
        <v>66</v>
      </c>
      <c r="F789" s="81" t="s">
        <v>43</v>
      </c>
      <c r="G789" s="81" t="s">
        <v>398</v>
      </c>
      <c r="H789" s="81" t="s">
        <v>2039</v>
      </c>
      <c r="I789" s="92">
        <v>3</v>
      </c>
      <c r="J789" s="92">
        <v>3</v>
      </c>
      <c r="K789" s="92"/>
      <c r="L789" s="81">
        <v>4</v>
      </c>
      <c r="M789" s="81"/>
      <c r="N789" s="85"/>
      <c r="O789" s="85">
        <v>3000</v>
      </c>
      <c r="P789" s="85">
        <v>48</v>
      </c>
      <c r="Q789" s="85">
        <f t="shared" si="22"/>
        <v>144000</v>
      </c>
      <c r="R789" s="85"/>
      <c r="S789" s="85"/>
      <c r="T789" s="85">
        <f t="shared" si="30"/>
        <v>0</v>
      </c>
      <c r="U789" s="85">
        <v>461</v>
      </c>
      <c r="V789" s="85">
        <f t="shared" si="23"/>
        <v>2305</v>
      </c>
      <c r="W789" s="85">
        <f t="shared" si="24"/>
        <v>345.75</v>
      </c>
      <c r="X789" s="86">
        <f t="shared" si="25"/>
        <v>2650.75</v>
      </c>
      <c r="Y789" s="110">
        <v>6.84</v>
      </c>
      <c r="Z789" s="85">
        <f t="shared" si="26"/>
        <v>16457.699999999997</v>
      </c>
      <c r="AA789" s="88">
        <f t="shared" si="27"/>
        <v>11191.235999999999</v>
      </c>
      <c r="AB789" s="81" t="s">
        <v>46</v>
      </c>
      <c r="AC789" s="81" t="s">
        <v>46</v>
      </c>
      <c r="AD789" s="81" t="s">
        <v>46</v>
      </c>
      <c r="AE789" s="81"/>
      <c r="AF789" s="23"/>
      <c r="AG789" s="24"/>
      <c r="AH789" s="24"/>
    </row>
    <row r="790" spans="1:34" ht="24.75" customHeight="1">
      <c r="A790" s="81">
        <v>780</v>
      </c>
      <c r="B790" s="82" t="s">
        <v>2042</v>
      </c>
      <c r="C790" s="83" t="s">
        <v>91</v>
      </c>
      <c r="D790" s="81" t="s">
        <v>2043</v>
      </c>
      <c r="E790" s="81" t="s">
        <v>66</v>
      </c>
      <c r="F790" s="81" t="s">
        <v>43</v>
      </c>
      <c r="G790" s="81" t="s">
        <v>168</v>
      </c>
      <c r="H790" s="81" t="s">
        <v>2044</v>
      </c>
      <c r="I790" s="92">
        <v>5</v>
      </c>
      <c r="J790" s="92">
        <v>5</v>
      </c>
      <c r="K790" s="92"/>
      <c r="L790" s="81">
        <v>6</v>
      </c>
      <c r="M790" s="81"/>
      <c r="N790" s="58">
        <v>5</v>
      </c>
      <c r="O790" s="97">
        <v>680</v>
      </c>
      <c r="P790" s="97">
        <v>17</v>
      </c>
      <c r="Q790" s="97"/>
      <c r="R790" s="97"/>
      <c r="S790" s="97"/>
      <c r="T790" s="98"/>
      <c r="U790" s="97">
        <v>170</v>
      </c>
      <c r="V790" s="85">
        <f t="shared" si="23"/>
        <v>850</v>
      </c>
      <c r="W790" s="85">
        <f t="shared" si="24"/>
        <v>127.5</v>
      </c>
      <c r="X790" s="86">
        <f t="shared" si="25"/>
        <v>977.5</v>
      </c>
      <c r="Y790" s="110">
        <v>6.84</v>
      </c>
      <c r="Z790" s="85">
        <f t="shared" si="26"/>
        <v>6069</v>
      </c>
      <c r="AA790" s="88">
        <f t="shared" si="27"/>
        <v>4126.92</v>
      </c>
      <c r="AB790" s="81" t="s">
        <v>46</v>
      </c>
      <c r="AC790" s="81" t="s">
        <v>46</v>
      </c>
      <c r="AD790" s="81" t="s">
        <v>46</v>
      </c>
      <c r="AE790" s="81"/>
      <c r="AF790" s="23"/>
      <c r="AG790" s="24"/>
      <c r="AH790" s="24"/>
    </row>
    <row r="791" spans="1:34" ht="24.75" customHeight="1">
      <c r="A791" s="81">
        <v>781</v>
      </c>
      <c r="B791" s="82" t="s">
        <v>2045</v>
      </c>
      <c r="C791" s="83" t="s">
        <v>91</v>
      </c>
      <c r="D791" s="81" t="s">
        <v>2046</v>
      </c>
      <c r="E791" s="81" t="s">
        <v>66</v>
      </c>
      <c r="F791" s="81" t="s">
        <v>43</v>
      </c>
      <c r="G791" s="81" t="s">
        <v>168</v>
      </c>
      <c r="H791" s="81" t="s">
        <v>2044</v>
      </c>
      <c r="I791" s="92">
        <v>5</v>
      </c>
      <c r="J791" s="92">
        <v>5</v>
      </c>
      <c r="K791" s="92"/>
      <c r="L791" s="81">
        <v>6</v>
      </c>
      <c r="M791" s="81"/>
      <c r="N791" s="58">
        <v>5</v>
      </c>
      <c r="O791" s="97">
        <v>680</v>
      </c>
      <c r="P791" s="97">
        <v>17</v>
      </c>
      <c r="Q791" s="97"/>
      <c r="R791" s="97"/>
      <c r="S791" s="97"/>
      <c r="T791" s="98"/>
      <c r="U791" s="97">
        <v>170</v>
      </c>
      <c r="V791" s="85">
        <f t="shared" si="23"/>
        <v>850</v>
      </c>
      <c r="W791" s="85">
        <f t="shared" si="24"/>
        <v>127.5</v>
      </c>
      <c r="X791" s="86">
        <f t="shared" si="25"/>
        <v>977.5</v>
      </c>
      <c r="Y791" s="110">
        <v>6.84</v>
      </c>
      <c r="Z791" s="85">
        <f t="shared" si="26"/>
        <v>6069</v>
      </c>
      <c r="AA791" s="88">
        <f t="shared" si="27"/>
        <v>4126.92</v>
      </c>
      <c r="AB791" s="81" t="s">
        <v>46</v>
      </c>
      <c r="AC791" s="81" t="s">
        <v>46</v>
      </c>
      <c r="AD791" s="81" t="s">
        <v>46</v>
      </c>
      <c r="AE791" s="81"/>
      <c r="AF791" s="23"/>
      <c r="AG791" s="24"/>
      <c r="AH791" s="24"/>
    </row>
    <row r="792" spans="1:34" ht="24.75" customHeight="1">
      <c r="A792" s="81">
        <v>782</v>
      </c>
      <c r="B792" s="82" t="s">
        <v>2047</v>
      </c>
      <c r="C792" s="83" t="s">
        <v>91</v>
      </c>
      <c r="D792" s="81" t="s">
        <v>2048</v>
      </c>
      <c r="E792" s="81" t="s">
        <v>66</v>
      </c>
      <c r="F792" s="81" t="s">
        <v>43</v>
      </c>
      <c r="G792" s="81" t="s">
        <v>168</v>
      </c>
      <c r="H792" s="81" t="s">
        <v>2044</v>
      </c>
      <c r="I792" s="92">
        <v>5</v>
      </c>
      <c r="J792" s="92">
        <v>5</v>
      </c>
      <c r="K792" s="92"/>
      <c r="L792" s="81">
        <v>6</v>
      </c>
      <c r="M792" s="81"/>
      <c r="N792" s="58">
        <v>5</v>
      </c>
      <c r="O792" s="97">
        <v>680</v>
      </c>
      <c r="P792" s="97">
        <v>17</v>
      </c>
      <c r="Q792" s="97"/>
      <c r="R792" s="97"/>
      <c r="S792" s="97"/>
      <c r="T792" s="98"/>
      <c r="U792" s="97">
        <v>170</v>
      </c>
      <c r="V792" s="85">
        <f t="shared" si="23"/>
        <v>850</v>
      </c>
      <c r="W792" s="85">
        <f t="shared" si="24"/>
        <v>127.5</v>
      </c>
      <c r="X792" s="86">
        <f t="shared" si="25"/>
        <v>977.5</v>
      </c>
      <c r="Y792" s="110">
        <v>6.84</v>
      </c>
      <c r="Z792" s="85">
        <f t="shared" si="26"/>
        <v>6069</v>
      </c>
      <c r="AA792" s="88">
        <f t="shared" si="27"/>
        <v>4126.92</v>
      </c>
      <c r="AB792" s="81" t="s">
        <v>46</v>
      </c>
      <c r="AC792" s="81" t="s">
        <v>46</v>
      </c>
      <c r="AD792" s="81" t="s">
        <v>46</v>
      </c>
      <c r="AE792" s="81"/>
      <c r="AF792" s="23"/>
      <c r="AG792" s="24"/>
      <c r="AH792" s="24"/>
    </row>
    <row r="793" spans="1:34" ht="24.75" customHeight="1">
      <c r="A793" s="81">
        <v>783</v>
      </c>
      <c r="B793" s="82" t="s">
        <v>2049</v>
      </c>
      <c r="C793" s="83" t="s">
        <v>91</v>
      </c>
      <c r="D793" s="81" t="s">
        <v>2050</v>
      </c>
      <c r="E793" s="81" t="s">
        <v>66</v>
      </c>
      <c r="F793" s="81" t="s">
        <v>43</v>
      </c>
      <c r="G793" s="81" t="s">
        <v>168</v>
      </c>
      <c r="H793" s="81" t="s">
        <v>2044</v>
      </c>
      <c r="I793" s="92">
        <v>5</v>
      </c>
      <c r="J793" s="92">
        <v>5</v>
      </c>
      <c r="K793" s="92"/>
      <c r="L793" s="81">
        <v>6</v>
      </c>
      <c r="M793" s="81"/>
      <c r="N793" s="58">
        <v>5</v>
      </c>
      <c r="O793" s="97">
        <v>680</v>
      </c>
      <c r="P793" s="97">
        <v>17</v>
      </c>
      <c r="Q793" s="97"/>
      <c r="R793" s="97"/>
      <c r="S793" s="97"/>
      <c r="T793" s="98"/>
      <c r="U793" s="97">
        <v>170</v>
      </c>
      <c r="V793" s="85">
        <f t="shared" si="23"/>
        <v>850</v>
      </c>
      <c r="W793" s="85">
        <f t="shared" si="24"/>
        <v>127.5</v>
      </c>
      <c r="X793" s="86">
        <f t="shared" si="25"/>
        <v>977.5</v>
      </c>
      <c r="Y793" s="110">
        <v>6.84</v>
      </c>
      <c r="Z793" s="85">
        <f t="shared" si="26"/>
        <v>6069</v>
      </c>
      <c r="AA793" s="88">
        <f t="shared" si="27"/>
        <v>4126.92</v>
      </c>
      <c r="AB793" s="81" t="s">
        <v>46</v>
      </c>
      <c r="AC793" s="81" t="s">
        <v>46</v>
      </c>
      <c r="AD793" s="81" t="s">
        <v>46</v>
      </c>
      <c r="AE793" s="81"/>
      <c r="AF793" s="23"/>
      <c r="AG793" s="24"/>
      <c r="AH793" s="24"/>
    </row>
    <row r="794" spans="1:34" ht="24.75" customHeight="1">
      <c r="A794" s="81">
        <v>784</v>
      </c>
      <c r="B794" s="82" t="s">
        <v>2051</v>
      </c>
      <c r="C794" s="83" t="s">
        <v>91</v>
      </c>
      <c r="D794" s="81" t="s">
        <v>2052</v>
      </c>
      <c r="E794" s="81" t="s">
        <v>66</v>
      </c>
      <c r="F794" s="81" t="s">
        <v>43</v>
      </c>
      <c r="G794" s="81" t="s">
        <v>168</v>
      </c>
      <c r="H794" s="81" t="s">
        <v>2044</v>
      </c>
      <c r="I794" s="92">
        <v>5</v>
      </c>
      <c r="J794" s="92">
        <v>5</v>
      </c>
      <c r="K794" s="92"/>
      <c r="L794" s="81">
        <v>6</v>
      </c>
      <c r="M794" s="81"/>
      <c r="N794" s="58">
        <v>5</v>
      </c>
      <c r="O794" s="97">
        <v>680</v>
      </c>
      <c r="P794" s="97">
        <v>17</v>
      </c>
      <c r="Q794" s="97"/>
      <c r="R794" s="97"/>
      <c r="S794" s="97"/>
      <c r="T794" s="98"/>
      <c r="U794" s="97">
        <v>170</v>
      </c>
      <c r="V794" s="85">
        <f t="shared" si="23"/>
        <v>850</v>
      </c>
      <c r="W794" s="85">
        <f t="shared" si="24"/>
        <v>127.5</v>
      </c>
      <c r="X794" s="86">
        <f t="shared" si="25"/>
        <v>977.5</v>
      </c>
      <c r="Y794" s="110">
        <v>6.84</v>
      </c>
      <c r="Z794" s="85">
        <f t="shared" si="26"/>
        <v>6069</v>
      </c>
      <c r="AA794" s="88">
        <f t="shared" si="27"/>
        <v>4126.92</v>
      </c>
      <c r="AB794" s="81" t="s">
        <v>46</v>
      </c>
      <c r="AC794" s="81" t="s">
        <v>46</v>
      </c>
      <c r="AD794" s="81" t="s">
        <v>46</v>
      </c>
      <c r="AE794" s="81"/>
      <c r="AF794" s="23"/>
      <c r="AG794" s="24"/>
      <c r="AH794" s="24"/>
    </row>
    <row r="795" spans="1:34" ht="24.75" customHeight="1">
      <c r="A795" s="81">
        <v>785</v>
      </c>
      <c r="B795" s="82" t="s">
        <v>2053</v>
      </c>
      <c r="C795" s="83" t="s">
        <v>91</v>
      </c>
      <c r="D795" s="81" t="s">
        <v>2054</v>
      </c>
      <c r="E795" s="81" t="s">
        <v>66</v>
      </c>
      <c r="F795" s="81" t="s">
        <v>43</v>
      </c>
      <c r="G795" s="81" t="s">
        <v>261</v>
      </c>
      <c r="H795" s="81" t="s">
        <v>2044</v>
      </c>
      <c r="I795" s="92">
        <v>5</v>
      </c>
      <c r="J795" s="92">
        <v>5</v>
      </c>
      <c r="K795" s="92"/>
      <c r="L795" s="81">
        <v>6</v>
      </c>
      <c r="M795" s="81"/>
      <c r="N795" s="58">
        <v>5</v>
      </c>
      <c r="O795" s="97">
        <v>680</v>
      </c>
      <c r="P795" s="97">
        <v>17</v>
      </c>
      <c r="Q795" s="97"/>
      <c r="R795" s="97"/>
      <c r="S795" s="97"/>
      <c r="T795" s="98"/>
      <c r="U795" s="97">
        <v>170</v>
      </c>
      <c r="V795" s="85">
        <f t="shared" si="23"/>
        <v>850</v>
      </c>
      <c r="W795" s="85">
        <f t="shared" si="24"/>
        <v>127.5</v>
      </c>
      <c r="X795" s="86">
        <f t="shared" si="25"/>
        <v>977.5</v>
      </c>
      <c r="Y795" s="110">
        <v>6.84</v>
      </c>
      <c r="Z795" s="85">
        <f t="shared" si="26"/>
        <v>6069</v>
      </c>
      <c r="AA795" s="88">
        <f t="shared" si="27"/>
        <v>4126.92</v>
      </c>
      <c r="AB795" s="81" t="s">
        <v>46</v>
      </c>
      <c r="AC795" s="81" t="s">
        <v>46</v>
      </c>
      <c r="AD795" s="81" t="s">
        <v>46</v>
      </c>
      <c r="AE795" s="81"/>
      <c r="AF795" s="23"/>
      <c r="AG795" s="24"/>
      <c r="AH795" s="24"/>
    </row>
    <row r="796" spans="1:34" ht="24.75" customHeight="1">
      <c r="A796" s="81">
        <v>786</v>
      </c>
      <c r="B796" s="82" t="s">
        <v>2055</v>
      </c>
      <c r="C796" s="83" t="s">
        <v>91</v>
      </c>
      <c r="D796" s="81" t="s">
        <v>2056</v>
      </c>
      <c r="E796" s="81" t="s">
        <v>66</v>
      </c>
      <c r="F796" s="81" t="s">
        <v>43</v>
      </c>
      <c r="G796" s="81" t="s">
        <v>261</v>
      </c>
      <c r="H796" s="81" t="s">
        <v>2044</v>
      </c>
      <c r="I796" s="92">
        <v>5</v>
      </c>
      <c r="J796" s="92">
        <v>5</v>
      </c>
      <c r="K796" s="92"/>
      <c r="L796" s="81">
        <v>6</v>
      </c>
      <c r="M796" s="81"/>
      <c r="N796" s="58">
        <v>5</v>
      </c>
      <c r="O796" s="97">
        <v>680</v>
      </c>
      <c r="P796" s="97">
        <v>17</v>
      </c>
      <c r="Q796" s="97"/>
      <c r="R796" s="97"/>
      <c r="S796" s="97"/>
      <c r="T796" s="98"/>
      <c r="U796" s="97">
        <v>170</v>
      </c>
      <c r="V796" s="85">
        <f t="shared" si="23"/>
        <v>850</v>
      </c>
      <c r="W796" s="85">
        <f t="shared" si="24"/>
        <v>127.5</v>
      </c>
      <c r="X796" s="86">
        <f t="shared" si="25"/>
        <v>977.5</v>
      </c>
      <c r="Y796" s="110">
        <v>6.84</v>
      </c>
      <c r="Z796" s="85">
        <f t="shared" si="26"/>
        <v>6069</v>
      </c>
      <c r="AA796" s="88">
        <f t="shared" si="27"/>
        <v>4126.92</v>
      </c>
      <c r="AB796" s="81" t="s">
        <v>46</v>
      </c>
      <c r="AC796" s="81" t="s">
        <v>46</v>
      </c>
      <c r="AD796" s="81" t="s">
        <v>46</v>
      </c>
      <c r="AE796" s="81"/>
      <c r="AF796" s="23"/>
      <c r="AG796" s="24"/>
      <c r="AH796" s="24"/>
    </row>
    <row r="797" spans="1:34" ht="24.75" customHeight="1">
      <c r="A797" s="81">
        <v>787</v>
      </c>
      <c r="B797" s="82" t="s">
        <v>2057</v>
      </c>
      <c r="C797" s="83" t="s">
        <v>91</v>
      </c>
      <c r="D797" s="81" t="s">
        <v>2058</v>
      </c>
      <c r="E797" s="81" t="s">
        <v>66</v>
      </c>
      <c r="F797" s="81" t="s">
        <v>43</v>
      </c>
      <c r="G797" s="81" t="s">
        <v>261</v>
      </c>
      <c r="H797" s="81" t="s">
        <v>2044</v>
      </c>
      <c r="I797" s="92">
        <v>5</v>
      </c>
      <c r="J797" s="92">
        <v>5</v>
      </c>
      <c r="K797" s="92"/>
      <c r="L797" s="81">
        <v>6</v>
      </c>
      <c r="M797" s="81"/>
      <c r="N797" s="58">
        <v>5</v>
      </c>
      <c r="O797" s="97">
        <v>680</v>
      </c>
      <c r="P797" s="97">
        <v>17</v>
      </c>
      <c r="Q797" s="97"/>
      <c r="R797" s="97"/>
      <c r="S797" s="97"/>
      <c r="T797" s="98"/>
      <c r="U797" s="97">
        <v>170</v>
      </c>
      <c r="V797" s="85">
        <f t="shared" si="23"/>
        <v>850</v>
      </c>
      <c r="W797" s="85">
        <f t="shared" si="24"/>
        <v>127.5</v>
      </c>
      <c r="X797" s="86">
        <f t="shared" si="25"/>
        <v>977.5</v>
      </c>
      <c r="Y797" s="110">
        <v>6.84</v>
      </c>
      <c r="Z797" s="85">
        <f t="shared" si="26"/>
        <v>6069</v>
      </c>
      <c r="AA797" s="88">
        <f t="shared" si="27"/>
        <v>4126.92</v>
      </c>
      <c r="AB797" s="81" t="s">
        <v>46</v>
      </c>
      <c r="AC797" s="81" t="s">
        <v>46</v>
      </c>
      <c r="AD797" s="81" t="s">
        <v>46</v>
      </c>
      <c r="AE797" s="81"/>
      <c r="AF797" s="23"/>
      <c r="AG797" s="24"/>
      <c r="AH797" s="24"/>
    </row>
    <row r="798" spans="1:34" ht="24.75" customHeight="1">
      <c r="A798" s="81">
        <v>788</v>
      </c>
      <c r="B798" s="82" t="s">
        <v>2059</v>
      </c>
      <c r="C798" s="83" t="s">
        <v>91</v>
      </c>
      <c r="D798" s="81" t="s">
        <v>2060</v>
      </c>
      <c r="E798" s="81" t="s">
        <v>66</v>
      </c>
      <c r="F798" s="81" t="s">
        <v>43</v>
      </c>
      <c r="G798" s="81" t="s">
        <v>168</v>
      </c>
      <c r="H798" s="81" t="s">
        <v>2044</v>
      </c>
      <c r="I798" s="92">
        <v>5</v>
      </c>
      <c r="J798" s="92">
        <v>5</v>
      </c>
      <c r="K798" s="92"/>
      <c r="L798" s="81">
        <v>6</v>
      </c>
      <c r="M798" s="81"/>
      <c r="N798" s="58">
        <v>5</v>
      </c>
      <c r="O798" s="97">
        <v>1560</v>
      </c>
      <c r="P798" s="97">
        <v>24</v>
      </c>
      <c r="Q798" s="97"/>
      <c r="R798" s="97"/>
      <c r="S798" s="97"/>
      <c r="T798" s="98"/>
      <c r="U798" s="97">
        <v>200</v>
      </c>
      <c r="V798" s="85">
        <f t="shared" si="23"/>
        <v>1000</v>
      </c>
      <c r="W798" s="85">
        <f t="shared" si="24"/>
        <v>150</v>
      </c>
      <c r="X798" s="86">
        <f t="shared" si="25"/>
        <v>1150</v>
      </c>
      <c r="Y798" s="110">
        <v>6.84</v>
      </c>
      <c r="Z798" s="85">
        <f t="shared" si="26"/>
        <v>7140</v>
      </c>
      <c r="AA798" s="88">
        <f t="shared" si="27"/>
        <v>4855.2000000000007</v>
      </c>
      <c r="AB798" s="81" t="s">
        <v>46</v>
      </c>
      <c r="AC798" s="81" t="s">
        <v>46</v>
      </c>
      <c r="AD798" s="81" t="s">
        <v>46</v>
      </c>
      <c r="AE798" s="81"/>
      <c r="AF798" s="23"/>
      <c r="AG798" s="24"/>
      <c r="AH798" s="24"/>
    </row>
    <row r="799" spans="1:34" ht="24.75" customHeight="1">
      <c r="A799" s="81">
        <v>789</v>
      </c>
      <c r="B799" s="82" t="s">
        <v>2061</v>
      </c>
      <c r="C799" s="83" t="s">
        <v>91</v>
      </c>
      <c r="D799" s="81" t="s">
        <v>2062</v>
      </c>
      <c r="E799" s="81" t="s">
        <v>66</v>
      </c>
      <c r="F799" s="81" t="s">
        <v>43</v>
      </c>
      <c r="G799" s="81" t="s">
        <v>168</v>
      </c>
      <c r="H799" s="81" t="s">
        <v>2044</v>
      </c>
      <c r="I799" s="92">
        <v>5</v>
      </c>
      <c r="J799" s="92">
        <v>5</v>
      </c>
      <c r="K799" s="92"/>
      <c r="L799" s="81">
        <v>6</v>
      </c>
      <c r="M799" s="81"/>
      <c r="N799" s="58">
        <v>5</v>
      </c>
      <c r="O799" s="97">
        <v>1560</v>
      </c>
      <c r="P799" s="97">
        <v>24</v>
      </c>
      <c r="Q799" s="97"/>
      <c r="R799" s="97"/>
      <c r="S799" s="97"/>
      <c r="T799" s="98"/>
      <c r="U799" s="97">
        <v>200</v>
      </c>
      <c r="V799" s="85">
        <f t="shared" si="23"/>
        <v>1000</v>
      </c>
      <c r="W799" s="85">
        <f t="shared" si="24"/>
        <v>150</v>
      </c>
      <c r="X799" s="86">
        <f t="shared" si="25"/>
        <v>1150</v>
      </c>
      <c r="Y799" s="110">
        <v>6.84</v>
      </c>
      <c r="Z799" s="85">
        <f t="shared" si="26"/>
        <v>7140</v>
      </c>
      <c r="AA799" s="88">
        <f t="shared" si="27"/>
        <v>4855.2000000000007</v>
      </c>
      <c r="AB799" s="81" t="s">
        <v>46</v>
      </c>
      <c r="AC799" s="81" t="s">
        <v>46</v>
      </c>
      <c r="AD799" s="81" t="s">
        <v>46</v>
      </c>
      <c r="AE799" s="81"/>
      <c r="AF799" s="23"/>
      <c r="AG799" s="24"/>
      <c r="AH799" s="24"/>
    </row>
    <row r="800" spans="1:34" ht="24.75" customHeight="1">
      <c r="A800" s="81">
        <v>790</v>
      </c>
      <c r="B800" s="82" t="s">
        <v>2063</v>
      </c>
      <c r="C800" s="83" t="s">
        <v>2064</v>
      </c>
      <c r="D800" s="81" t="s">
        <v>2065</v>
      </c>
      <c r="E800" s="81" t="s">
        <v>66</v>
      </c>
      <c r="F800" s="81" t="s">
        <v>43</v>
      </c>
      <c r="G800" s="81" t="s">
        <v>168</v>
      </c>
      <c r="H800" s="81" t="s">
        <v>2044</v>
      </c>
      <c r="I800" s="92">
        <v>3</v>
      </c>
      <c r="J800" s="92">
        <v>3</v>
      </c>
      <c r="K800" s="92"/>
      <c r="L800" s="81">
        <v>4</v>
      </c>
      <c r="M800" s="81"/>
      <c r="N800" s="58">
        <v>3</v>
      </c>
      <c r="O800" s="97">
        <v>527</v>
      </c>
      <c r="P800" s="97">
        <v>15</v>
      </c>
      <c r="Q800" s="97"/>
      <c r="R800" s="97"/>
      <c r="S800" s="97"/>
      <c r="T800" s="98"/>
      <c r="U800" s="97">
        <v>150</v>
      </c>
      <c r="V800" s="85">
        <f t="shared" si="23"/>
        <v>750</v>
      </c>
      <c r="W800" s="85">
        <f t="shared" si="24"/>
        <v>112.5</v>
      </c>
      <c r="X800" s="86">
        <f t="shared" si="25"/>
        <v>862.5</v>
      </c>
      <c r="Y800" s="110">
        <v>6.84</v>
      </c>
      <c r="Z800" s="85">
        <f t="shared" si="26"/>
        <v>5355</v>
      </c>
      <c r="AA800" s="88">
        <f t="shared" si="27"/>
        <v>3641.4</v>
      </c>
      <c r="AB800" s="81" t="s">
        <v>46</v>
      </c>
      <c r="AC800" s="81" t="s">
        <v>46</v>
      </c>
      <c r="AD800" s="81" t="s">
        <v>46</v>
      </c>
      <c r="AE800" s="81"/>
      <c r="AF800" s="23"/>
      <c r="AG800" s="24"/>
      <c r="AH800" s="24"/>
    </row>
    <row r="801" spans="1:34" ht="24.75" customHeight="1">
      <c r="A801" s="81">
        <v>791</v>
      </c>
      <c r="B801" s="82" t="s">
        <v>2066</v>
      </c>
      <c r="C801" s="83" t="s">
        <v>91</v>
      </c>
      <c r="D801" s="81" t="s">
        <v>2067</v>
      </c>
      <c r="E801" s="81" t="s">
        <v>42</v>
      </c>
      <c r="F801" s="81" t="s">
        <v>43</v>
      </c>
      <c r="G801" s="81" t="s">
        <v>44</v>
      </c>
      <c r="H801" s="81" t="s">
        <v>2068</v>
      </c>
      <c r="I801" s="92">
        <v>2</v>
      </c>
      <c r="J801" s="92">
        <v>2</v>
      </c>
      <c r="K801" s="92"/>
      <c r="L801" s="81">
        <v>2</v>
      </c>
      <c r="M801" s="81"/>
      <c r="N801" s="97">
        <v>2</v>
      </c>
      <c r="O801" s="97">
        <v>700</v>
      </c>
      <c r="P801" s="97">
        <v>8</v>
      </c>
      <c r="Q801" s="97">
        <f t="shared" ref="Q801:Q802" si="31">O801*P801</f>
        <v>5600</v>
      </c>
      <c r="R801" s="104">
        <v>1000</v>
      </c>
      <c r="S801" s="97"/>
      <c r="T801" s="98"/>
      <c r="U801" s="97"/>
      <c r="V801" s="85">
        <f t="shared" si="23"/>
        <v>1866.6666666666667</v>
      </c>
      <c r="W801" s="85">
        <f t="shared" si="24"/>
        <v>280</v>
      </c>
      <c r="X801" s="86">
        <f t="shared" si="25"/>
        <v>2146.666666666667</v>
      </c>
      <c r="Y801" s="87">
        <v>5.88</v>
      </c>
      <c r="Z801" s="85">
        <f t="shared" si="26"/>
        <v>11536</v>
      </c>
      <c r="AA801" s="88">
        <f t="shared" si="27"/>
        <v>7844.4800000000005</v>
      </c>
      <c r="AB801" s="81" t="s">
        <v>46</v>
      </c>
      <c r="AC801" s="81" t="s">
        <v>46</v>
      </c>
      <c r="AD801" s="81" t="s">
        <v>46</v>
      </c>
      <c r="AE801" s="81"/>
      <c r="AF801" s="23"/>
      <c r="AG801" s="24"/>
      <c r="AH801" s="24"/>
    </row>
    <row r="802" spans="1:34" ht="24.75" customHeight="1">
      <c r="A802" s="81">
        <v>792</v>
      </c>
      <c r="B802" s="82" t="s">
        <v>2069</v>
      </c>
      <c r="C802" s="83" t="s">
        <v>75</v>
      </c>
      <c r="D802" s="81" t="s">
        <v>2070</v>
      </c>
      <c r="E802" s="81" t="s">
        <v>42</v>
      </c>
      <c r="F802" s="81" t="s">
        <v>43</v>
      </c>
      <c r="G802" s="81" t="s">
        <v>44</v>
      </c>
      <c r="H802" s="81" t="s">
        <v>2070</v>
      </c>
      <c r="I802" s="92">
        <v>3</v>
      </c>
      <c r="J802" s="92">
        <v>3</v>
      </c>
      <c r="K802" s="92"/>
      <c r="L802" s="81">
        <v>4</v>
      </c>
      <c r="M802" s="81"/>
      <c r="N802" s="97">
        <v>2</v>
      </c>
      <c r="O802" s="97">
        <v>1000</v>
      </c>
      <c r="P802" s="97">
        <v>12</v>
      </c>
      <c r="Q802" s="97">
        <f t="shared" si="31"/>
        <v>12000</v>
      </c>
      <c r="R802" s="104">
        <v>1000</v>
      </c>
      <c r="S802" s="97"/>
      <c r="T802" s="98"/>
      <c r="U802" s="97"/>
      <c r="V802" s="85">
        <f t="shared" si="23"/>
        <v>4000</v>
      </c>
      <c r="W802" s="85">
        <f t="shared" si="24"/>
        <v>600</v>
      </c>
      <c r="X802" s="86">
        <f t="shared" si="25"/>
        <v>4600</v>
      </c>
      <c r="Y802" s="87">
        <v>5.88</v>
      </c>
      <c r="Z802" s="85">
        <f t="shared" si="26"/>
        <v>24720</v>
      </c>
      <c r="AA802" s="88">
        <f t="shared" si="27"/>
        <v>16809.600000000002</v>
      </c>
      <c r="AB802" s="81" t="s">
        <v>46</v>
      </c>
      <c r="AC802" s="81" t="s">
        <v>46</v>
      </c>
      <c r="AD802" s="81" t="s">
        <v>46</v>
      </c>
      <c r="AE802" s="81"/>
      <c r="AF802" s="23"/>
      <c r="AG802" s="24"/>
      <c r="AH802" s="24"/>
    </row>
    <row r="803" spans="1:34" ht="24.75" customHeight="1">
      <c r="A803" s="81">
        <v>793</v>
      </c>
      <c r="B803" s="82" t="s">
        <v>2071</v>
      </c>
      <c r="C803" s="83" t="s">
        <v>91</v>
      </c>
      <c r="D803" s="81" t="s">
        <v>2072</v>
      </c>
      <c r="E803" s="81" t="s">
        <v>66</v>
      </c>
      <c r="F803" s="81" t="s">
        <v>43</v>
      </c>
      <c r="G803" s="81" t="s">
        <v>168</v>
      </c>
      <c r="H803" s="81" t="s">
        <v>2073</v>
      </c>
      <c r="I803" s="92">
        <v>17</v>
      </c>
      <c r="J803" s="92">
        <v>17</v>
      </c>
      <c r="K803" s="92"/>
      <c r="L803" s="81">
        <v>18</v>
      </c>
      <c r="M803" s="81"/>
      <c r="N803" s="97">
        <v>9</v>
      </c>
      <c r="O803" s="97">
        <v>1500</v>
      </c>
      <c r="P803" s="97">
        <v>34</v>
      </c>
      <c r="Q803" s="97"/>
      <c r="R803" s="97"/>
      <c r="S803" s="97"/>
      <c r="T803" s="98"/>
      <c r="U803" s="97">
        <v>170</v>
      </c>
      <c r="V803" s="85">
        <f t="shared" si="23"/>
        <v>850</v>
      </c>
      <c r="W803" s="85">
        <f t="shared" si="24"/>
        <v>127.5</v>
      </c>
      <c r="X803" s="86">
        <f t="shared" si="25"/>
        <v>977.5</v>
      </c>
      <c r="Y803" s="110">
        <v>6.84</v>
      </c>
      <c r="Z803" s="85">
        <f t="shared" si="26"/>
        <v>6069</v>
      </c>
      <c r="AA803" s="88">
        <f t="shared" si="27"/>
        <v>4126.92</v>
      </c>
      <c r="AB803" s="81" t="s">
        <v>46</v>
      </c>
      <c r="AC803" s="81" t="s">
        <v>46</v>
      </c>
      <c r="AD803" s="81" t="s">
        <v>46</v>
      </c>
      <c r="AE803" s="81"/>
      <c r="AF803" s="23"/>
      <c r="AG803" s="24"/>
      <c r="AH803" s="24"/>
    </row>
    <row r="804" spans="1:34" ht="24.75" customHeight="1">
      <c r="A804" s="81">
        <v>794</v>
      </c>
      <c r="B804" s="82" t="s">
        <v>2074</v>
      </c>
      <c r="C804" s="83" t="s">
        <v>163</v>
      </c>
      <c r="D804" s="81" t="s">
        <v>2075</v>
      </c>
      <c r="E804" s="81" t="s">
        <v>42</v>
      </c>
      <c r="F804" s="81" t="s">
        <v>43</v>
      </c>
      <c r="G804" s="81" t="s">
        <v>168</v>
      </c>
      <c r="H804" s="81" t="s">
        <v>2076</v>
      </c>
      <c r="I804" s="92">
        <v>2</v>
      </c>
      <c r="J804" s="92">
        <v>2</v>
      </c>
      <c r="K804" s="92"/>
      <c r="L804" s="81">
        <v>2</v>
      </c>
      <c r="M804" s="81"/>
      <c r="N804" s="97">
        <v>1</v>
      </c>
      <c r="O804" s="97">
        <v>300</v>
      </c>
      <c r="P804" s="97">
        <v>9</v>
      </c>
      <c r="Q804" s="97">
        <f t="shared" ref="Q804:Q805" si="32">O804*P804</f>
        <v>2700</v>
      </c>
      <c r="R804" s="104">
        <v>1000</v>
      </c>
      <c r="S804" s="97"/>
      <c r="T804" s="98"/>
      <c r="U804" s="97"/>
      <c r="V804" s="85">
        <f t="shared" si="23"/>
        <v>900</v>
      </c>
      <c r="W804" s="85">
        <f t="shared" si="24"/>
        <v>135</v>
      </c>
      <c r="X804" s="86">
        <f t="shared" si="25"/>
        <v>1035</v>
      </c>
      <c r="Y804" s="87">
        <v>5.88</v>
      </c>
      <c r="Z804" s="85">
        <f t="shared" si="26"/>
        <v>5562</v>
      </c>
      <c r="AA804" s="88">
        <f t="shared" si="27"/>
        <v>3782.1600000000003</v>
      </c>
      <c r="AB804" s="81" t="s">
        <v>46</v>
      </c>
      <c r="AC804" s="81" t="s">
        <v>46</v>
      </c>
      <c r="AD804" s="81" t="s">
        <v>46</v>
      </c>
      <c r="AE804" s="81"/>
      <c r="AF804" s="23"/>
      <c r="AG804" s="24"/>
      <c r="AH804" s="24"/>
    </row>
    <row r="805" spans="1:34" ht="24.75" customHeight="1">
      <c r="A805" s="81">
        <v>795</v>
      </c>
      <c r="B805" s="82" t="s">
        <v>2077</v>
      </c>
      <c r="C805" s="83" t="s">
        <v>171</v>
      </c>
      <c r="D805" s="81" t="s">
        <v>2078</v>
      </c>
      <c r="E805" s="81" t="s">
        <v>42</v>
      </c>
      <c r="F805" s="81" t="s">
        <v>43</v>
      </c>
      <c r="G805" s="81" t="s">
        <v>168</v>
      </c>
      <c r="H805" s="81" t="s">
        <v>2079</v>
      </c>
      <c r="I805" s="92">
        <v>2</v>
      </c>
      <c r="J805" s="92">
        <v>2</v>
      </c>
      <c r="K805" s="92"/>
      <c r="L805" s="81">
        <v>2</v>
      </c>
      <c r="M805" s="81"/>
      <c r="N805" s="97">
        <v>1</v>
      </c>
      <c r="O805" s="97">
        <v>500</v>
      </c>
      <c r="P805" s="98">
        <v>8</v>
      </c>
      <c r="Q805" s="97">
        <f t="shared" si="32"/>
        <v>4000</v>
      </c>
      <c r="R805" s="104">
        <v>1000</v>
      </c>
      <c r="S805" s="97"/>
      <c r="T805" s="98"/>
      <c r="U805" s="97"/>
      <c r="V805" s="85">
        <f t="shared" si="23"/>
        <v>1333.3333333333333</v>
      </c>
      <c r="W805" s="85">
        <f t="shared" si="24"/>
        <v>199.99999999999997</v>
      </c>
      <c r="X805" s="86">
        <f t="shared" si="25"/>
        <v>1533.3333333333333</v>
      </c>
      <c r="Y805" s="87">
        <v>5.88</v>
      </c>
      <c r="Z805" s="85">
        <f t="shared" si="26"/>
        <v>8239.9999999999982</v>
      </c>
      <c r="AA805" s="88">
        <f t="shared" si="27"/>
        <v>5603.1999999999989</v>
      </c>
      <c r="AB805" s="81" t="s">
        <v>46</v>
      </c>
      <c r="AC805" s="81" t="s">
        <v>46</v>
      </c>
      <c r="AD805" s="81" t="s">
        <v>46</v>
      </c>
      <c r="AE805" s="81" t="s">
        <v>2080</v>
      </c>
      <c r="AF805" s="23"/>
      <c r="AG805" s="24"/>
      <c r="AH805" s="24"/>
    </row>
    <row r="806" spans="1:34" ht="24.75" customHeight="1">
      <c r="A806" s="81">
        <v>796</v>
      </c>
      <c r="B806" s="82" t="s">
        <v>2081</v>
      </c>
      <c r="C806" s="83" t="s">
        <v>406</v>
      </c>
      <c r="D806" s="81" t="s">
        <v>2082</v>
      </c>
      <c r="E806" s="81" t="s">
        <v>66</v>
      </c>
      <c r="F806" s="81" t="s">
        <v>43</v>
      </c>
      <c r="G806" s="81" t="s">
        <v>403</v>
      </c>
      <c r="H806" s="81" t="s">
        <v>485</v>
      </c>
      <c r="I806" s="92">
        <v>1</v>
      </c>
      <c r="J806" s="92">
        <v>1</v>
      </c>
      <c r="K806" s="92"/>
      <c r="L806" s="81">
        <v>2</v>
      </c>
      <c r="M806" s="81"/>
      <c r="N806" s="97">
        <v>2</v>
      </c>
      <c r="O806" s="97">
        <v>1000</v>
      </c>
      <c r="P806" s="97">
        <v>12</v>
      </c>
      <c r="Q806" s="97"/>
      <c r="R806" s="97"/>
      <c r="S806" s="97"/>
      <c r="T806" s="98"/>
      <c r="U806" s="97">
        <v>120</v>
      </c>
      <c r="V806" s="85">
        <f t="shared" si="23"/>
        <v>600</v>
      </c>
      <c r="W806" s="85">
        <f t="shared" si="24"/>
        <v>90</v>
      </c>
      <c r="X806" s="86">
        <f t="shared" si="25"/>
        <v>690</v>
      </c>
      <c r="Y806" s="110">
        <v>6.84</v>
      </c>
      <c r="Z806" s="85">
        <f t="shared" si="26"/>
        <v>4284</v>
      </c>
      <c r="AA806" s="88">
        <f t="shared" si="27"/>
        <v>2913.1200000000003</v>
      </c>
      <c r="AB806" s="81" t="s">
        <v>46</v>
      </c>
      <c r="AC806" s="81" t="s">
        <v>46</v>
      </c>
      <c r="AD806" s="81" t="s">
        <v>46</v>
      </c>
      <c r="AE806" s="81"/>
      <c r="AF806" s="23"/>
      <c r="AG806" s="24"/>
      <c r="AH806" s="24"/>
    </row>
    <row r="807" spans="1:34" ht="24.75" customHeight="1">
      <c r="A807" s="81">
        <v>797</v>
      </c>
      <c r="B807" s="82" t="s">
        <v>2083</v>
      </c>
      <c r="C807" s="83" t="s">
        <v>396</v>
      </c>
      <c r="D807" s="81" t="s">
        <v>2084</v>
      </c>
      <c r="E807" s="81" t="s">
        <v>66</v>
      </c>
      <c r="F807" s="81" t="s">
        <v>43</v>
      </c>
      <c r="G807" s="81" t="s">
        <v>398</v>
      </c>
      <c r="H807" s="81" t="s">
        <v>2085</v>
      </c>
      <c r="I807" s="92">
        <v>3</v>
      </c>
      <c r="J807" s="92">
        <v>3</v>
      </c>
      <c r="K807" s="92"/>
      <c r="L807" s="81">
        <v>4</v>
      </c>
      <c r="M807" s="81"/>
      <c r="N807" s="97">
        <v>2</v>
      </c>
      <c r="O807" s="97">
        <v>1000</v>
      </c>
      <c r="P807" s="97">
        <v>12</v>
      </c>
      <c r="Q807" s="97"/>
      <c r="R807" s="97"/>
      <c r="S807" s="97"/>
      <c r="T807" s="98"/>
      <c r="U807" s="97">
        <v>120</v>
      </c>
      <c r="V807" s="85">
        <f t="shared" si="23"/>
        <v>600</v>
      </c>
      <c r="W807" s="85">
        <f t="shared" si="24"/>
        <v>90</v>
      </c>
      <c r="X807" s="86">
        <f t="shared" si="25"/>
        <v>690</v>
      </c>
      <c r="Y807" s="110">
        <v>6.84</v>
      </c>
      <c r="Z807" s="85">
        <f t="shared" si="26"/>
        <v>4284</v>
      </c>
      <c r="AA807" s="88">
        <f t="shared" si="27"/>
        <v>2913.1200000000003</v>
      </c>
      <c r="AB807" s="81" t="s">
        <v>46</v>
      </c>
      <c r="AC807" s="81" t="s">
        <v>46</v>
      </c>
      <c r="AD807" s="81" t="s">
        <v>46</v>
      </c>
      <c r="AE807" s="81"/>
      <c r="AF807" s="23"/>
      <c r="AG807" s="24"/>
      <c r="AH807" s="24"/>
    </row>
    <row r="808" spans="1:34" ht="24.75" customHeight="1">
      <c r="A808" s="81">
        <v>798</v>
      </c>
      <c r="B808" s="82" t="s">
        <v>2086</v>
      </c>
      <c r="C808" s="83" t="s">
        <v>496</v>
      </c>
      <c r="D808" s="81" t="s">
        <v>2087</v>
      </c>
      <c r="E808" s="81" t="s">
        <v>66</v>
      </c>
      <c r="F808" s="81" t="s">
        <v>43</v>
      </c>
      <c r="G808" s="81" t="s">
        <v>621</v>
      </c>
      <c r="H808" s="81" t="s">
        <v>727</v>
      </c>
      <c r="I808" s="92">
        <v>5</v>
      </c>
      <c r="J808" s="92">
        <v>5</v>
      </c>
      <c r="K808" s="92"/>
      <c r="L808" s="81">
        <v>6</v>
      </c>
      <c r="M808" s="81"/>
      <c r="N808" s="97">
        <v>3</v>
      </c>
      <c r="O808" s="97">
        <v>700</v>
      </c>
      <c r="P808" s="97">
        <v>10</v>
      </c>
      <c r="Q808" s="97"/>
      <c r="R808" s="97"/>
      <c r="S808" s="97"/>
      <c r="T808" s="98"/>
      <c r="U808" s="97">
        <v>70</v>
      </c>
      <c r="V808" s="85">
        <f t="shared" si="23"/>
        <v>350</v>
      </c>
      <c r="W808" s="85">
        <f t="shared" si="24"/>
        <v>52.5</v>
      </c>
      <c r="X808" s="86">
        <f t="shared" si="25"/>
        <v>402.5</v>
      </c>
      <c r="Y808" s="110">
        <v>6.84</v>
      </c>
      <c r="Z808" s="85">
        <f t="shared" si="26"/>
        <v>2499</v>
      </c>
      <c r="AA808" s="88">
        <f t="shared" si="27"/>
        <v>1699.3200000000002</v>
      </c>
      <c r="AB808" s="81" t="s">
        <v>46</v>
      </c>
      <c r="AC808" s="81" t="s">
        <v>46</v>
      </c>
      <c r="AD808" s="81" t="s">
        <v>46</v>
      </c>
      <c r="AE808" s="81"/>
      <c r="AF808" s="23"/>
      <c r="AG808" s="24"/>
      <c r="AH808" s="24"/>
    </row>
    <row r="809" spans="1:34" ht="24.75" customHeight="1">
      <c r="A809" s="81">
        <v>799</v>
      </c>
      <c r="B809" s="82" t="s">
        <v>2088</v>
      </c>
      <c r="C809" s="83" t="s">
        <v>406</v>
      </c>
      <c r="D809" s="81" t="s">
        <v>2089</v>
      </c>
      <c r="E809" s="81" t="s">
        <v>66</v>
      </c>
      <c r="F809" s="81" t="s">
        <v>43</v>
      </c>
      <c r="G809" s="81" t="s">
        <v>403</v>
      </c>
      <c r="H809" s="81" t="s">
        <v>485</v>
      </c>
      <c r="I809" s="92">
        <v>1</v>
      </c>
      <c r="J809" s="92">
        <v>1</v>
      </c>
      <c r="K809" s="92"/>
      <c r="L809" s="81">
        <v>2</v>
      </c>
      <c r="M809" s="81"/>
      <c r="N809" s="97">
        <v>2</v>
      </c>
      <c r="O809" s="97">
        <v>1000</v>
      </c>
      <c r="P809" s="97">
        <v>11</v>
      </c>
      <c r="Q809" s="97"/>
      <c r="R809" s="97"/>
      <c r="S809" s="97"/>
      <c r="T809" s="98"/>
      <c r="U809" s="97">
        <v>110</v>
      </c>
      <c r="V809" s="85">
        <f t="shared" si="23"/>
        <v>550</v>
      </c>
      <c r="W809" s="85">
        <f t="shared" si="24"/>
        <v>82.5</v>
      </c>
      <c r="X809" s="86">
        <f t="shared" si="25"/>
        <v>632.5</v>
      </c>
      <c r="Y809" s="110">
        <v>6.84</v>
      </c>
      <c r="Z809" s="85">
        <f t="shared" si="26"/>
        <v>3927</v>
      </c>
      <c r="AA809" s="88">
        <f t="shared" si="27"/>
        <v>2670.36</v>
      </c>
      <c r="AB809" s="81" t="s">
        <v>46</v>
      </c>
      <c r="AC809" s="81" t="s">
        <v>46</v>
      </c>
      <c r="AD809" s="81" t="s">
        <v>46</v>
      </c>
      <c r="AE809" s="81"/>
      <c r="AF809" s="23"/>
      <c r="AG809" s="24"/>
      <c r="AH809" s="24"/>
    </row>
    <row r="810" spans="1:34" ht="24.75" customHeight="1">
      <c r="A810" s="81">
        <v>800</v>
      </c>
      <c r="B810" s="82" t="s">
        <v>2090</v>
      </c>
      <c r="C810" s="83" t="s">
        <v>406</v>
      </c>
      <c r="D810" s="81" t="s">
        <v>2091</v>
      </c>
      <c r="E810" s="81" t="s">
        <v>66</v>
      </c>
      <c r="F810" s="81" t="s">
        <v>43</v>
      </c>
      <c r="G810" s="81" t="s">
        <v>403</v>
      </c>
      <c r="H810" s="81" t="s">
        <v>485</v>
      </c>
      <c r="I810" s="92">
        <v>1</v>
      </c>
      <c r="J810" s="92">
        <v>1</v>
      </c>
      <c r="K810" s="92"/>
      <c r="L810" s="81">
        <v>2</v>
      </c>
      <c r="M810" s="81"/>
      <c r="N810" s="97">
        <v>2</v>
      </c>
      <c r="O810" s="97">
        <v>1000</v>
      </c>
      <c r="P810" s="97">
        <v>11</v>
      </c>
      <c r="Q810" s="97"/>
      <c r="R810" s="97"/>
      <c r="S810" s="97"/>
      <c r="T810" s="98"/>
      <c r="U810" s="97">
        <v>110</v>
      </c>
      <c r="V810" s="85">
        <f t="shared" si="23"/>
        <v>550</v>
      </c>
      <c r="W810" s="85">
        <f t="shared" si="24"/>
        <v>82.5</v>
      </c>
      <c r="X810" s="86">
        <f t="shared" si="25"/>
        <v>632.5</v>
      </c>
      <c r="Y810" s="110">
        <v>6.84</v>
      </c>
      <c r="Z810" s="85">
        <f t="shared" si="26"/>
        <v>3927</v>
      </c>
      <c r="AA810" s="88">
        <f t="shared" si="27"/>
        <v>2670.36</v>
      </c>
      <c r="AB810" s="81" t="s">
        <v>46</v>
      </c>
      <c r="AC810" s="81" t="s">
        <v>46</v>
      </c>
      <c r="AD810" s="81" t="s">
        <v>46</v>
      </c>
      <c r="AE810" s="81"/>
      <c r="AF810" s="23"/>
      <c r="AG810" s="24"/>
      <c r="AH810" s="24"/>
    </row>
    <row r="811" spans="1:34" ht="24.75" customHeight="1">
      <c r="A811" s="81">
        <v>801</v>
      </c>
      <c r="B811" s="82" t="s">
        <v>2092</v>
      </c>
      <c r="C811" s="83" t="s">
        <v>40</v>
      </c>
      <c r="D811" s="81" t="s">
        <v>2093</v>
      </c>
      <c r="E811" s="81" t="s">
        <v>42</v>
      </c>
      <c r="F811" s="81" t="s">
        <v>43</v>
      </c>
      <c r="G811" s="81" t="s">
        <v>58</v>
      </c>
      <c r="H811" s="81" t="s">
        <v>2094</v>
      </c>
      <c r="I811" s="92">
        <v>2</v>
      </c>
      <c r="J811" s="92">
        <v>2</v>
      </c>
      <c r="K811" s="92"/>
      <c r="L811" s="81">
        <v>2</v>
      </c>
      <c r="M811" s="81"/>
      <c r="N811" s="97">
        <v>1</v>
      </c>
      <c r="O811" s="97">
        <v>200</v>
      </c>
      <c r="P811" s="97">
        <v>9</v>
      </c>
      <c r="Q811" s="97">
        <f>O811*P811</f>
        <v>1800</v>
      </c>
      <c r="R811" s="104">
        <v>1000</v>
      </c>
      <c r="S811" s="97"/>
      <c r="T811" s="98"/>
      <c r="U811" s="97"/>
      <c r="V811" s="85">
        <f t="shared" si="23"/>
        <v>600</v>
      </c>
      <c r="W811" s="85">
        <f t="shared" si="24"/>
        <v>90</v>
      </c>
      <c r="X811" s="86">
        <f t="shared" si="25"/>
        <v>690</v>
      </c>
      <c r="Y811" s="87">
        <v>5.88</v>
      </c>
      <c r="Z811" s="85">
        <f t="shared" si="26"/>
        <v>3708</v>
      </c>
      <c r="AA811" s="88">
        <f t="shared" si="27"/>
        <v>2521.44</v>
      </c>
      <c r="AB811" s="81" t="s">
        <v>46</v>
      </c>
      <c r="AC811" s="81" t="s">
        <v>46</v>
      </c>
      <c r="AD811" s="81" t="s">
        <v>46</v>
      </c>
      <c r="AE811" s="81"/>
      <c r="AF811" s="23"/>
      <c r="AG811" s="24"/>
      <c r="AH811" s="24"/>
    </row>
    <row r="812" spans="1:34" ht="24.75" customHeight="1">
      <c r="A812" s="81">
        <v>802</v>
      </c>
      <c r="B812" s="82" t="s">
        <v>2095</v>
      </c>
      <c r="C812" s="83" t="s">
        <v>562</v>
      </c>
      <c r="D812" s="81" t="s">
        <v>2096</v>
      </c>
      <c r="E812" s="81" t="s">
        <v>66</v>
      </c>
      <c r="F812" s="81" t="s">
        <v>43</v>
      </c>
      <c r="G812" s="81" t="s">
        <v>1594</v>
      </c>
      <c r="H812" s="81" t="s">
        <v>1595</v>
      </c>
      <c r="I812" s="200">
        <v>2</v>
      </c>
      <c r="J812" s="200">
        <v>1</v>
      </c>
      <c r="K812" s="200">
        <v>1</v>
      </c>
      <c r="L812" s="81">
        <v>2</v>
      </c>
      <c r="M812" s="81"/>
      <c r="N812" s="97">
        <v>2</v>
      </c>
      <c r="O812" s="97">
        <v>800</v>
      </c>
      <c r="P812" s="97">
        <v>6</v>
      </c>
      <c r="Q812" s="97"/>
      <c r="R812" s="97"/>
      <c r="S812" s="97"/>
      <c r="T812" s="58"/>
      <c r="U812" s="97">
        <v>60</v>
      </c>
      <c r="V812" s="85">
        <f t="shared" si="23"/>
        <v>300</v>
      </c>
      <c r="W812" s="85">
        <f t="shared" si="24"/>
        <v>45</v>
      </c>
      <c r="X812" s="86">
        <f t="shared" si="25"/>
        <v>345</v>
      </c>
      <c r="Y812" s="110">
        <v>6.84</v>
      </c>
      <c r="Z812" s="85">
        <f t="shared" si="26"/>
        <v>2142</v>
      </c>
      <c r="AA812" s="88">
        <f t="shared" si="27"/>
        <v>1456.5600000000002</v>
      </c>
      <c r="AB812" s="81" t="s">
        <v>46</v>
      </c>
      <c r="AC812" s="81" t="s">
        <v>46</v>
      </c>
      <c r="AD812" s="81" t="s">
        <v>46</v>
      </c>
      <c r="AE812" s="81"/>
      <c r="AF812" s="23"/>
      <c r="AG812" s="24"/>
      <c r="AH812" s="24"/>
    </row>
    <row r="813" spans="1:34" ht="24.75" customHeight="1">
      <c r="A813" s="81">
        <v>803</v>
      </c>
      <c r="B813" s="82" t="s">
        <v>2097</v>
      </c>
      <c r="C813" s="83" t="s">
        <v>562</v>
      </c>
      <c r="D813" s="81" t="s">
        <v>2098</v>
      </c>
      <c r="E813" s="81" t="s">
        <v>66</v>
      </c>
      <c r="F813" s="81" t="s">
        <v>43</v>
      </c>
      <c r="G813" s="81" t="s">
        <v>1594</v>
      </c>
      <c r="H813" s="81" t="s">
        <v>1595</v>
      </c>
      <c r="I813" s="92">
        <v>1</v>
      </c>
      <c r="J813" s="92">
        <v>1</v>
      </c>
      <c r="K813" s="92"/>
      <c r="L813" s="81">
        <v>2</v>
      </c>
      <c r="M813" s="81"/>
      <c r="N813" s="97">
        <v>2</v>
      </c>
      <c r="O813" s="97">
        <v>800</v>
      </c>
      <c r="P813" s="97">
        <v>6</v>
      </c>
      <c r="Q813" s="97"/>
      <c r="R813" s="97"/>
      <c r="S813" s="97"/>
      <c r="T813" s="58"/>
      <c r="U813" s="97">
        <v>60</v>
      </c>
      <c r="V813" s="85">
        <f t="shared" si="23"/>
        <v>300</v>
      </c>
      <c r="W813" s="85">
        <f t="shared" si="24"/>
        <v>45</v>
      </c>
      <c r="X813" s="86">
        <f t="shared" si="25"/>
        <v>345</v>
      </c>
      <c r="Y813" s="110">
        <v>6.84</v>
      </c>
      <c r="Z813" s="85">
        <f t="shared" si="26"/>
        <v>2142</v>
      </c>
      <c r="AA813" s="88">
        <f t="shared" si="27"/>
        <v>1456.5600000000002</v>
      </c>
      <c r="AB813" s="81" t="s">
        <v>46</v>
      </c>
      <c r="AC813" s="81" t="s">
        <v>46</v>
      </c>
      <c r="AD813" s="81" t="s">
        <v>46</v>
      </c>
      <c r="AE813" s="81"/>
      <c r="AF813" s="23"/>
      <c r="AG813" s="24"/>
      <c r="AH813" s="24"/>
    </row>
    <row r="814" spans="1:34" ht="24.75" customHeight="1">
      <c r="A814" s="81">
        <v>804</v>
      </c>
      <c r="B814" s="82" t="s">
        <v>2099</v>
      </c>
      <c r="C814" s="83" t="s">
        <v>562</v>
      </c>
      <c r="D814" s="81" t="s">
        <v>2100</v>
      </c>
      <c r="E814" s="81" t="s">
        <v>66</v>
      </c>
      <c r="F814" s="81" t="s">
        <v>43</v>
      </c>
      <c r="G814" s="81" t="s">
        <v>1594</v>
      </c>
      <c r="H814" s="81" t="s">
        <v>1595</v>
      </c>
      <c r="I814" s="92">
        <v>1</v>
      </c>
      <c r="J814" s="92">
        <v>1</v>
      </c>
      <c r="K814" s="92"/>
      <c r="L814" s="81">
        <v>2</v>
      </c>
      <c r="M814" s="81"/>
      <c r="N814" s="97">
        <v>2</v>
      </c>
      <c r="O814" s="97">
        <v>800</v>
      </c>
      <c r="P814" s="97">
        <v>6</v>
      </c>
      <c r="Q814" s="97"/>
      <c r="R814" s="97"/>
      <c r="S814" s="97"/>
      <c r="T814" s="58"/>
      <c r="U814" s="97">
        <v>60</v>
      </c>
      <c r="V814" s="85">
        <f t="shared" si="23"/>
        <v>300</v>
      </c>
      <c r="W814" s="85">
        <f t="shared" si="24"/>
        <v>45</v>
      </c>
      <c r="X814" s="86">
        <f t="shared" si="25"/>
        <v>345</v>
      </c>
      <c r="Y814" s="110">
        <v>6.84</v>
      </c>
      <c r="Z814" s="85">
        <f t="shared" si="26"/>
        <v>2142</v>
      </c>
      <c r="AA814" s="88">
        <f t="shared" si="27"/>
        <v>1456.5600000000002</v>
      </c>
      <c r="AB814" s="81" t="s">
        <v>46</v>
      </c>
      <c r="AC814" s="81" t="s">
        <v>46</v>
      </c>
      <c r="AD814" s="81" t="s">
        <v>46</v>
      </c>
      <c r="AE814" s="81"/>
      <c r="AF814" s="23"/>
      <c r="AG814" s="24"/>
      <c r="AH814" s="24"/>
    </row>
    <row r="815" spans="1:34" ht="24.75" customHeight="1">
      <c r="A815" s="81">
        <v>805</v>
      </c>
      <c r="B815" s="82" t="s">
        <v>2101</v>
      </c>
      <c r="C815" s="83" t="s">
        <v>562</v>
      </c>
      <c r="D815" s="81" t="s">
        <v>2102</v>
      </c>
      <c r="E815" s="81" t="s">
        <v>66</v>
      </c>
      <c r="F815" s="81" t="s">
        <v>43</v>
      </c>
      <c r="G815" s="81" t="s">
        <v>1594</v>
      </c>
      <c r="H815" s="81" t="s">
        <v>1595</v>
      </c>
      <c r="I815" s="92">
        <v>1</v>
      </c>
      <c r="J815" s="92">
        <v>1</v>
      </c>
      <c r="K815" s="92"/>
      <c r="L815" s="81">
        <v>2</v>
      </c>
      <c r="M815" s="81"/>
      <c r="N815" s="97">
        <v>2</v>
      </c>
      <c r="O815" s="97">
        <v>800</v>
      </c>
      <c r="P815" s="97">
        <v>6</v>
      </c>
      <c r="Q815" s="97"/>
      <c r="R815" s="97"/>
      <c r="S815" s="97"/>
      <c r="T815" s="58"/>
      <c r="U815" s="97">
        <v>60</v>
      </c>
      <c r="V815" s="85">
        <f t="shared" si="23"/>
        <v>300</v>
      </c>
      <c r="W815" s="85">
        <f t="shared" si="24"/>
        <v>45</v>
      </c>
      <c r="X815" s="86">
        <f t="shared" si="25"/>
        <v>345</v>
      </c>
      <c r="Y815" s="110">
        <v>6.84</v>
      </c>
      <c r="Z815" s="85">
        <f t="shared" si="26"/>
        <v>2142</v>
      </c>
      <c r="AA815" s="88">
        <f t="shared" si="27"/>
        <v>1456.5600000000002</v>
      </c>
      <c r="AB815" s="81" t="s">
        <v>46</v>
      </c>
      <c r="AC815" s="81" t="s">
        <v>46</v>
      </c>
      <c r="AD815" s="81" t="s">
        <v>46</v>
      </c>
      <c r="AE815" s="81"/>
      <c r="AF815" s="23"/>
      <c r="AG815" s="24"/>
      <c r="AH815" s="24"/>
    </row>
    <row r="816" spans="1:34" ht="24.75" customHeight="1">
      <c r="A816" s="81">
        <v>806</v>
      </c>
      <c r="B816" s="82" t="s">
        <v>2103</v>
      </c>
      <c r="C816" s="83" t="s">
        <v>562</v>
      </c>
      <c r="D816" s="81" t="s">
        <v>2104</v>
      </c>
      <c r="E816" s="81" t="s">
        <v>66</v>
      </c>
      <c r="F816" s="81" t="s">
        <v>43</v>
      </c>
      <c r="G816" s="81" t="s">
        <v>1594</v>
      </c>
      <c r="H816" s="81" t="s">
        <v>1595</v>
      </c>
      <c r="I816" s="92">
        <v>1</v>
      </c>
      <c r="J816" s="92">
        <v>1</v>
      </c>
      <c r="K816" s="92"/>
      <c r="L816" s="81">
        <v>2</v>
      </c>
      <c r="M816" s="81"/>
      <c r="N816" s="97">
        <v>2</v>
      </c>
      <c r="O816" s="97">
        <v>800</v>
      </c>
      <c r="P816" s="97">
        <v>6</v>
      </c>
      <c r="Q816" s="97"/>
      <c r="R816" s="97"/>
      <c r="S816" s="97"/>
      <c r="T816" s="58"/>
      <c r="U816" s="97">
        <v>60</v>
      </c>
      <c r="V816" s="85">
        <f t="shared" si="23"/>
        <v>300</v>
      </c>
      <c r="W816" s="85">
        <f t="shared" si="24"/>
        <v>45</v>
      </c>
      <c r="X816" s="86">
        <f t="shared" si="25"/>
        <v>345</v>
      </c>
      <c r="Y816" s="110">
        <v>6.84</v>
      </c>
      <c r="Z816" s="85">
        <f t="shared" si="26"/>
        <v>2142</v>
      </c>
      <c r="AA816" s="88">
        <f t="shared" si="27"/>
        <v>1456.5600000000002</v>
      </c>
      <c r="AB816" s="81" t="s">
        <v>46</v>
      </c>
      <c r="AC816" s="81" t="s">
        <v>46</v>
      </c>
      <c r="AD816" s="81" t="s">
        <v>46</v>
      </c>
      <c r="AE816" s="81"/>
      <c r="AF816" s="23"/>
      <c r="AG816" s="24"/>
      <c r="AH816" s="24"/>
    </row>
    <row r="817" spans="1:34" ht="24.75" customHeight="1">
      <c r="A817" s="81">
        <v>807</v>
      </c>
      <c r="B817" s="82" t="s">
        <v>2107</v>
      </c>
      <c r="C817" s="83" t="s">
        <v>171</v>
      </c>
      <c r="D817" s="81" t="s">
        <v>2108</v>
      </c>
      <c r="E817" s="81" t="s">
        <v>66</v>
      </c>
      <c r="F817" s="81" t="s">
        <v>1676</v>
      </c>
      <c r="G817" s="81" t="s">
        <v>168</v>
      </c>
      <c r="H817" s="81" t="s">
        <v>1739</v>
      </c>
      <c r="I817" s="92">
        <v>3</v>
      </c>
      <c r="J817" s="92">
        <v>3</v>
      </c>
      <c r="K817" s="92"/>
      <c r="L817" s="81">
        <v>4</v>
      </c>
      <c r="M817" s="81"/>
      <c r="N817" s="98">
        <v>4</v>
      </c>
      <c r="O817" s="98">
        <v>1500</v>
      </c>
      <c r="P817" s="98">
        <v>12</v>
      </c>
      <c r="Q817" s="97">
        <f t="shared" ref="Q817:Q826" si="33">O817*P817</f>
        <v>18000</v>
      </c>
      <c r="R817" s="98"/>
      <c r="S817" s="98"/>
      <c r="T817" s="98"/>
      <c r="U817" s="98">
        <f>168*2</f>
        <v>336</v>
      </c>
      <c r="V817" s="85">
        <f t="shared" si="23"/>
        <v>1680</v>
      </c>
      <c r="W817" s="85">
        <f t="shared" si="24"/>
        <v>252</v>
      </c>
      <c r="X817" s="86">
        <f t="shared" si="25"/>
        <v>1932</v>
      </c>
      <c r="Y817" s="110">
        <v>6.84</v>
      </c>
      <c r="Z817" s="85">
        <f t="shared" si="26"/>
        <v>11995.199999999999</v>
      </c>
      <c r="AA817" s="88">
        <f t="shared" si="27"/>
        <v>8156.7359999999999</v>
      </c>
      <c r="AB817" s="81" t="s">
        <v>46</v>
      </c>
      <c r="AC817" s="81" t="s">
        <v>46</v>
      </c>
      <c r="AD817" s="81" t="s">
        <v>46</v>
      </c>
      <c r="AE817" s="81"/>
      <c r="AF817" s="23"/>
      <c r="AG817" s="24"/>
      <c r="AH817" s="24"/>
    </row>
    <row r="818" spans="1:34" ht="24.75" customHeight="1">
      <c r="A818" s="81">
        <v>808</v>
      </c>
      <c r="B818" s="82" t="s">
        <v>2109</v>
      </c>
      <c r="C818" s="83" t="s">
        <v>218</v>
      </c>
      <c r="D818" s="81" t="s">
        <v>2110</v>
      </c>
      <c r="E818" s="81" t="s">
        <v>42</v>
      </c>
      <c r="F818" s="81" t="s">
        <v>1676</v>
      </c>
      <c r="G818" s="81" t="s">
        <v>168</v>
      </c>
      <c r="H818" s="81" t="s">
        <v>2111</v>
      </c>
      <c r="I818" s="200">
        <v>7</v>
      </c>
      <c r="J818" s="200">
        <v>6</v>
      </c>
      <c r="K818" s="200">
        <v>1</v>
      </c>
      <c r="L818" s="81">
        <v>8</v>
      </c>
      <c r="M818" s="81"/>
      <c r="N818" s="98">
        <v>4</v>
      </c>
      <c r="O818" s="98">
        <v>2000</v>
      </c>
      <c r="P818" s="98">
        <v>5</v>
      </c>
      <c r="Q818" s="97">
        <f t="shared" si="33"/>
        <v>10000</v>
      </c>
      <c r="R818" s="98"/>
      <c r="S818" s="98"/>
      <c r="T818" s="98"/>
      <c r="U818" s="98"/>
      <c r="V818" s="85">
        <f t="shared" si="23"/>
        <v>3333.3333333333335</v>
      </c>
      <c r="W818" s="85">
        <f t="shared" si="24"/>
        <v>500</v>
      </c>
      <c r="X818" s="86">
        <f t="shared" si="25"/>
        <v>3833.3333333333335</v>
      </c>
      <c r="Y818" s="87">
        <v>5.88</v>
      </c>
      <c r="Z818" s="85">
        <f t="shared" si="26"/>
        <v>20600</v>
      </c>
      <c r="AA818" s="88">
        <f t="shared" si="27"/>
        <v>14008.000000000002</v>
      </c>
      <c r="AB818" s="81" t="s">
        <v>46</v>
      </c>
      <c r="AC818" s="81" t="s">
        <v>46</v>
      </c>
      <c r="AD818" s="81" t="s">
        <v>46</v>
      </c>
      <c r="AE818" s="81"/>
      <c r="AF818" s="23"/>
      <c r="AG818" s="24"/>
      <c r="AH818" s="24"/>
    </row>
    <row r="819" spans="1:34" ht="24.75" customHeight="1">
      <c r="A819" s="81">
        <v>809</v>
      </c>
      <c r="B819" s="82" t="s">
        <v>2112</v>
      </c>
      <c r="C819" s="83" t="s">
        <v>496</v>
      </c>
      <c r="D819" s="81" t="s">
        <v>2113</v>
      </c>
      <c r="E819" s="81" t="s">
        <v>66</v>
      </c>
      <c r="F819" s="81" t="s">
        <v>1676</v>
      </c>
      <c r="G819" s="81" t="s">
        <v>621</v>
      </c>
      <c r="H819" s="81" t="s">
        <v>727</v>
      </c>
      <c r="I819" s="92">
        <v>3</v>
      </c>
      <c r="J819" s="92">
        <v>3</v>
      </c>
      <c r="K819" s="92"/>
      <c r="L819" s="81">
        <v>4</v>
      </c>
      <c r="M819" s="81"/>
      <c r="N819" s="98">
        <v>2</v>
      </c>
      <c r="O819" s="98">
        <v>1000</v>
      </c>
      <c r="P819" s="98">
        <v>10</v>
      </c>
      <c r="Q819" s="97">
        <f t="shared" si="33"/>
        <v>10000</v>
      </c>
      <c r="R819" s="98"/>
      <c r="S819" s="98"/>
      <c r="T819" s="98"/>
      <c r="U819" s="98">
        <v>130</v>
      </c>
      <c r="V819" s="85">
        <f t="shared" si="23"/>
        <v>650</v>
      </c>
      <c r="W819" s="85">
        <f t="shared" si="24"/>
        <v>97.5</v>
      </c>
      <c r="X819" s="86">
        <f t="shared" si="25"/>
        <v>747.5</v>
      </c>
      <c r="Y819" s="110">
        <v>6.84</v>
      </c>
      <c r="Z819" s="85">
        <f t="shared" si="26"/>
        <v>4641</v>
      </c>
      <c r="AA819" s="88">
        <f t="shared" si="27"/>
        <v>3155.88</v>
      </c>
      <c r="AB819" s="81" t="s">
        <v>46</v>
      </c>
      <c r="AC819" s="81" t="s">
        <v>46</v>
      </c>
      <c r="AD819" s="81" t="s">
        <v>46</v>
      </c>
      <c r="AE819" s="81"/>
      <c r="AF819" s="23"/>
      <c r="AG819" s="24"/>
      <c r="AH819" s="24"/>
    </row>
    <row r="820" spans="1:34" ht="24.75" customHeight="1">
      <c r="A820" s="81">
        <v>810</v>
      </c>
      <c r="B820" s="82" t="s">
        <v>2114</v>
      </c>
      <c r="C820" s="83" t="s">
        <v>218</v>
      </c>
      <c r="D820" s="81" t="s">
        <v>2115</v>
      </c>
      <c r="E820" s="81" t="s">
        <v>66</v>
      </c>
      <c r="F820" s="81" t="s">
        <v>1676</v>
      </c>
      <c r="G820" s="81" t="s">
        <v>398</v>
      </c>
      <c r="H820" s="81" t="s">
        <v>2116</v>
      </c>
      <c r="I820" s="92">
        <v>1</v>
      </c>
      <c r="J820" s="92">
        <v>1</v>
      </c>
      <c r="K820" s="92"/>
      <c r="L820" s="81">
        <v>1</v>
      </c>
      <c r="M820" s="81"/>
      <c r="N820" s="98">
        <v>1</v>
      </c>
      <c r="O820" s="98">
        <v>1200</v>
      </c>
      <c r="P820" s="98">
        <v>11</v>
      </c>
      <c r="Q820" s="97">
        <f t="shared" si="33"/>
        <v>13200</v>
      </c>
      <c r="R820" s="98"/>
      <c r="S820" s="98"/>
      <c r="T820" s="98"/>
      <c r="U820" s="98">
        <v>154</v>
      </c>
      <c r="V820" s="85">
        <f t="shared" si="23"/>
        <v>770</v>
      </c>
      <c r="W820" s="85">
        <f t="shared" si="24"/>
        <v>115.5</v>
      </c>
      <c r="X820" s="86">
        <f t="shared" si="25"/>
        <v>885.5</v>
      </c>
      <c r="Y820" s="110">
        <v>6.84</v>
      </c>
      <c r="Z820" s="85">
        <f t="shared" si="26"/>
        <v>5497.8</v>
      </c>
      <c r="AA820" s="88">
        <f t="shared" si="27"/>
        <v>3738.5040000000004</v>
      </c>
      <c r="AB820" s="81" t="s">
        <v>46</v>
      </c>
      <c r="AC820" s="81" t="s">
        <v>46</v>
      </c>
      <c r="AD820" s="81" t="s">
        <v>46</v>
      </c>
      <c r="AE820" s="81"/>
      <c r="AF820" s="23"/>
      <c r="AG820" s="24"/>
      <c r="AH820" s="24"/>
    </row>
    <row r="821" spans="1:34" ht="24.75" customHeight="1">
      <c r="A821" s="81">
        <v>811</v>
      </c>
      <c r="B821" s="82" t="s">
        <v>2117</v>
      </c>
      <c r="C821" s="83" t="s">
        <v>218</v>
      </c>
      <c r="D821" s="81" t="s">
        <v>2118</v>
      </c>
      <c r="E821" s="81" t="s">
        <v>66</v>
      </c>
      <c r="F821" s="81" t="s">
        <v>1676</v>
      </c>
      <c r="G821" s="81" t="s">
        <v>398</v>
      </c>
      <c r="H821" s="81" t="s">
        <v>2116</v>
      </c>
      <c r="I821" s="92">
        <v>1</v>
      </c>
      <c r="J821" s="92">
        <v>1</v>
      </c>
      <c r="K821" s="92"/>
      <c r="L821" s="81">
        <v>2</v>
      </c>
      <c r="M821" s="81"/>
      <c r="N821" s="98">
        <v>2</v>
      </c>
      <c r="O821" s="98">
        <v>1200</v>
      </c>
      <c r="P821" s="98">
        <v>11</v>
      </c>
      <c r="Q821" s="97">
        <f t="shared" si="33"/>
        <v>13200</v>
      </c>
      <c r="R821" s="98"/>
      <c r="S821" s="98"/>
      <c r="T821" s="98"/>
      <c r="U821" s="98">
        <v>154</v>
      </c>
      <c r="V821" s="85">
        <f t="shared" si="23"/>
        <v>770</v>
      </c>
      <c r="W821" s="85">
        <f t="shared" si="24"/>
        <v>115.5</v>
      </c>
      <c r="X821" s="86">
        <f t="shared" si="25"/>
        <v>885.5</v>
      </c>
      <c r="Y821" s="110">
        <v>6.84</v>
      </c>
      <c r="Z821" s="85">
        <f t="shared" si="26"/>
        <v>5497.8</v>
      </c>
      <c r="AA821" s="88">
        <f t="shared" si="27"/>
        <v>3738.5040000000004</v>
      </c>
      <c r="AB821" s="81" t="s">
        <v>46</v>
      </c>
      <c r="AC821" s="81" t="s">
        <v>46</v>
      </c>
      <c r="AD821" s="81" t="s">
        <v>46</v>
      </c>
      <c r="AE821" s="81"/>
      <c r="AF821" s="23"/>
      <c r="AG821" s="24"/>
      <c r="AH821" s="24"/>
    </row>
    <row r="822" spans="1:34" ht="24.75" customHeight="1">
      <c r="A822" s="81">
        <v>812</v>
      </c>
      <c r="B822" s="82" t="s">
        <v>2119</v>
      </c>
      <c r="C822" s="83" t="s">
        <v>218</v>
      </c>
      <c r="D822" s="81" t="s">
        <v>2120</v>
      </c>
      <c r="E822" s="81" t="s">
        <v>66</v>
      </c>
      <c r="F822" s="81" t="s">
        <v>1676</v>
      </c>
      <c r="G822" s="81" t="s">
        <v>398</v>
      </c>
      <c r="H822" s="81" t="s">
        <v>2116</v>
      </c>
      <c r="I822" s="92">
        <v>1</v>
      </c>
      <c r="J822" s="92">
        <v>1</v>
      </c>
      <c r="K822" s="92"/>
      <c r="L822" s="81">
        <v>1</v>
      </c>
      <c r="M822" s="81"/>
      <c r="N822" s="98">
        <v>1</v>
      </c>
      <c r="O822" s="98">
        <v>1000</v>
      </c>
      <c r="P822" s="98">
        <v>11</v>
      </c>
      <c r="Q822" s="97">
        <f t="shared" si="33"/>
        <v>11000</v>
      </c>
      <c r="R822" s="98"/>
      <c r="S822" s="98"/>
      <c r="T822" s="98"/>
      <c r="U822" s="98">
        <v>154</v>
      </c>
      <c r="V822" s="85">
        <f t="shared" si="23"/>
        <v>770</v>
      </c>
      <c r="W822" s="85">
        <f t="shared" si="24"/>
        <v>115.5</v>
      </c>
      <c r="X822" s="86">
        <f t="shared" si="25"/>
        <v>885.5</v>
      </c>
      <c r="Y822" s="110">
        <v>6.84</v>
      </c>
      <c r="Z822" s="85">
        <f t="shared" si="26"/>
        <v>5497.8</v>
      </c>
      <c r="AA822" s="88">
        <f t="shared" si="27"/>
        <v>3738.5040000000004</v>
      </c>
      <c r="AB822" s="81" t="s">
        <v>46</v>
      </c>
      <c r="AC822" s="81" t="s">
        <v>46</v>
      </c>
      <c r="AD822" s="81" t="s">
        <v>46</v>
      </c>
      <c r="AE822" s="81"/>
      <c r="AF822" s="23"/>
      <c r="AG822" s="24"/>
      <c r="AH822" s="24"/>
    </row>
    <row r="823" spans="1:34" ht="24.75" customHeight="1">
      <c r="A823" s="81">
        <v>813</v>
      </c>
      <c r="B823" s="82" t="s">
        <v>2121</v>
      </c>
      <c r="C823" s="83" t="s">
        <v>218</v>
      </c>
      <c r="D823" s="81" t="s">
        <v>2122</v>
      </c>
      <c r="E823" s="81" t="s">
        <v>66</v>
      </c>
      <c r="F823" s="81" t="s">
        <v>1676</v>
      </c>
      <c r="G823" s="81" t="s">
        <v>398</v>
      </c>
      <c r="H823" s="81" t="s">
        <v>2116</v>
      </c>
      <c r="I823" s="92">
        <v>1</v>
      </c>
      <c r="J823" s="92">
        <v>1</v>
      </c>
      <c r="K823" s="92"/>
      <c r="L823" s="81">
        <v>1</v>
      </c>
      <c r="M823" s="81"/>
      <c r="N823" s="98">
        <v>1</v>
      </c>
      <c r="O823" s="98">
        <v>1000</v>
      </c>
      <c r="P823" s="98">
        <v>11</v>
      </c>
      <c r="Q823" s="97">
        <f t="shared" si="33"/>
        <v>11000</v>
      </c>
      <c r="R823" s="98"/>
      <c r="S823" s="98"/>
      <c r="T823" s="98"/>
      <c r="U823" s="98">
        <v>154</v>
      </c>
      <c r="V823" s="85">
        <f t="shared" si="23"/>
        <v>770</v>
      </c>
      <c r="W823" s="85">
        <f t="shared" si="24"/>
        <v>115.5</v>
      </c>
      <c r="X823" s="86">
        <f t="shared" si="25"/>
        <v>885.5</v>
      </c>
      <c r="Y823" s="110">
        <v>6.84</v>
      </c>
      <c r="Z823" s="85">
        <f t="shared" si="26"/>
        <v>5497.8</v>
      </c>
      <c r="AA823" s="88">
        <f t="shared" si="27"/>
        <v>3738.5040000000004</v>
      </c>
      <c r="AB823" s="81" t="s">
        <v>46</v>
      </c>
      <c r="AC823" s="81" t="s">
        <v>46</v>
      </c>
      <c r="AD823" s="81" t="s">
        <v>46</v>
      </c>
      <c r="AE823" s="81"/>
      <c r="AF823" s="23"/>
      <c r="AG823" s="24"/>
      <c r="AH823" s="24"/>
    </row>
    <row r="824" spans="1:34" ht="24.75" customHeight="1">
      <c r="A824" s="81">
        <v>814</v>
      </c>
      <c r="B824" s="82" t="s">
        <v>2123</v>
      </c>
      <c r="C824" s="83" t="s">
        <v>218</v>
      </c>
      <c r="D824" s="81" t="s">
        <v>2124</v>
      </c>
      <c r="E824" s="81" t="s">
        <v>66</v>
      </c>
      <c r="F824" s="81" t="s">
        <v>1676</v>
      </c>
      <c r="G824" s="81" t="s">
        <v>398</v>
      </c>
      <c r="H824" s="81" t="s">
        <v>2116</v>
      </c>
      <c r="I824" s="92">
        <v>1</v>
      </c>
      <c r="J824" s="92">
        <v>1</v>
      </c>
      <c r="K824" s="92"/>
      <c r="L824" s="81">
        <v>1</v>
      </c>
      <c r="M824" s="81"/>
      <c r="N824" s="98">
        <v>1</v>
      </c>
      <c r="O824" s="98">
        <v>1000</v>
      </c>
      <c r="P824" s="98">
        <v>11</v>
      </c>
      <c r="Q824" s="97">
        <f t="shared" si="33"/>
        <v>11000</v>
      </c>
      <c r="R824" s="98"/>
      <c r="S824" s="98"/>
      <c r="T824" s="98"/>
      <c r="U824" s="98">
        <v>154</v>
      </c>
      <c r="V824" s="85">
        <f t="shared" si="23"/>
        <v>770</v>
      </c>
      <c r="W824" s="85">
        <f t="shared" si="24"/>
        <v>115.5</v>
      </c>
      <c r="X824" s="86">
        <f t="shared" si="25"/>
        <v>885.5</v>
      </c>
      <c r="Y824" s="110">
        <v>6.84</v>
      </c>
      <c r="Z824" s="85">
        <f t="shared" si="26"/>
        <v>5497.8</v>
      </c>
      <c r="AA824" s="88">
        <f t="shared" si="27"/>
        <v>3738.5040000000004</v>
      </c>
      <c r="AB824" s="81" t="s">
        <v>46</v>
      </c>
      <c r="AC824" s="81" t="s">
        <v>46</v>
      </c>
      <c r="AD824" s="81" t="s">
        <v>46</v>
      </c>
      <c r="AE824" s="81"/>
      <c r="AF824" s="23"/>
      <c r="AG824" s="24"/>
      <c r="AH824" s="24"/>
    </row>
    <row r="825" spans="1:34" ht="24.75" customHeight="1">
      <c r="A825" s="81">
        <v>815</v>
      </c>
      <c r="B825" s="82" t="s">
        <v>2125</v>
      </c>
      <c r="C825" s="83" t="s">
        <v>218</v>
      </c>
      <c r="D825" s="81" t="s">
        <v>2126</v>
      </c>
      <c r="E825" s="81" t="s">
        <v>66</v>
      </c>
      <c r="F825" s="81" t="s">
        <v>1676</v>
      </c>
      <c r="G825" s="81" t="s">
        <v>398</v>
      </c>
      <c r="H825" s="81" t="s">
        <v>2116</v>
      </c>
      <c r="I825" s="92">
        <v>1</v>
      </c>
      <c r="J825" s="92">
        <v>1</v>
      </c>
      <c r="K825" s="92"/>
      <c r="L825" s="81">
        <v>2</v>
      </c>
      <c r="M825" s="81"/>
      <c r="N825" s="98">
        <v>2</v>
      </c>
      <c r="O825" s="98">
        <v>1000</v>
      </c>
      <c r="P825" s="98">
        <v>11</v>
      </c>
      <c r="Q825" s="97">
        <f t="shared" si="33"/>
        <v>11000</v>
      </c>
      <c r="R825" s="98"/>
      <c r="S825" s="98"/>
      <c r="T825" s="98"/>
      <c r="U825" s="98">
        <v>154</v>
      </c>
      <c r="V825" s="85">
        <f t="shared" si="23"/>
        <v>770</v>
      </c>
      <c r="W825" s="85">
        <f t="shared" si="24"/>
        <v>115.5</v>
      </c>
      <c r="X825" s="86">
        <f t="shared" si="25"/>
        <v>885.5</v>
      </c>
      <c r="Y825" s="110">
        <v>6.84</v>
      </c>
      <c r="Z825" s="85">
        <f t="shared" si="26"/>
        <v>5497.8</v>
      </c>
      <c r="AA825" s="88">
        <f t="shared" si="27"/>
        <v>3738.5040000000004</v>
      </c>
      <c r="AB825" s="81" t="s">
        <v>46</v>
      </c>
      <c r="AC825" s="81" t="s">
        <v>46</v>
      </c>
      <c r="AD825" s="81" t="s">
        <v>46</v>
      </c>
      <c r="AE825" s="81"/>
      <c r="AF825" s="23"/>
      <c r="AG825" s="24"/>
      <c r="AH825" s="24"/>
    </row>
    <row r="826" spans="1:34" ht="24.75" customHeight="1">
      <c r="A826" s="81">
        <v>816</v>
      </c>
      <c r="B826" s="82" t="s">
        <v>2127</v>
      </c>
      <c r="C826" s="83" t="s">
        <v>218</v>
      </c>
      <c r="D826" s="81" t="s">
        <v>2128</v>
      </c>
      <c r="E826" s="81" t="s">
        <v>66</v>
      </c>
      <c r="F826" s="81" t="s">
        <v>1676</v>
      </c>
      <c r="G826" s="81" t="s">
        <v>398</v>
      </c>
      <c r="H826" s="81" t="s">
        <v>2116</v>
      </c>
      <c r="I826" s="92">
        <v>1</v>
      </c>
      <c r="J826" s="92">
        <v>1</v>
      </c>
      <c r="K826" s="92"/>
      <c r="L826" s="81">
        <v>1</v>
      </c>
      <c r="M826" s="81"/>
      <c r="N826" s="98">
        <v>1</v>
      </c>
      <c r="O826" s="98">
        <v>1000</v>
      </c>
      <c r="P826" s="98">
        <v>11</v>
      </c>
      <c r="Q826" s="97">
        <f t="shared" si="33"/>
        <v>11000</v>
      </c>
      <c r="R826" s="98"/>
      <c r="S826" s="98"/>
      <c r="T826" s="98"/>
      <c r="U826" s="98">
        <v>154</v>
      </c>
      <c r="V826" s="85">
        <f t="shared" si="23"/>
        <v>770</v>
      </c>
      <c r="W826" s="85">
        <f t="shared" si="24"/>
        <v>115.5</v>
      </c>
      <c r="X826" s="86">
        <f t="shared" si="25"/>
        <v>885.5</v>
      </c>
      <c r="Y826" s="110">
        <v>6.84</v>
      </c>
      <c r="Z826" s="85">
        <f t="shared" si="26"/>
        <v>5497.8</v>
      </c>
      <c r="AA826" s="88">
        <f t="shared" si="27"/>
        <v>3738.5040000000004</v>
      </c>
      <c r="AB826" s="81" t="s">
        <v>46</v>
      </c>
      <c r="AC826" s="81" t="s">
        <v>46</v>
      </c>
      <c r="AD826" s="81" t="s">
        <v>46</v>
      </c>
      <c r="AE826" s="81"/>
      <c r="AF826" s="23"/>
      <c r="AG826" s="24"/>
      <c r="AH826" s="24"/>
    </row>
    <row r="827" spans="1:34" ht="24.75" customHeight="1">
      <c r="A827" s="81">
        <v>817</v>
      </c>
      <c r="B827" s="82" t="s">
        <v>2129</v>
      </c>
      <c r="C827" s="83" t="s">
        <v>218</v>
      </c>
      <c r="D827" s="81" t="s">
        <v>2130</v>
      </c>
      <c r="E827" s="81" t="s">
        <v>66</v>
      </c>
      <c r="F827" s="81" t="s">
        <v>1676</v>
      </c>
      <c r="G827" s="81" t="s">
        <v>398</v>
      </c>
      <c r="H827" s="81" t="s">
        <v>2116</v>
      </c>
      <c r="I827" s="92">
        <v>1</v>
      </c>
      <c r="J827" s="92">
        <v>1</v>
      </c>
      <c r="K827" s="92"/>
      <c r="L827" s="81">
        <v>1</v>
      </c>
      <c r="M827" s="81"/>
      <c r="N827" s="98">
        <v>1</v>
      </c>
      <c r="O827" s="98">
        <v>1000</v>
      </c>
      <c r="P827" s="98">
        <v>11</v>
      </c>
      <c r="Q827" s="97">
        <v>11000</v>
      </c>
      <c r="R827" s="98"/>
      <c r="S827" s="98"/>
      <c r="T827" s="98"/>
      <c r="U827" s="98">
        <v>154</v>
      </c>
      <c r="V827" s="85">
        <f t="shared" si="23"/>
        <v>770</v>
      </c>
      <c r="W827" s="85">
        <f t="shared" si="24"/>
        <v>115.5</v>
      </c>
      <c r="X827" s="86">
        <f t="shared" si="25"/>
        <v>885.5</v>
      </c>
      <c r="Y827" s="110">
        <v>6.84</v>
      </c>
      <c r="Z827" s="85">
        <f t="shared" si="26"/>
        <v>5497.8</v>
      </c>
      <c r="AA827" s="88">
        <f t="shared" si="27"/>
        <v>3738.5040000000004</v>
      </c>
      <c r="AB827" s="81" t="s">
        <v>46</v>
      </c>
      <c r="AC827" s="81" t="s">
        <v>46</v>
      </c>
      <c r="AD827" s="81" t="s">
        <v>46</v>
      </c>
      <c r="AE827" s="81"/>
      <c r="AF827" s="23"/>
      <c r="AG827" s="24"/>
      <c r="AH827" s="24"/>
    </row>
    <row r="828" spans="1:34" ht="24.75" customHeight="1">
      <c r="A828" s="81">
        <v>818</v>
      </c>
      <c r="B828" s="82" t="s">
        <v>2131</v>
      </c>
      <c r="C828" s="83" t="s">
        <v>218</v>
      </c>
      <c r="D828" s="81" t="s">
        <v>2132</v>
      </c>
      <c r="E828" s="81" t="s">
        <v>66</v>
      </c>
      <c r="F828" s="81" t="s">
        <v>1676</v>
      </c>
      <c r="G828" s="81" t="s">
        <v>398</v>
      </c>
      <c r="H828" s="81" t="s">
        <v>2116</v>
      </c>
      <c r="I828" s="92">
        <v>1</v>
      </c>
      <c r="J828" s="92">
        <v>1</v>
      </c>
      <c r="K828" s="92"/>
      <c r="L828" s="81">
        <v>1</v>
      </c>
      <c r="M828" s="81"/>
      <c r="N828" s="98">
        <v>1</v>
      </c>
      <c r="O828" s="98">
        <v>1000</v>
      </c>
      <c r="P828" s="98">
        <v>11</v>
      </c>
      <c r="Q828" s="97">
        <v>11000</v>
      </c>
      <c r="R828" s="98"/>
      <c r="S828" s="98"/>
      <c r="T828" s="98"/>
      <c r="U828" s="98">
        <v>154</v>
      </c>
      <c r="V828" s="85">
        <f t="shared" si="23"/>
        <v>770</v>
      </c>
      <c r="W828" s="85">
        <f t="shared" si="24"/>
        <v>115.5</v>
      </c>
      <c r="X828" s="86">
        <f t="shared" si="25"/>
        <v>885.5</v>
      </c>
      <c r="Y828" s="110">
        <v>6.84</v>
      </c>
      <c r="Z828" s="85">
        <f t="shared" si="26"/>
        <v>5497.8</v>
      </c>
      <c r="AA828" s="88">
        <f t="shared" si="27"/>
        <v>3738.5040000000004</v>
      </c>
      <c r="AB828" s="81" t="s">
        <v>46</v>
      </c>
      <c r="AC828" s="81" t="s">
        <v>46</v>
      </c>
      <c r="AD828" s="81" t="s">
        <v>46</v>
      </c>
      <c r="AE828" s="81"/>
      <c r="AF828" s="23"/>
      <c r="AG828" s="24"/>
      <c r="AH828" s="24"/>
    </row>
    <row r="829" spans="1:34" ht="24.75" customHeight="1">
      <c r="A829" s="81">
        <v>819</v>
      </c>
      <c r="B829" s="82" t="s">
        <v>2133</v>
      </c>
      <c r="C829" s="83" t="s">
        <v>218</v>
      </c>
      <c r="D829" s="81" t="s">
        <v>2134</v>
      </c>
      <c r="E829" s="81" t="s">
        <v>66</v>
      </c>
      <c r="F829" s="81" t="s">
        <v>1676</v>
      </c>
      <c r="G829" s="81" t="s">
        <v>398</v>
      </c>
      <c r="H829" s="81" t="s">
        <v>2116</v>
      </c>
      <c r="I829" s="92">
        <v>1</v>
      </c>
      <c r="J829" s="92">
        <v>1</v>
      </c>
      <c r="K829" s="92"/>
      <c r="L829" s="81">
        <v>1</v>
      </c>
      <c r="M829" s="81"/>
      <c r="N829" s="98">
        <v>1</v>
      </c>
      <c r="O829" s="98">
        <v>1000</v>
      </c>
      <c r="P829" s="98">
        <v>11</v>
      </c>
      <c r="Q829" s="97">
        <v>11000</v>
      </c>
      <c r="R829" s="98"/>
      <c r="S829" s="98"/>
      <c r="T829" s="98"/>
      <c r="U829" s="98">
        <v>154</v>
      </c>
      <c r="V829" s="85">
        <f t="shared" si="23"/>
        <v>770</v>
      </c>
      <c r="W829" s="85">
        <f t="shared" si="24"/>
        <v>115.5</v>
      </c>
      <c r="X829" s="86">
        <f t="shared" si="25"/>
        <v>885.5</v>
      </c>
      <c r="Y829" s="110">
        <v>6.84</v>
      </c>
      <c r="Z829" s="85">
        <f t="shared" si="26"/>
        <v>5497.8</v>
      </c>
      <c r="AA829" s="88">
        <f t="shared" si="27"/>
        <v>3738.5040000000004</v>
      </c>
      <c r="AB829" s="81" t="s">
        <v>46</v>
      </c>
      <c r="AC829" s="81" t="s">
        <v>46</v>
      </c>
      <c r="AD829" s="81" t="s">
        <v>46</v>
      </c>
      <c r="AE829" s="81"/>
      <c r="AF829" s="23"/>
      <c r="AG829" s="24"/>
      <c r="AH829" s="24"/>
    </row>
    <row r="830" spans="1:34" ht="24.75" customHeight="1">
      <c r="A830" s="81">
        <v>820</v>
      </c>
      <c r="B830" s="82" t="s">
        <v>2135</v>
      </c>
      <c r="C830" s="83" t="s">
        <v>218</v>
      </c>
      <c r="D830" s="81" t="s">
        <v>2136</v>
      </c>
      <c r="E830" s="81" t="s">
        <v>66</v>
      </c>
      <c r="F830" s="81" t="s">
        <v>1676</v>
      </c>
      <c r="G830" s="81" t="s">
        <v>398</v>
      </c>
      <c r="H830" s="81" t="s">
        <v>2116</v>
      </c>
      <c r="I830" s="92">
        <v>1</v>
      </c>
      <c r="J830" s="92">
        <v>1</v>
      </c>
      <c r="K830" s="92"/>
      <c r="L830" s="81">
        <v>1</v>
      </c>
      <c r="M830" s="81"/>
      <c r="N830" s="98">
        <v>1</v>
      </c>
      <c r="O830" s="98">
        <v>1000</v>
      </c>
      <c r="P830" s="98">
        <v>11</v>
      </c>
      <c r="Q830" s="97">
        <v>11000</v>
      </c>
      <c r="R830" s="98"/>
      <c r="S830" s="98"/>
      <c r="T830" s="98"/>
      <c r="U830" s="98">
        <v>154</v>
      </c>
      <c r="V830" s="85">
        <f t="shared" si="23"/>
        <v>770</v>
      </c>
      <c r="W830" s="85">
        <f t="shared" si="24"/>
        <v>115.5</v>
      </c>
      <c r="X830" s="86">
        <f t="shared" si="25"/>
        <v>885.5</v>
      </c>
      <c r="Y830" s="110">
        <v>6.84</v>
      </c>
      <c r="Z830" s="85">
        <f t="shared" si="26"/>
        <v>5497.8</v>
      </c>
      <c r="AA830" s="88">
        <f t="shared" si="27"/>
        <v>3738.5040000000004</v>
      </c>
      <c r="AB830" s="81" t="s">
        <v>46</v>
      </c>
      <c r="AC830" s="81" t="s">
        <v>46</v>
      </c>
      <c r="AD830" s="81" t="s">
        <v>46</v>
      </c>
      <c r="AE830" s="81"/>
      <c r="AF830" s="23"/>
      <c r="AG830" s="24"/>
      <c r="AH830" s="24"/>
    </row>
    <row r="831" spans="1:34" ht="24.75" customHeight="1">
      <c r="A831" s="81">
        <v>821</v>
      </c>
      <c r="B831" s="82" t="s">
        <v>2137</v>
      </c>
      <c r="C831" s="83" t="s">
        <v>218</v>
      </c>
      <c r="D831" s="81" t="s">
        <v>2138</v>
      </c>
      <c r="E831" s="81" t="s">
        <v>66</v>
      </c>
      <c r="F831" s="81" t="s">
        <v>1676</v>
      </c>
      <c r="G831" s="81" t="s">
        <v>398</v>
      </c>
      <c r="H831" s="81" t="s">
        <v>2116</v>
      </c>
      <c r="I831" s="92">
        <v>1</v>
      </c>
      <c r="J831" s="92">
        <v>1</v>
      </c>
      <c r="K831" s="92"/>
      <c r="L831" s="81">
        <v>1</v>
      </c>
      <c r="M831" s="81"/>
      <c r="N831" s="98">
        <v>1</v>
      </c>
      <c r="O831" s="98">
        <v>1000</v>
      </c>
      <c r="P831" s="98">
        <v>11</v>
      </c>
      <c r="Q831" s="97">
        <v>11000</v>
      </c>
      <c r="R831" s="98"/>
      <c r="S831" s="98"/>
      <c r="T831" s="98"/>
      <c r="U831" s="98">
        <v>154</v>
      </c>
      <c r="V831" s="85">
        <f t="shared" si="23"/>
        <v>770</v>
      </c>
      <c r="W831" s="85">
        <f t="shared" si="24"/>
        <v>115.5</v>
      </c>
      <c r="X831" s="86">
        <f t="shared" si="25"/>
        <v>885.5</v>
      </c>
      <c r="Y831" s="110">
        <v>6.84</v>
      </c>
      <c r="Z831" s="85">
        <f t="shared" si="26"/>
        <v>5497.8</v>
      </c>
      <c r="AA831" s="88">
        <f t="shared" si="27"/>
        <v>3738.5040000000004</v>
      </c>
      <c r="AB831" s="81" t="s">
        <v>46</v>
      </c>
      <c r="AC831" s="81" t="s">
        <v>46</v>
      </c>
      <c r="AD831" s="81" t="s">
        <v>46</v>
      </c>
      <c r="AE831" s="81"/>
      <c r="AF831" s="23"/>
      <c r="AG831" s="24"/>
      <c r="AH831" s="24"/>
    </row>
    <row r="832" spans="1:34" ht="24.75" customHeight="1">
      <c r="A832" s="81">
        <v>822</v>
      </c>
      <c r="B832" s="82" t="s">
        <v>2139</v>
      </c>
      <c r="C832" s="83" t="s">
        <v>218</v>
      </c>
      <c r="D832" s="81" t="s">
        <v>2140</v>
      </c>
      <c r="E832" s="81" t="s">
        <v>66</v>
      </c>
      <c r="F832" s="81" t="s">
        <v>1676</v>
      </c>
      <c r="G832" s="81" t="s">
        <v>398</v>
      </c>
      <c r="H832" s="81" t="s">
        <v>2116</v>
      </c>
      <c r="I832" s="92">
        <v>1</v>
      </c>
      <c r="J832" s="92">
        <v>1</v>
      </c>
      <c r="K832" s="92"/>
      <c r="L832" s="81">
        <v>1</v>
      </c>
      <c r="M832" s="81"/>
      <c r="N832" s="98">
        <v>1</v>
      </c>
      <c r="O832" s="98">
        <v>1000</v>
      </c>
      <c r="P832" s="98">
        <v>11</v>
      </c>
      <c r="Q832" s="97">
        <v>11000</v>
      </c>
      <c r="R832" s="98"/>
      <c r="S832" s="98"/>
      <c r="T832" s="98"/>
      <c r="U832" s="98">
        <v>154</v>
      </c>
      <c r="V832" s="85">
        <f t="shared" si="23"/>
        <v>770</v>
      </c>
      <c r="W832" s="85">
        <f t="shared" si="24"/>
        <v>115.5</v>
      </c>
      <c r="X832" s="86">
        <f t="shared" si="25"/>
        <v>885.5</v>
      </c>
      <c r="Y832" s="110">
        <v>6.84</v>
      </c>
      <c r="Z832" s="85">
        <f t="shared" si="26"/>
        <v>5497.8</v>
      </c>
      <c r="AA832" s="88">
        <f t="shared" si="27"/>
        <v>3738.5040000000004</v>
      </c>
      <c r="AB832" s="81" t="s">
        <v>46</v>
      </c>
      <c r="AC832" s="81" t="s">
        <v>46</v>
      </c>
      <c r="AD832" s="81" t="s">
        <v>46</v>
      </c>
      <c r="AE832" s="81"/>
      <c r="AF832" s="23"/>
      <c r="AG832" s="24"/>
      <c r="AH832" s="24"/>
    </row>
    <row r="833" spans="1:34" ht="24.75" customHeight="1">
      <c r="A833" s="81">
        <v>823</v>
      </c>
      <c r="B833" s="82" t="s">
        <v>2141</v>
      </c>
      <c r="C833" s="83" t="s">
        <v>218</v>
      </c>
      <c r="D833" s="81" t="s">
        <v>2142</v>
      </c>
      <c r="E833" s="81" t="s">
        <v>66</v>
      </c>
      <c r="F833" s="81" t="s">
        <v>1676</v>
      </c>
      <c r="G833" s="81" t="s">
        <v>398</v>
      </c>
      <c r="H833" s="81" t="s">
        <v>2116</v>
      </c>
      <c r="I833" s="92">
        <v>1</v>
      </c>
      <c r="J833" s="92">
        <v>1</v>
      </c>
      <c r="K833" s="92"/>
      <c r="L833" s="81">
        <v>1</v>
      </c>
      <c r="M833" s="81"/>
      <c r="N833" s="98">
        <v>1</v>
      </c>
      <c r="O833" s="98">
        <v>1000</v>
      </c>
      <c r="P833" s="98">
        <v>11</v>
      </c>
      <c r="Q833" s="97">
        <v>11000</v>
      </c>
      <c r="R833" s="98"/>
      <c r="S833" s="98"/>
      <c r="T833" s="98"/>
      <c r="U833" s="98">
        <v>154</v>
      </c>
      <c r="V833" s="85">
        <f t="shared" si="23"/>
        <v>770</v>
      </c>
      <c r="W833" s="85">
        <f t="shared" si="24"/>
        <v>115.5</v>
      </c>
      <c r="X833" s="86">
        <f t="shared" si="25"/>
        <v>885.5</v>
      </c>
      <c r="Y833" s="110">
        <v>6.84</v>
      </c>
      <c r="Z833" s="85">
        <f t="shared" si="26"/>
        <v>5497.8</v>
      </c>
      <c r="AA833" s="88">
        <f t="shared" si="27"/>
        <v>3738.5040000000004</v>
      </c>
      <c r="AB833" s="81" t="s">
        <v>46</v>
      </c>
      <c r="AC833" s="81" t="s">
        <v>46</v>
      </c>
      <c r="AD833" s="81" t="s">
        <v>46</v>
      </c>
      <c r="AE833" s="81"/>
      <c r="AF833" s="23"/>
      <c r="AG833" s="24"/>
      <c r="AH833" s="24"/>
    </row>
    <row r="834" spans="1:34" ht="24.75" customHeight="1">
      <c r="A834" s="81">
        <v>824</v>
      </c>
      <c r="B834" s="82" t="s">
        <v>2143</v>
      </c>
      <c r="C834" s="83" t="s">
        <v>218</v>
      </c>
      <c r="D834" s="81" t="s">
        <v>2144</v>
      </c>
      <c r="E834" s="81" t="s">
        <v>66</v>
      </c>
      <c r="F834" s="81" t="s">
        <v>1676</v>
      </c>
      <c r="G834" s="81" t="s">
        <v>398</v>
      </c>
      <c r="H834" s="81" t="s">
        <v>2116</v>
      </c>
      <c r="I834" s="92">
        <v>1</v>
      </c>
      <c r="J834" s="92">
        <v>1</v>
      </c>
      <c r="K834" s="92"/>
      <c r="L834" s="81">
        <v>1</v>
      </c>
      <c r="M834" s="81"/>
      <c r="N834" s="98">
        <v>1</v>
      </c>
      <c r="O834" s="98">
        <v>1000</v>
      </c>
      <c r="P834" s="98">
        <v>11</v>
      </c>
      <c r="Q834" s="97">
        <v>11000</v>
      </c>
      <c r="R834" s="98"/>
      <c r="S834" s="98"/>
      <c r="T834" s="98"/>
      <c r="U834" s="98">
        <v>154</v>
      </c>
      <c r="V834" s="85">
        <f t="shared" si="23"/>
        <v>770</v>
      </c>
      <c r="W834" s="85">
        <f t="shared" si="24"/>
        <v>115.5</v>
      </c>
      <c r="X834" s="86">
        <f t="shared" si="25"/>
        <v>885.5</v>
      </c>
      <c r="Y834" s="110">
        <v>6.84</v>
      </c>
      <c r="Z834" s="85">
        <f t="shared" si="26"/>
        <v>5497.8</v>
      </c>
      <c r="AA834" s="88">
        <f t="shared" si="27"/>
        <v>3738.5040000000004</v>
      </c>
      <c r="AB834" s="81" t="s">
        <v>46</v>
      </c>
      <c r="AC834" s="81" t="s">
        <v>46</v>
      </c>
      <c r="AD834" s="81" t="s">
        <v>46</v>
      </c>
      <c r="AE834" s="81"/>
      <c r="AF834" s="23"/>
      <c r="AG834" s="24"/>
      <c r="AH834" s="24"/>
    </row>
    <row r="835" spans="1:34" ht="24.75" customHeight="1">
      <c r="A835" s="81">
        <v>825</v>
      </c>
      <c r="B835" s="82" t="s">
        <v>2145</v>
      </c>
      <c r="C835" s="83" t="s">
        <v>218</v>
      </c>
      <c r="D835" s="81" t="s">
        <v>2146</v>
      </c>
      <c r="E835" s="81" t="s">
        <v>66</v>
      </c>
      <c r="F835" s="81" t="s">
        <v>1676</v>
      </c>
      <c r="G835" s="81" t="s">
        <v>398</v>
      </c>
      <c r="H835" s="81" t="s">
        <v>2116</v>
      </c>
      <c r="I835" s="92">
        <v>1</v>
      </c>
      <c r="J835" s="92">
        <v>1</v>
      </c>
      <c r="K835" s="92"/>
      <c r="L835" s="81">
        <v>1</v>
      </c>
      <c r="M835" s="81"/>
      <c r="N835" s="98">
        <v>1</v>
      </c>
      <c r="O835" s="98">
        <v>1000</v>
      </c>
      <c r="P835" s="98">
        <v>11</v>
      </c>
      <c r="Q835" s="97">
        <v>11000</v>
      </c>
      <c r="R835" s="98"/>
      <c r="S835" s="98"/>
      <c r="T835" s="98"/>
      <c r="U835" s="98">
        <v>154</v>
      </c>
      <c r="V835" s="85">
        <f t="shared" si="23"/>
        <v>770</v>
      </c>
      <c r="W835" s="85">
        <f t="shared" si="24"/>
        <v>115.5</v>
      </c>
      <c r="X835" s="86">
        <f t="shared" si="25"/>
        <v>885.5</v>
      </c>
      <c r="Y835" s="110">
        <v>6.84</v>
      </c>
      <c r="Z835" s="85">
        <f t="shared" si="26"/>
        <v>5497.8</v>
      </c>
      <c r="AA835" s="88">
        <f t="shared" si="27"/>
        <v>3738.5040000000004</v>
      </c>
      <c r="AB835" s="81" t="s">
        <v>46</v>
      </c>
      <c r="AC835" s="81" t="s">
        <v>46</v>
      </c>
      <c r="AD835" s="81" t="s">
        <v>46</v>
      </c>
      <c r="AE835" s="81"/>
      <c r="AF835" s="23"/>
      <c r="AG835" s="24"/>
      <c r="AH835" s="24"/>
    </row>
    <row r="836" spans="1:34" ht="24.75" customHeight="1">
      <c r="A836" s="81">
        <v>826</v>
      </c>
      <c r="B836" s="82" t="s">
        <v>2147</v>
      </c>
      <c r="C836" s="83" t="s">
        <v>218</v>
      </c>
      <c r="D836" s="81" t="s">
        <v>2148</v>
      </c>
      <c r="E836" s="81" t="s">
        <v>66</v>
      </c>
      <c r="F836" s="81" t="s">
        <v>1676</v>
      </c>
      <c r="G836" s="81" t="s">
        <v>398</v>
      </c>
      <c r="H836" s="81" t="s">
        <v>2116</v>
      </c>
      <c r="I836" s="92">
        <v>1</v>
      </c>
      <c r="J836" s="92">
        <v>1</v>
      </c>
      <c r="K836" s="92"/>
      <c r="L836" s="81">
        <v>1</v>
      </c>
      <c r="M836" s="81"/>
      <c r="N836" s="98">
        <v>1</v>
      </c>
      <c r="O836" s="98">
        <v>1000</v>
      </c>
      <c r="P836" s="98">
        <v>11</v>
      </c>
      <c r="Q836" s="97">
        <v>11000</v>
      </c>
      <c r="R836" s="98"/>
      <c r="S836" s="98"/>
      <c r="T836" s="98"/>
      <c r="U836" s="98">
        <v>154</v>
      </c>
      <c r="V836" s="85">
        <f t="shared" si="23"/>
        <v>770</v>
      </c>
      <c r="W836" s="85">
        <f t="shared" si="24"/>
        <v>115.5</v>
      </c>
      <c r="X836" s="86">
        <f t="shared" si="25"/>
        <v>885.5</v>
      </c>
      <c r="Y836" s="110">
        <v>6.84</v>
      </c>
      <c r="Z836" s="85">
        <f t="shared" si="26"/>
        <v>5497.8</v>
      </c>
      <c r="AA836" s="88">
        <f t="shared" si="27"/>
        <v>3738.5040000000004</v>
      </c>
      <c r="AB836" s="81" t="s">
        <v>46</v>
      </c>
      <c r="AC836" s="81" t="s">
        <v>46</v>
      </c>
      <c r="AD836" s="81" t="s">
        <v>46</v>
      </c>
      <c r="AE836" s="81"/>
      <c r="AF836" s="23"/>
      <c r="AG836" s="24"/>
      <c r="AH836" s="24"/>
    </row>
    <row r="837" spans="1:34" ht="24.75" customHeight="1">
      <c r="A837" s="81">
        <v>827</v>
      </c>
      <c r="B837" s="82" t="s">
        <v>2149</v>
      </c>
      <c r="C837" s="83" t="s">
        <v>218</v>
      </c>
      <c r="D837" s="81" t="s">
        <v>2150</v>
      </c>
      <c r="E837" s="81" t="s">
        <v>66</v>
      </c>
      <c r="F837" s="81" t="s">
        <v>1676</v>
      </c>
      <c r="G837" s="81" t="s">
        <v>398</v>
      </c>
      <c r="H837" s="81" t="s">
        <v>2116</v>
      </c>
      <c r="I837" s="92">
        <v>1</v>
      </c>
      <c r="J837" s="92">
        <v>1</v>
      </c>
      <c r="K837" s="92"/>
      <c r="L837" s="81">
        <v>1</v>
      </c>
      <c r="M837" s="81"/>
      <c r="N837" s="98">
        <v>1</v>
      </c>
      <c r="O837" s="98">
        <v>1000</v>
      </c>
      <c r="P837" s="98">
        <v>11</v>
      </c>
      <c r="Q837" s="97">
        <v>11000</v>
      </c>
      <c r="R837" s="98"/>
      <c r="S837" s="98"/>
      <c r="T837" s="98"/>
      <c r="U837" s="98">
        <v>154</v>
      </c>
      <c r="V837" s="85">
        <f t="shared" si="23"/>
        <v>770</v>
      </c>
      <c r="W837" s="85">
        <f t="shared" si="24"/>
        <v>115.5</v>
      </c>
      <c r="X837" s="86">
        <f t="shared" si="25"/>
        <v>885.5</v>
      </c>
      <c r="Y837" s="110">
        <v>6.84</v>
      </c>
      <c r="Z837" s="85">
        <f t="shared" si="26"/>
        <v>5497.8</v>
      </c>
      <c r="AA837" s="88">
        <f t="shared" si="27"/>
        <v>3738.5040000000004</v>
      </c>
      <c r="AB837" s="81" t="s">
        <v>46</v>
      </c>
      <c r="AC837" s="81" t="s">
        <v>46</v>
      </c>
      <c r="AD837" s="81" t="s">
        <v>46</v>
      </c>
      <c r="AE837" s="81"/>
      <c r="AF837" s="23"/>
      <c r="AG837" s="24"/>
      <c r="AH837" s="24"/>
    </row>
    <row r="838" spans="1:34" ht="24.75" customHeight="1">
      <c r="A838" s="81">
        <v>828</v>
      </c>
      <c r="B838" s="82" t="s">
        <v>2151</v>
      </c>
      <c r="C838" s="83" t="s">
        <v>218</v>
      </c>
      <c r="D838" s="81" t="s">
        <v>2152</v>
      </c>
      <c r="E838" s="81" t="s">
        <v>66</v>
      </c>
      <c r="F838" s="81" t="s">
        <v>1676</v>
      </c>
      <c r="G838" s="81" t="s">
        <v>398</v>
      </c>
      <c r="H838" s="81" t="s">
        <v>2116</v>
      </c>
      <c r="I838" s="92">
        <v>1</v>
      </c>
      <c r="J838" s="92">
        <v>1</v>
      </c>
      <c r="K838" s="92"/>
      <c r="L838" s="81">
        <v>1</v>
      </c>
      <c r="M838" s="81"/>
      <c r="N838" s="98">
        <v>1</v>
      </c>
      <c r="O838" s="98">
        <v>1000</v>
      </c>
      <c r="P838" s="98">
        <v>11</v>
      </c>
      <c r="Q838" s="97">
        <v>11000</v>
      </c>
      <c r="R838" s="98"/>
      <c r="S838" s="98"/>
      <c r="T838" s="98"/>
      <c r="U838" s="98">
        <v>154</v>
      </c>
      <c r="V838" s="85">
        <f t="shared" si="23"/>
        <v>770</v>
      </c>
      <c r="W838" s="85">
        <f t="shared" si="24"/>
        <v>115.5</v>
      </c>
      <c r="X838" s="86">
        <f t="shared" si="25"/>
        <v>885.5</v>
      </c>
      <c r="Y838" s="110">
        <v>6.84</v>
      </c>
      <c r="Z838" s="85">
        <f t="shared" si="26"/>
        <v>5497.8</v>
      </c>
      <c r="AA838" s="88">
        <f t="shared" si="27"/>
        <v>3738.5040000000004</v>
      </c>
      <c r="AB838" s="81" t="s">
        <v>46</v>
      </c>
      <c r="AC838" s="81" t="s">
        <v>46</v>
      </c>
      <c r="AD838" s="81" t="s">
        <v>46</v>
      </c>
      <c r="AE838" s="81"/>
      <c r="AF838" s="23"/>
      <c r="AG838" s="24"/>
      <c r="AH838" s="24"/>
    </row>
    <row r="839" spans="1:34" ht="24.75" customHeight="1">
      <c r="A839" s="81">
        <v>829</v>
      </c>
      <c r="B839" s="82" t="s">
        <v>2153</v>
      </c>
      <c r="C839" s="83" t="s">
        <v>218</v>
      </c>
      <c r="D839" s="81" t="s">
        <v>2154</v>
      </c>
      <c r="E839" s="81" t="s">
        <v>66</v>
      </c>
      <c r="F839" s="81" t="s">
        <v>1676</v>
      </c>
      <c r="G839" s="81" t="s">
        <v>398</v>
      </c>
      <c r="H839" s="81" t="s">
        <v>2116</v>
      </c>
      <c r="I839" s="92">
        <v>1</v>
      </c>
      <c r="J839" s="92">
        <v>1</v>
      </c>
      <c r="K839" s="92"/>
      <c r="L839" s="81">
        <v>1</v>
      </c>
      <c r="M839" s="81"/>
      <c r="N839" s="98">
        <v>1</v>
      </c>
      <c r="O839" s="98">
        <v>1000</v>
      </c>
      <c r="P839" s="98">
        <v>11</v>
      </c>
      <c r="Q839" s="97">
        <v>11000</v>
      </c>
      <c r="R839" s="98"/>
      <c r="S839" s="98"/>
      <c r="T839" s="98"/>
      <c r="U839" s="98">
        <v>154</v>
      </c>
      <c r="V839" s="85">
        <f t="shared" si="23"/>
        <v>770</v>
      </c>
      <c r="W839" s="85">
        <f t="shared" si="24"/>
        <v>115.5</v>
      </c>
      <c r="X839" s="86">
        <f t="shared" si="25"/>
        <v>885.5</v>
      </c>
      <c r="Y839" s="110">
        <v>6.84</v>
      </c>
      <c r="Z839" s="85">
        <f t="shared" si="26"/>
        <v>5497.8</v>
      </c>
      <c r="AA839" s="88">
        <f t="shared" si="27"/>
        <v>3738.5040000000004</v>
      </c>
      <c r="AB839" s="81" t="s">
        <v>46</v>
      </c>
      <c r="AC839" s="81" t="s">
        <v>46</v>
      </c>
      <c r="AD839" s="81" t="s">
        <v>46</v>
      </c>
      <c r="AE839" s="81"/>
      <c r="AF839" s="23"/>
      <c r="AG839" s="24"/>
      <c r="AH839" s="24"/>
    </row>
    <row r="840" spans="1:34" ht="24.75" customHeight="1">
      <c r="A840" s="81">
        <v>830</v>
      </c>
      <c r="B840" s="82" t="s">
        <v>2155</v>
      </c>
      <c r="C840" s="83" t="s">
        <v>218</v>
      </c>
      <c r="D840" s="81" t="s">
        <v>2156</v>
      </c>
      <c r="E840" s="81" t="s">
        <v>66</v>
      </c>
      <c r="F840" s="81" t="s">
        <v>1676</v>
      </c>
      <c r="G840" s="81" t="s">
        <v>398</v>
      </c>
      <c r="H840" s="81" t="s">
        <v>2116</v>
      </c>
      <c r="I840" s="92">
        <v>1</v>
      </c>
      <c r="J840" s="92">
        <v>1</v>
      </c>
      <c r="K840" s="92"/>
      <c r="L840" s="81">
        <v>1</v>
      </c>
      <c r="M840" s="81"/>
      <c r="N840" s="98">
        <v>1</v>
      </c>
      <c r="O840" s="98">
        <v>1000</v>
      </c>
      <c r="P840" s="98">
        <v>11</v>
      </c>
      <c r="Q840" s="97">
        <v>11000</v>
      </c>
      <c r="R840" s="98"/>
      <c r="S840" s="98"/>
      <c r="T840" s="98"/>
      <c r="U840" s="98">
        <v>154</v>
      </c>
      <c r="V840" s="85">
        <f t="shared" si="23"/>
        <v>770</v>
      </c>
      <c r="W840" s="85">
        <f t="shared" si="24"/>
        <v>115.5</v>
      </c>
      <c r="X840" s="86">
        <f t="shared" si="25"/>
        <v>885.5</v>
      </c>
      <c r="Y840" s="110">
        <v>6.84</v>
      </c>
      <c r="Z840" s="85">
        <f t="shared" si="26"/>
        <v>5497.8</v>
      </c>
      <c r="AA840" s="88">
        <f t="shared" si="27"/>
        <v>3738.5040000000004</v>
      </c>
      <c r="AB840" s="81" t="s">
        <v>46</v>
      </c>
      <c r="AC840" s="81" t="s">
        <v>46</v>
      </c>
      <c r="AD840" s="81" t="s">
        <v>46</v>
      </c>
      <c r="AE840" s="81"/>
      <c r="AF840" s="23"/>
      <c r="AG840" s="24"/>
      <c r="AH840" s="24"/>
    </row>
    <row r="841" spans="1:34" ht="24.75" customHeight="1">
      <c r="A841" s="81">
        <v>831</v>
      </c>
      <c r="B841" s="82" t="s">
        <v>2157</v>
      </c>
      <c r="C841" s="83" t="s">
        <v>218</v>
      </c>
      <c r="D841" s="81" t="s">
        <v>2158</v>
      </c>
      <c r="E841" s="81" t="s">
        <v>66</v>
      </c>
      <c r="F841" s="81" t="s">
        <v>1676</v>
      </c>
      <c r="G841" s="81" t="s">
        <v>398</v>
      </c>
      <c r="H841" s="81" t="s">
        <v>2116</v>
      </c>
      <c r="I841" s="92">
        <v>1</v>
      </c>
      <c r="J841" s="92">
        <v>1</v>
      </c>
      <c r="K841" s="92"/>
      <c r="L841" s="81">
        <v>2</v>
      </c>
      <c r="M841" s="81"/>
      <c r="N841" s="98">
        <v>2</v>
      </c>
      <c r="O841" s="98">
        <v>1000</v>
      </c>
      <c r="P841" s="98">
        <v>11</v>
      </c>
      <c r="Q841" s="97">
        <v>11000</v>
      </c>
      <c r="R841" s="98"/>
      <c r="S841" s="98"/>
      <c r="T841" s="98"/>
      <c r="U841" s="98">
        <v>154</v>
      </c>
      <c r="V841" s="85">
        <f t="shared" si="23"/>
        <v>770</v>
      </c>
      <c r="W841" s="85">
        <f t="shared" si="24"/>
        <v>115.5</v>
      </c>
      <c r="X841" s="86">
        <f t="shared" si="25"/>
        <v>885.5</v>
      </c>
      <c r="Y841" s="110">
        <v>6.84</v>
      </c>
      <c r="Z841" s="85">
        <f t="shared" si="26"/>
        <v>5497.8</v>
      </c>
      <c r="AA841" s="88">
        <f t="shared" si="27"/>
        <v>3738.5040000000004</v>
      </c>
      <c r="AB841" s="81" t="s">
        <v>46</v>
      </c>
      <c r="AC841" s="81" t="s">
        <v>46</v>
      </c>
      <c r="AD841" s="81" t="s">
        <v>46</v>
      </c>
      <c r="AE841" s="81"/>
      <c r="AF841" s="23"/>
      <c r="AG841" s="24"/>
      <c r="AH841" s="24"/>
    </row>
    <row r="842" spans="1:34" ht="24.75" customHeight="1">
      <c r="A842" s="81">
        <v>832</v>
      </c>
      <c r="B842" s="82" t="s">
        <v>2159</v>
      </c>
      <c r="C842" s="83" t="s">
        <v>352</v>
      </c>
      <c r="D842" s="81" t="s">
        <v>2160</v>
      </c>
      <c r="E842" s="81" t="s">
        <v>42</v>
      </c>
      <c r="F842" s="81" t="s">
        <v>1676</v>
      </c>
      <c r="G842" s="81" t="s">
        <v>44</v>
      </c>
      <c r="H842" s="81" t="s">
        <v>2161</v>
      </c>
      <c r="I842" s="92">
        <v>1</v>
      </c>
      <c r="J842" s="92">
        <v>1</v>
      </c>
      <c r="K842" s="92"/>
      <c r="L842" s="81">
        <v>2</v>
      </c>
      <c r="M842" s="81"/>
      <c r="N842" s="98">
        <v>1</v>
      </c>
      <c r="O842" s="98">
        <v>450</v>
      </c>
      <c r="P842" s="98">
        <v>8</v>
      </c>
      <c r="Q842" s="97">
        <f t="shared" ref="Q842:Q853" si="34">O842*P842</f>
        <v>3600</v>
      </c>
      <c r="R842" s="98"/>
      <c r="S842" s="98"/>
      <c r="T842" s="98"/>
      <c r="U842" s="98"/>
      <c r="V842" s="85">
        <f t="shared" si="23"/>
        <v>1200</v>
      </c>
      <c r="W842" s="85">
        <f t="shared" si="24"/>
        <v>180</v>
      </c>
      <c r="X842" s="86">
        <f t="shared" si="25"/>
        <v>1380</v>
      </c>
      <c r="Y842" s="87">
        <v>5.88</v>
      </c>
      <c r="Z842" s="85">
        <f t="shared" si="26"/>
        <v>7416</v>
      </c>
      <c r="AA842" s="88">
        <f t="shared" si="27"/>
        <v>5042.88</v>
      </c>
      <c r="AB842" s="81" t="s">
        <v>46</v>
      </c>
      <c r="AC842" s="81" t="s">
        <v>46</v>
      </c>
      <c r="AD842" s="81" t="s">
        <v>46</v>
      </c>
      <c r="AE842" s="81"/>
      <c r="AF842" s="23"/>
      <c r="AG842" s="24"/>
      <c r="AH842" s="24"/>
    </row>
    <row r="843" spans="1:34" ht="24.75" customHeight="1">
      <c r="A843" s="81">
        <v>833</v>
      </c>
      <c r="B843" s="82" t="s">
        <v>2162</v>
      </c>
      <c r="C843" s="83" t="s">
        <v>537</v>
      </c>
      <c r="D843" s="81" t="s">
        <v>2163</v>
      </c>
      <c r="E843" s="81" t="s">
        <v>42</v>
      </c>
      <c r="F843" s="81" t="s">
        <v>1676</v>
      </c>
      <c r="G843" s="81" t="s">
        <v>556</v>
      </c>
      <c r="H843" s="81" t="s">
        <v>2164</v>
      </c>
      <c r="I843" s="200">
        <v>2</v>
      </c>
      <c r="J843" s="200">
        <v>1</v>
      </c>
      <c r="K843" s="200">
        <v>1</v>
      </c>
      <c r="L843" s="81">
        <v>2</v>
      </c>
      <c r="M843" s="81"/>
      <c r="N843" s="98">
        <v>1</v>
      </c>
      <c r="O843" s="98">
        <v>500</v>
      </c>
      <c r="P843" s="98">
        <v>8</v>
      </c>
      <c r="Q843" s="97">
        <f t="shared" si="34"/>
        <v>4000</v>
      </c>
      <c r="R843" s="98"/>
      <c r="S843" s="98"/>
      <c r="T843" s="98"/>
      <c r="U843" s="98"/>
      <c r="V843" s="85">
        <f t="shared" si="23"/>
        <v>1333.3333333333333</v>
      </c>
      <c r="W843" s="85">
        <f t="shared" si="24"/>
        <v>199.99999999999997</v>
      </c>
      <c r="X843" s="86">
        <f t="shared" si="25"/>
        <v>1533.3333333333333</v>
      </c>
      <c r="Y843" s="87">
        <v>5.88</v>
      </c>
      <c r="Z843" s="85">
        <f t="shared" si="26"/>
        <v>8239.9999999999982</v>
      </c>
      <c r="AA843" s="88">
        <f t="shared" si="27"/>
        <v>5603.1999999999989</v>
      </c>
      <c r="AB843" s="81" t="s">
        <v>46</v>
      </c>
      <c r="AC843" s="81" t="s">
        <v>46</v>
      </c>
      <c r="AD843" s="81" t="s">
        <v>46</v>
      </c>
      <c r="AE843" s="81"/>
      <c r="AF843" s="23"/>
      <c r="AG843" s="24"/>
      <c r="AH843" s="24"/>
    </row>
    <row r="844" spans="1:34" ht="24.75" customHeight="1">
      <c r="A844" s="81">
        <v>834</v>
      </c>
      <c r="B844" s="82" t="s">
        <v>2165</v>
      </c>
      <c r="C844" s="83" t="s">
        <v>202</v>
      </c>
      <c r="D844" s="81" t="s">
        <v>2166</v>
      </c>
      <c r="E844" s="81" t="s">
        <v>66</v>
      </c>
      <c r="F844" s="81" t="s">
        <v>1676</v>
      </c>
      <c r="G844" s="81" t="s">
        <v>168</v>
      </c>
      <c r="H844" s="81" t="s">
        <v>2167</v>
      </c>
      <c r="I844" s="92">
        <v>4</v>
      </c>
      <c r="J844" s="92">
        <v>4</v>
      </c>
      <c r="K844" s="92"/>
      <c r="L844" s="81"/>
      <c r="M844" s="81">
        <v>4</v>
      </c>
      <c r="N844" s="98">
        <v>12</v>
      </c>
      <c r="O844" s="98">
        <v>1300</v>
      </c>
      <c r="P844" s="98">
        <v>30</v>
      </c>
      <c r="Q844" s="97">
        <f t="shared" si="34"/>
        <v>39000</v>
      </c>
      <c r="R844" s="98"/>
      <c r="S844" s="98"/>
      <c r="T844" s="98"/>
      <c r="U844" s="98">
        <v>250</v>
      </c>
      <c r="V844" s="85">
        <f t="shared" si="23"/>
        <v>1250</v>
      </c>
      <c r="W844" s="85">
        <f t="shared" si="24"/>
        <v>187.5</v>
      </c>
      <c r="X844" s="86">
        <f t="shared" si="25"/>
        <v>1437.5</v>
      </c>
      <c r="Y844" s="110">
        <v>6.84</v>
      </c>
      <c r="Z844" s="85">
        <f t="shared" si="26"/>
        <v>8925</v>
      </c>
      <c r="AA844" s="88">
        <f t="shared" si="27"/>
        <v>6069</v>
      </c>
      <c r="AB844" s="81" t="s">
        <v>46</v>
      </c>
      <c r="AC844" s="81" t="s">
        <v>46</v>
      </c>
      <c r="AD844" s="81" t="s">
        <v>46</v>
      </c>
      <c r="AE844" s="81"/>
      <c r="AF844" s="23"/>
      <c r="AG844" s="24"/>
      <c r="AH844" s="24"/>
    </row>
    <row r="845" spans="1:34" ht="24.75" customHeight="1">
      <c r="A845" s="81">
        <v>835</v>
      </c>
      <c r="B845" s="82" t="s">
        <v>2168</v>
      </c>
      <c r="C845" s="83" t="s">
        <v>298</v>
      </c>
      <c r="D845" s="81" t="s">
        <v>2169</v>
      </c>
      <c r="E845" s="81" t="s">
        <v>42</v>
      </c>
      <c r="F845" s="81" t="s">
        <v>1676</v>
      </c>
      <c r="G845" s="81" t="s">
        <v>1826</v>
      </c>
      <c r="H845" s="81" t="s">
        <v>2170</v>
      </c>
      <c r="I845" s="199">
        <v>2</v>
      </c>
      <c r="J845" s="199">
        <v>1</v>
      </c>
      <c r="K845" s="199">
        <v>1</v>
      </c>
      <c r="L845" s="81">
        <v>2</v>
      </c>
      <c r="M845" s="81"/>
      <c r="N845" s="98">
        <v>2</v>
      </c>
      <c r="O845" s="98">
        <v>1200</v>
      </c>
      <c r="P845" s="98">
        <v>5</v>
      </c>
      <c r="Q845" s="97">
        <f t="shared" si="34"/>
        <v>6000</v>
      </c>
      <c r="R845" s="98"/>
      <c r="S845" s="98"/>
      <c r="T845" s="98"/>
      <c r="U845" s="98"/>
      <c r="V845" s="85">
        <f t="shared" si="23"/>
        <v>2000</v>
      </c>
      <c r="W845" s="85">
        <f t="shared" si="24"/>
        <v>300</v>
      </c>
      <c r="X845" s="86">
        <f t="shared" si="25"/>
        <v>2300</v>
      </c>
      <c r="Y845" s="87">
        <v>5.88</v>
      </c>
      <c r="Z845" s="85">
        <f t="shared" si="26"/>
        <v>12360</v>
      </c>
      <c r="AA845" s="88">
        <f t="shared" si="27"/>
        <v>8404.8000000000011</v>
      </c>
      <c r="AB845" s="81" t="s">
        <v>46</v>
      </c>
      <c r="AC845" s="81" t="s">
        <v>46</v>
      </c>
      <c r="AD845" s="81" t="s">
        <v>46</v>
      </c>
      <c r="AE845" s="81" t="s">
        <v>2171</v>
      </c>
      <c r="AF845" s="23"/>
      <c r="AG845" s="24"/>
      <c r="AH845" s="24"/>
    </row>
    <row r="846" spans="1:34" ht="24.75" customHeight="1">
      <c r="A846" s="81">
        <v>836</v>
      </c>
      <c r="B846" s="82" t="s">
        <v>2172</v>
      </c>
      <c r="C846" s="83" t="s">
        <v>91</v>
      </c>
      <c r="D846" s="81" t="s">
        <v>2173</v>
      </c>
      <c r="E846" s="81" t="s">
        <v>42</v>
      </c>
      <c r="F846" s="81" t="s">
        <v>1676</v>
      </c>
      <c r="G846" s="81" t="s">
        <v>44</v>
      </c>
      <c r="H846" s="81" t="s">
        <v>2174</v>
      </c>
      <c r="I846" s="92">
        <v>1</v>
      </c>
      <c r="J846" s="92">
        <v>1</v>
      </c>
      <c r="K846" s="92"/>
      <c r="L846" s="81">
        <v>1</v>
      </c>
      <c r="M846" s="81"/>
      <c r="N846" s="98">
        <v>1</v>
      </c>
      <c r="O846" s="98">
        <v>300</v>
      </c>
      <c r="P846" s="98">
        <v>7</v>
      </c>
      <c r="Q846" s="97">
        <f t="shared" si="34"/>
        <v>2100</v>
      </c>
      <c r="R846" s="98"/>
      <c r="S846" s="98"/>
      <c r="T846" s="98"/>
      <c r="U846" s="98"/>
      <c r="V846" s="85">
        <f t="shared" si="23"/>
        <v>700</v>
      </c>
      <c r="W846" s="85">
        <f t="shared" si="24"/>
        <v>105</v>
      </c>
      <c r="X846" s="86">
        <f t="shared" si="25"/>
        <v>805</v>
      </c>
      <c r="Y846" s="87">
        <v>5.88</v>
      </c>
      <c r="Z846" s="85">
        <f t="shared" si="26"/>
        <v>4326</v>
      </c>
      <c r="AA846" s="88">
        <f t="shared" si="27"/>
        <v>2941.6800000000003</v>
      </c>
      <c r="AB846" s="81" t="s">
        <v>46</v>
      </c>
      <c r="AC846" s="81" t="s">
        <v>46</v>
      </c>
      <c r="AD846" s="81" t="s">
        <v>46</v>
      </c>
      <c r="AE846" s="81" t="s">
        <v>2175</v>
      </c>
      <c r="AF846" s="23"/>
      <c r="AG846" s="24"/>
      <c r="AH846" s="24"/>
    </row>
    <row r="847" spans="1:34" ht="24.75" customHeight="1">
      <c r="A847" s="81">
        <v>837</v>
      </c>
      <c r="B847" s="82" t="s">
        <v>2176</v>
      </c>
      <c r="C847" s="83" t="s">
        <v>562</v>
      </c>
      <c r="D847" s="81" t="s">
        <v>2177</v>
      </c>
      <c r="E847" s="81" t="s">
        <v>42</v>
      </c>
      <c r="F847" s="81" t="s">
        <v>1676</v>
      </c>
      <c r="G847" s="81" t="s">
        <v>556</v>
      </c>
      <c r="H847" s="81" t="s">
        <v>564</v>
      </c>
      <c r="I847" s="199">
        <v>2</v>
      </c>
      <c r="J847" s="199">
        <v>1</v>
      </c>
      <c r="K847" s="199">
        <v>1</v>
      </c>
      <c r="L847" s="81">
        <v>2</v>
      </c>
      <c r="M847" s="81"/>
      <c r="N847" s="98">
        <v>1</v>
      </c>
      <c r="O847" s="98">
        <v>350</v>
      </c>
      <c r="P847" s="98">
        <v>10</v>
      </c>
      <c r="Q847" s="97">
        <f t="shared" si="34"/>
        <v>3500</v>
      </c>
      <c r="R847" s="98"/>
      <c r="S847" s="98"/>
      <c r="T847" s="98"/>
      <c r="U847" s="98"/>
      <c r="V847" s="85">
        <f t="shared" si="23"/>
        <v>1166.6666666666667</v>
      </c>
      <c r="W847" s="85">
        <f t="shared" si="24"/>
        <v>175</v>
      </c>
      <c r="X847" s="86">
        <f t="shared" si="25"/>
        <v>1341.6666666666667</v>
      </c>
      <c r="Y847" s="87">
        <v>5.88</v>
      </c>
      <c r="Z847" s="85">
        <f t="shared" si="26"/>
        <v>7210</v>
      </c>
      <c r="AA847" s="88">
        <f t="shared" si="27"/>
        <v>4902.8</v>
      </c>
      <c r="AB847" s="81" t="s">
        <v>46</v>
      </c>
      <c r="AC847" s="81" t="s">
        <v>46</v>
      </c>
      <c r="AD847" s="81" t="s">
        <v>46</v>
      </c>
      <c r="AE847" s="81" t="s">
        <v>2178</v>
      </c>
      <c r="AF847" s="23"/>
      <c r="AG847" s="24"/>
      <c r="AH847" s="24"/>
    </row>
    <row r="848" spans="1:34" ht="24.75" customHeight="1">
      <c r="A848" s="81">
        <v>838</v>
      </c>
      <c r="B848" s="82" t="s">
        <v>2179</v>
      </c>
      <c r="C848" s="83" t="s">
        <v>171</v>
      </c>
      <c r="D848" s="81" t="s">
        <v>2180</v>
      </c>
      <c r="E848" s="81" t="s">
        <v>66</v>
      </c>
      <c r="F848" s="81" t="s">
        <v>1676</v>
      </c>
      <c r="G848" s="81" t="s">
        <v>168</v>
      </c>
      <c r="H848" s="81" t="s">
        <v>253</v>
      </c>
      <c r="I848" s="92">
        <v>3</v>
      </c>
      <c r="J848" s="92">
        <v>3</v>
      </c>
      <c r="K848" s="92"/>
      <c r="L848" s="81">
        <v>4</v>
      </c>
      <c r="M848" s="81"/>
      <c r="N848" s="98">
        <v>2</v>
      </c>
      <c r="O848" s="98">
        <f t="shared" ref="O848:O849" si="35">4500/3</f>
        <v>1500</v>
      </c>
      <c r="P848" s="98">
        <v>17</v>
      </c>
      <c r="Q848" s="97">
        <f t="shared" si="34"/>
        <v>25500</v>
      </c>
      <c r="R848" s="98"/>
      <c r="S848" s="98"/>
      <c r="T848" s="98"/>
      <c r="U848" s="98">
        <v>170</v>
      </c>
      <c r="V848" s="85">
        <f t="shared" si="23"/>
        <v>850</v>
      </c>
      <c r="W848" s="85">
        <f t="shared" si="24"/>
        <v>127.5</v>
      </c>
      <c r="X848" s="86">
        <f t="shared" si="25"/>
        <v>977.5</v>
      </c>
      <c r="Y848" s="110">
        <v>6.84</v>
      </c>
      <c r="Z848" s="85">
        <f t="shared" si="26"/>
        <v>6069</v>
      </c>
      <c r="AA848" s="88">
        <f t="shared" si="27"/>
        <v>4126.92</v>
      </c>
      <c r="AB848" s="81" t="s">
        <v>46</v>
      </c>
      <c r="AC848" s="81" t="s">
        <v>46</v>
      </c>
      <c r="AD848" s="81" t="s">
        <v>46</v>
      </c>
      <c r="AE848" s="81"/>
      <c r="AF848" s="23"/>
      <c r="AG848" s="24"/>
      <c r="AH848" s="24"/>
    </row>
    <row r="849" spans="1:34" ht="24.75" customHeight="1">
      <c r="A849" s="81">
        <v>839</v>
      </c>
      <c r="B849" s="82" t="s">
        <v>2181</v>
      </c>
      <c r="C849" s="83" t="s">
        <v>171</v>
      </c>
      <c r="D849" s="81" t="s">
        <v>2182</v>
      </c>
      <c r="E849" s="81" t="s">
        <v>66</v>
      </c>
      <c r="F849" s="81" t="s">
        <v>1676</v>
      </c>
      <c r="G849" s="81" t="s">
        <v>168</v>
      </c>
      <c r="H849" s="81" t="s">
        <v>253</v>
      </c>
      <c r="I849" s="92">
        <v>7</v>
      </c>
      <c r="J849" s="92">
        <v>7</v>
      </c>
      <c r="K849" s="92"/>
      <c r="L849" s="81">
        <v>8</v>
      </c>
      <c r="M849" s="81"/>
      <c r="N849" s="98">
        <v>4</v>
      </c>
      <c r="O849" s="98">
        <f t="shared" si="35"/>
        <v>1500</v>
      </c>
      <c r="P849" s="98">
        <v>17</v>
      </c>
      <c r="Q849" s="97">
        <f t="shared" si="34"/>
        <v>25500</v>
      </c>
      <c r="R849" s="98"/>
      <c r="S849" s="98"/>
      <c r="T849" s="98"/>
      <c r="U849" s="98">
        <v>170</v>
      </c>
      <c r="V849" s="85">
        <f t="shared" si="23"/>
        <v>850</v>
      </c>
      <c r="W849" s="85">
        <f t="shared" si="24"/>
        <v>127.5</v>
      </c>
      <c r="X849" s="86">
        <f t="shared" si="25"/>
        <v>977.5</v>
      </c>
      <c r="Y849" s="110">
        <v>6.84</v>
      </c>
      <c r="Z849" s="85">
        <f t="shared" si="26"/>
        <v>6069</v>
      </c>
      <c r="AA849" s="88">
        <f t="shared" si="27"/>
        <v>4126.92</v>
      </c>
      <c r="AB849" s="81" t="s">
        <v>46</v>
      </c>
      <c r="AC849" s="81" t="s">
        <v>46</v>
      </c>
      <c r="AD849" s="81" t="s">
        <v>46</v>
      </c>
      <c r="AE849" s="81"/>
      <c r="AF849" s="23"/>
      <c r="AG849" s="24"/>
      <c r="AH849" s="24"/>
    </row>
    <row r="850" spans="1:34" ht="24.75" customHeight="1">
      <c r="A850" s="81">
        <v>840</v>
      </c>
      <c r="B850" s="82" t="s">
        <v>2183</v>
      </c>
      <c r="C850" s="83" t="s">
        <v>759</v>
      </c>
      <c r="D850" s="81" t="s">
        <v>2184</v>
      </c>
      <c r="E850" s="81" t="s">
        <v>176</v>
      </c>
      <c r="F850" s="81" t="s">
        <v>1676</v>
      </c>
      <c r="G850" s="81" t="s">
        <v>750</v>
      </c>
      <c r="H850" s="81" t="s">
        <v>2185</v>
      </c>
      <c r="I850" s="92">
        <v>5</v>
      </c>
      <c r="J850" s="92">
        <v>5</v>
      </c>
      <c r="K850" s="92"/>
      <c r="L850" s="81">
        <v>6</v>
      </c>
      <c r="M850" s="81"/>
      <c r="N850" s="98">
        <v>6</v>
      </c>
      <c r="O850" s="98">
        <v>5000</v>
      </c>
      <c r="P850" s="98">
        <v>6</v>
      </c>
      <c r="Q850" s="97">
        <f t="shared" si="34"/>
        <v>30000</v>
      </c>
      <c r="R850" s="98">
        <v>5000</v>
      </c>
      <c r="S850" s="98">
        <v>6</v>
      </c>
      <c r="T850" s="97">
        <f t="shared" ref="T850:T851" si="36">R850*S850</f>
        <v>30000</v>
      </c>
      <c r="U850" s="98"/>
      <c r="V850" s="85">
        <f t="shared" si="23"/>
        <v>10000</v>
      </c>
      <c r="W850" s="85">
        <f t="shared" si="24"/>
        <v>4500</v>
      </c>
      <c r="X850" s="86">
        <f t="shared" si="25"/>
        <v>14500</v>
      </c>
      <c r="Y850" s="87">
        <v>5.88</v>
      </c>
      <c r="Z850" s="85">
        <f t="shared" si="26"/>
        <v>67800</v>
      </c>
      <c r="AA850" s="88">
        <f t="shared" si="27"/>
        <v>46104</v>
      </c>
      <c r="AB850" s="81" t="s">
        <v>46</v>
      </c>
      <c r="AC850" s="81" t="s">
        <v>46</v>
      </c>
      <c r="AD850" s="81" t="s">
        <v>46</v>
      </c>
      <c r="AE850" s="81" t="s">
        <v>330</v>
      </c>
      <c r="AF850" s="23"/>
      <c r="AG850" s="24"/>
      <c r="AH850" s="24"/>
    </row>
    <row r="851" spans="1:34" ht="24.75" customHeight="1">
      <c r="A851" s="81">
        <v>841</v>
      </c>
      <c r="B851" s="82" t="s">
        <v>2186</v>
      </c>
      <c r="C851" s="83" t="s">
        <v>51</v>
      </c>
      <c r="D851" s="81" t="s">
        <v>2187</v>
      </c>
      <c r="E851" s="81" t="s">
        <v>176</v>
      </c>
      <c r="F851" s="81" t="s">
        <v>1676</v>
      </c>
      <c r="G851" s="81" t="s">
        <v>53</v>
      </c>
      <c r="H851" s="81" t="s">
        <v>490</v>
      </c>
      <c r="I851" s="200">
        <v>6</v>
      </c>
      <c r="J851" s="200">
        <v>5</v>
      </c>
      <c r="K851" s="200">
        <v>1</v>
      </c>
      <c r="L851" s="81">
        <v>7</v>
      </c>
      <c r="M851" s="81"/>
      <c r="N851" s="98">
        <v>4</v>
      </c>
      <c r="O851" s="98">
        <v>3600</v>
      </c>
      <c r="P851" s="98">
        <v>6</v>
      </c>
      <c r="Q851" s="97">
        <f t="shared" si="34"/>
        <v>21600</v>
      </c>
      <c r="R851" s="98">
        <v>3600</v>
      </c>
      <c r="S851" s="98">
        <v>6</v>
      </c>
      <c r="T851" s="97">
        <f t="shared" si="36"/>
        <v>21600</v>
      </c>
      <c r="U851" s="98"/>
      <c r="V851" s="85">
        <f t="shared" si="23"/>
        <v>7200</v>
      </c>
      <c r="W851" s="85">
        <f t="shared" si="24"/>
        <v>3240</v>
      </c>
      <c r="X851" s="86">
        <f t="shared" si="25"/>
        <v>10440</v>
      </c>
      <c r="Y851" s="87">
        <v>5.88</v>
      </c>
      <c r="Z851" s="85">
        <f t="shared" si="26"/>
        <v>48816</v>
      </c>
      <c r="AA851" s="88">
        <f t="shared" si="27"/>
        <v>33194.880000000005</v>
      </c>
      <c r="AB851" s="81" t="s">
        <v>46</v>
      </c>
      <c r="AC851" s="81" t="s">
        <v>46</v>
      </c>
      <c r="AD851" s="81" t="s">
        <v>46</v>
      </c>
      <c r="AE851" s="81" t="s">
        <v>330</v>
      </c>
      <c r="AF851" s="23"/>
      <c r="AG851" s="24"/>
      <c r="AH851" s="24"/>
    </row>
    <row r="852" spans="1:34" ht="24.75" customHeight="1">
      <c r="A852" s="81">
        <v>842</v>
      </c>
      <c r="B852" s="82" t="s">
        <v>2188</v>
      </c>
      <c r="C852" s="83" t="s">
        <v>759</v>
      </c>
      <c r="D852" s="81" t="s">
        <v>2189</v>
      </c>
      <c r="E852" s="81" t="s">
        <v>66</v>
      </c>
      <c r="F852" s="81" t="s">
        <v>1676</v>
      </c>
      <c r="G852" s="81" t="s">
        <v>1594</v>
      </c>
      <c r="H852" s="81" t="s">
        <v>1896</v>
      </c>
      <c r="I852" s="92">
        <v>5</v>
      </c>
      <c r="J852" s="92">
        <v>5</v>
      </c>
      <c r="K852" s="92"/>
      <c r="L852" s="81">
        <v>6</v>
      </c>
      <c r="M852" s="81"/>
      <c r="N852" s="98">
        <v>3</v>
      </c>
      <c r="O852" s="98">
        <v>1000</v>
      </c>
      <c r="P852" s="98">
        <v>25</v>
      </c>
      <c r="Q852" s="97">
        <f t="shared" si="34"/>
        <v>25000</v>
      </c>
      <c r="R852" s="98"/>
      <c r="S852" s="98"/>
      <c r="T852" s="98"/>
      <c r="U852" s="98">
        <v>375</v>
      </c>
      <c r="V852" s="85">
        <f t="shared" si="23"/>
        <v>1875</v>
      </c>
      <c r="W852" s="85">
        <f t="shared" si="24"/>
        <v>281.25</v>
      </c>
      <c r="X852" s="86">
        <f t="shared" si="25"/>
        <v>2156.25</v>
      </c>
      <c r="Y852" s="110">
        <v>6.84</v>
      </c>
      <c r="Z852" s="85">
        <f t="shared" si="26"/>
        <v>13387.5</v>
      </c>
      <c r="AA852" s="88">
        <f t="shared" si="27"/>
        <v>9103.5</v>
      </c>
      <c r="AB852" s="81" t="s">
        <v>46</v>
      </c>
      <c r="AC852" s="81" t="s">
        <v>46</v>
      </c>
      <c r="AD852" s="81" t="s">
        <v>46</v>
      </c>
      <c r="AE852" s="81" t="s">
        <v>658</v>
      </c>
      <c r="AF852" s="23"/>
      <c r="AG852" s="24"/>
      <c r="AH852" s="24"/>
    </row>
    <row r="853" spans="1:34" ht="24.75" customHeight="1">
      <c r="A853" s="81">
        <v>843</v>
      </c>
      <c r="B853" s="82" t="s">
        <v>2190</v>
      </c>
      <c r="C853" s="83" t="s">
        <v>496</v>
      </c>
      <c r="D853" s="81" t="s">
        <v>2191</v>
      </c>
      <c r="E853" s="81" t="s">
        <v>66</v>
      </c>
      <c r="F853" s="81" t="s">
        <v>1676</v>
      </c>
      <c r="G853" s="81" t="s">
        <v>621</v>
      </c>
      <c r="H853" s="81" t="s">
        <v>727</v>
      </c>
      <c r="I853" s="92">
        <v>3</v>
      </c>
      <c r="J853" s="92">
        <v>3</v>
      </c>
      <c r="K853" s="92"/>
      <c r="L853" s="81">
        <v>4</v>
      </c>
      <c r="M853" s="81"/>
      <c r="N853" s="98">
        <v>2</v>
      </c>
      <c r="O853" s="98">
        <v>1000</v>
      </c>
      <c r="P853" s="98">
        <v>10</v>
      </c>
      <c r="Q853" s="97">
        <f t="shared" si="34"/>
        <v>10000</v>
      </c>
      <c r="R853" s="98"/>
      <c r="S853" s="98"/>
      <c r="T853" s="98"/>
      <c r="U853" s="98">
        <v>130</v>
      </c>
      <c r="V853" s="85">
        <f t="shared" si="23"/>
        <v>650</v>
      </c>
      <c r="W853" s="85">
        <f t="shared" si="24"/>
        <v>97.5</v>
      </c>
      <c r="X853" s="86">
        <f t="shared" si="25"/>
        <v>747.5</v>
      </c>
      <c r="Y853" s="110">
        <v>6.84</v>
      </c>
      <c r="Z853" s="85">
        <f t="shared" si="26"/>
        <v>4641</v>
      </c>
      <c r="AA853" s="88">
        <f t="shared" si="27"/>
        <v>3155.88</v>
      </c>
      <c r="AB853" s="81" t="s">
        <v>46</v>
      </c>
      <c r="AC853" s="81" t="s">
        <v>46</v>
      </c>
      <c r="AD853" s="81" t="s">
        <v>46</v>
      </c>
      <c r="AE853" s="81"/>
      <c r="AF853" s="23"/>
      <c r="AG853" s="24"/>
      <c r="AH853" s="24"/>
    </row>
    <row r="854" spans="1:34" ht="12.75" customHeight="1">
      <c r="A854" s="81">
        <v>844</v>
      </c>
      <c r="B854" s="82" t="s">
        <v>2192</v>
      </c>
      <c r="C854" s="83" t="s">
        <v>827</v>
      </c>
      <c r="D854" s="81" t="s">
        <v>2193</v>
      </c>
      <c r="E854" s="81" t="s">
        <v>176</v>
      </c>
      <c r="F854" s="81" t="s">
        <v>1463</v>
      </c>
      <c r="G854" s="81" t="s">
        <v>1463</v>
      </c>
      <c r="H854" s="81" t="s">
        <v>2194</v>
      </c>
      <c r="I854" s="92">
        <v>3</v>
      </c>
      <c r="J854" s="92">
        <v>3</v>
      </c>
      <c r="K854" s="92"/>
      <c r="L854" s="81">
        <v>4</v>
      </c>
      <c r="M854" s="81"/>
      <c r="N854" s="58">
        <v>2</v>
      </c>
      <c r="O854" s="101">
        <v>15000</v>
      </c>
      <c r="P854" s="101">
        <v>5</v>
      </c>
      <c r="Q854" s="85">
        <v>75000</v>
      </c>
      <c r="R854" s="101">
        <v>15000</v>
      </c>
      <c r="S854" s="101">
        <v>5</v>
      </c>
      <c r="T854" s="85">
        <v>75000</v>
      </c>
      <c r="U854" s="58"/>
      <c r="V854" s="85">
        <f t="shared" si="23"/>
        <v>25000</v>
      </c>
      <c r="W854" s="85">
        <f t="shared" si="24"/>
        <v>11250</v>
      </c>
      <c r="X854" s="86">
        <f t="shared" si="25"/>
        <v>36250</v>
      </c>
      <c r="Y854" s="87">
        <v>5.88</v>
      </c>
      <c r="Z854" s="85">
        <f t="shared" si="26"/>
        <v>169500</v>
      </c>
      <c r="AA854" s="88">
        <f t="shared" si="27"/>
        <v>115260.00000000001</v>
      </c>
      <c r="AB854" s="81" t="s">
        <v>46</v>
      </c>
      <c r="AC854" s="81" t="s">
        <v>46</v>
      </c>
      <c r="AD854" s="81" t="s">
        <v>46</v>
      </c>
      <c r="AE854" s="81" t="s">
        <v>330</v>
      </c>
      <c r="AF854" s="23"/>
      <c r="AG854" s="24"/>
      <c r="AH854" s="24"/>
    </row>
    <row r="855" spans="1:34" ht="24.75" customHeight="1">
      <c r="A855" s="81">
        <v>845</v>
      </c>
      <c r="B855" s="82" t="s">
        <v>2195</v>
      </c>
      <c r="C855" s="83" t="s">
        <v>416</v>
      </c>
      <c r="D855" s="81" t="s">
        <v>2196</v>
      </c>
      <c r="E855" s="81" t="s">
        <v>66</v>
      </c>
      <c r="F855" s="81" t="s">
        <v>43</v>
      </c>
      <c r="G855" s="81" t="s">
        <v>403</v>
      </c>
      <c r="H855" s="81" t="s">
        <v>2197</v>
      </c>
      <c r="I855" s="92">
        <v>1</v>
      </c>
      <c r="J855" s="92">
        <v>1</v>
      </c>
      <c r="K855" s="92"/>
      <c r="L855" s="81">
        <v>2</v>
      </c>
      <c r="M855" s="81"/>
      <c r="N855" s="97">
        <v>1</v>
      </c>
      <c r="O855" s="97">
        <v>1000</v>
      </c>
      <c r="P855" s="97">
        <v>10</v>
      </c>
      <c r="Q855" s="97"/>
      <c r="R855" s="97"/>
      <c r="S855" s="97"/>
      <c r="T855" s="98"/>
      <c r="U855" s="97">
        <v>150</v>
      </c>
      <c r="V855" s="85">
        <f t="shared" si="23"/>
        <v>750</v>
      </c>
      <c r="W855" s="85">
        <f t="shared" si="24"/>
        <v>112.5</v>
      </c>
      <c r="X855" s="86">
        <f t="shared" si="25"/>
        <v>862.5</v>
      </c>
      <c r="Y855" s="110">
        <v>6.84</v>
      </c>
      <c r="Z855" s="85">
        <f t="shared" si="26"/>
        <v>5355</v>
      </c>
      <c r="AA855" s="88">
        <f t="shared" si="27"/>
        <v>3641.4</v>
      </c>
      <c r="AB855" s="81" t="s">
        <v>46</v>
      </c>
      <c r="AC855" s="81" t="s">
        <v>46</v>
      </c>
      <c r="AD855" s="81" t="s">
        <v>46</v>
      </c>
      <c r="AE855" s="81"/>
      <c r="AF855" s="23"/>
      <c r="AG855" s="24"/>
      <c r="AH855" s="24"/>
    </row>
    <row r="856" spans="1:34" ht="24.75" customHeight="1">
      <c r="A856" s="81">
        <v>846</v>
      </c>
      <c r="B856" s="82" t="s">
        <v>2198</v>
      </c>
      <c r="C856" s="83" t="s">
        <v>416</v>
      </c>
      <c r="D856" s="81" t="s">
        <v>2199</v>
      </c>
      <c r="E856" s="81" t="s">
        <v>66</v>
      </c>
      <c r="F856" s="81" t="s">
        <v>43</v>
      </c>
      <c r="G856" s="81" t="s">
        <v>403</v>
      </c>
      <c r="H856" s="81" t="s">
        <v>2197</v>
      </c>
      <c r="I856" s="92">
        <v>2</v>
      </c>
      <c r="J856" s="92">
        <v>2</v>
      </c>
      <c r="K856" s="92"/>
      <c r="L856" s="81">
        <v>2</v>
      </c>
      <c r="M856" s="81"/>
      <c r="N856" s="97">
        <v>1</v>
      </c>
      <c r="O856" s="97">
        <v>1000</v>
      </c>
      <c r="P856" s="97">
        <v>10</v>
      </c>
      <c r="Q856" s="97"/>
      <c r="R856" s="97"/>
      <c r="S856" s="97"/>
      <c r="T856" s="98"/>
      <c r="U856" s="97">
        <v>150</v>
      </c>
      <c r="V856" s="85">
        <f t="shared" si="23"/>
        <v>750</v>
      </c>
      <c r="W856" s="85">
        <f t="shared" si="24"/>
        <v>112.5</v>
      </c>
      <c r="X856" s="86">
        <f t="shared" si="25"/>
        <v>862.5</v>
      </c>
      <c r="Y856" s="110">
        <v>6.84</v>
      </c>
      <c r="Z856" s="85">
        <f t="shared" si="26"/>
        <v>5355</v>
      </c>
      <c r="AA856" s="88">
        <f t="shared" si="27"/>
        <v>3641.4</v>
      </c>
      <c r="AB856" s="81" t="s">
        <v>46</v>
      </c>
      <c r="AC856" s="81" t="s">
        <v>46</v>
      </c>
      <c r="AD856" s="81" t="s">
        <v>46</v>
      </c>
      <c r="AE856" s="81"/>
      <c r="AF856" s="23"/>
      <c r="AG856" s="24"/>
      <c r="AH856" s="24"/>
    </row>
    <row r="857" spans="1:34" ht="24.75" customHeight="1">
      <c r="A857" s="81">
        <v>847</v>
      </c>
      <c r="B857" s="82" t="s">
        <v>2200</v>
      </c>
      <c r="C857" s="83" t="s">
        <v>75</v>
      </c>
      <c r="D857" s="81" t="s">
        <v>2201</v>
      </c>
      <c r="E857" s="81" t="s">
        <v>42</v>
      </c>
      <c r="F857" s="81" t="s">
        <v>1676</v>
      </c>
      <c r="G857" s="81" t="s">
        <v>58</v>
      </c>
      <c r="H857" s="81" t="s">
        <v>2202</v>
      </c>
      <c r="I857" s="92">
        <v>3</v>
      </c>
      <c r="J857" s="92">
        <v>3</v>
      </c>
      <c r="K857" s="92"/>
      <c r="L857" s="81">
        <v>2</v>
      </c>
      <c r="M857" s="81">
        <v>2</v>
      </c>
      <c r="N857" s="98">
        <v>2</v>
      </c>
      <c r="O857" s="98">
        <v>900</v>
      </c>
      <c r="P857" s="98">
        <v>8</v>
      </c>
      <c r="Q857" s="97">
        <v>7200</v>
      </c>
      <c r="R857" s="98"/>
      <c r="S857" s="98"/>
      <c r="T857" s="98"/>
      <c r="U857" s="98"/>
      <c r="V857" s="85">
        <f t="shared" si="23"/>
        <v>2400</v>
      </c>
      <c r="W857" s="85">
        <f t="shared" si="24"/>
        <v>360</v>
      </c>
      <c r="X857" s="86">
        <f t="shared" si="25"/>
        <v>2760</v>
      </c>
      <c r="Y857" s="87">
        <v>5.88</v>
      </c>
      <c r="Z857" s="85">
        <f t="shared" si="26"/>
        <v>14832</v>
      </c>
      <c r="AA857" s="88">
        <f t="shared" si="27"/>
        <v>10085.76</v>
      </c>
      <c r="AB857" s="81" t="s">
        <v>46</v>
      </c>
      <c r="AC857" s="81" t="s">
        <v>46</v>
      </c>
      <c r="AD857" s="81" t="s">
        <v>46</v>
      </c>
      <c r="AE857" s="81"/>
      <c r="AF857" s="23"/>
      <c r="AG857" s="24"/>
      <c r="AH857" s="24"/>
    </row>
    <row r="858" spans="1:34" ht="24.75" customHeight="1">
      <c r="A858" s="81">
        <v>848</v>
      </c>
      <c r="B858" s="82" t="s">
        <v>2203</v>
      </c>
      <c r="C858" s="83" t="s">
        <v>56</v>
      </c>
      <c r="D858" s="81" t="s">
        <v>2204</v>
      </c>
      <c r="E858" s="81" t="s">
        <v>42</v>
      </c>
      <c r="F858" s="81" t="s">
        <v>1676</v>
      </c>
      <c r="G858" s="81" t="s">
        <v>58</v>
      </c>
      <c r="H858" s="81" t="s">
        <v>2205</v>
      </c>
      <c r="I858" s="200">
        <v>5</v>
      </c>
      <c r="J858" s="200">
        <v>4</v>
      </c>
      <c r="K858" s="200">
        <v>1</v>
      </c>
      <c r="L858" s="81">
        <v>6</v>
      </c>
      <c r="M858" s="81"/>
      <c r="N858" s="98">
        <v>3</v>
      </c>
      <c r="O858" s="98">
        <v>1500</v>
      </c>
      <c r="P858" s="98">
        <v>20</v>
      </c>
      <c r="Q858" s="97">
        <v>30000</v>
      </c>
      <c r="R858" s="98"/>
      <c r="S858" s="98"/>
      <c r="T858" s="98"/>
      <c r="U858" s="98"/>
      <c r="V858" s="85">
        <f t="shared" si="23"/>
        <v>10000</v>
      </c>
      <c r="W858" s="85">
        <f t="shared" si="24"/>
        <v>1500</v>
      </c>
      <c r="X858" s="86">
        <f t="shared" si="25"/>
        <v>11500</v>
      </c>
      <c r="Y858" s="87">
        <v>5.88</v>
      </c>
      <c r="Z858" s="85">
        <f t="shared" si="26"/>
        <v>61800</v>
      </c>
      <c r="AA858" s="88">
        <f t="shared" si="27"/>
        <v>42024</v>
      </c>
      <c r="AB858" s="81" t="s">
        <v>46</v>
      </c>
      <c r="AC858" s="81" t="s">
        <v>46</v>
      </c>
      <c r="AD858" s="81" t="s">
        <v>46</v>
      </c>
      <c r="AE858" s="81"/>
      <c r="AF858" s="23"/>
      <c r="AG858" s="24"/>
      <c r="AH858" s="24"/>
    </row>
    <row r="859" spans="1:34" ht="24.75" customHeight="1">
      <c r="A859" s="81">
        <v>849</v>
      </c>
      <c r="B859" s="82" t="s">
        <v>2206</v>
      </c>
      <c r="C859" s="83" t="s">
        <v>218</v>
      </c>
      <c r="D859" s="81" t="s">
        <v>2207</v>
      </c>
      <c r="E859" s="81" t="s">
        <v>66</v>
      </c>
      <c r="F859" s="81" t="s">
        <v>1676</v>
      </c>
      <c r="G859" s="81" t="s">
        <v>398</v>
      </c>
      <c r="H859" s="81" t="s">
        <v>2208</v>
      </c>
      <c r="I859" s="92">
        <v>5</v>
      </c>
      <c r="J859" s="92">
        <v>5</v>
      </c>
      <c r="K859" s="92"/>
      <c r="L859" s="81">
        <v>6</v>
      </c>
      <c r="M859" s="81"/>
      <c r="N859" s="98">
        <v>3</v>
      </c>
      <c r="O859" s="98">
        <v>1000</v>
      </c>
      <c r="P859" s="98">
        <v>27</v>
      </c>
      <c r="Q859" s="97">
        <v>27000</v>
      </c>
      <c r="R859" s="98"/>
      <c r="S859" s="98"/>
      <c r="T859" s="98"/>
      <c r="U859" s="98">
        <v>216</v>
      </c>
      <c r="V859" s="85">
        <f t="shared" si="23"/>
        <v>1080</v>
      </c>
      <c r="W859" s="85">
        <f t="shared" si="24"/>
        <v>162</v>
      </c>
      <c r="X859" s="86">
        <f t="shared" si="25"/>
        <v>1242</v>
      </c>
      <c r="Y859" s="110">
        <v>6.84</v>
      </c>
      <c r="Z859" s="85">
        <f t="shared" si="26"/>
        <v>7711.2</v>
      </c>
      <c r="AA859" s="88">
        <f t="shared" si="27"/>
        <v>5243.616</v>
      </c>
      <c r="AB859" s="81" t="s">
        <v>46</v>
      </c>
      <c r="AC859" s="81" t="s">
        <v>46</v>
      </c>
      <c r="AD859" s="81" t="s">
        <v>46</v>
      </c>
      <c r="AE859" s="81"/>
      <c r="AF859" s="23"/>
      <c r="AG859" s="24"/>
      <c r="AH859" s="24"/>
    </row>
    <row r="860" spans="1:34" ht="24.75" customHeight="1">
      <c r="A860" s="81">
        <v>850</v>
      </c>
      <c r="B860" s="82" t="s">
        <v>2209</v>
      </c>
      <c r="C860" s="83" t="s">
        <v>218</v>
      </c>
      <c r="D860" s="81" t="s">
        <v>2210</v>
      </c>
      <c r="E860" s="81" t="s">
        <v>66</v>
      </c>
      <c r="F860" s="81" t="s">
        <v>1676</v>
      </c>
      <c r="G860" s="81" t="s">
        <v>398</v>
      </c>
      <c r="H860" s="81" t="s">
        <v>2116</v>
      </c>
      <c r="I860" s="92">
        <v>1</v>
      </c>
      <c r="J860" s="92">
        <v>1</v>
      </c>
      <c r="K860" s="92"/>
      <c r="L860" s="81">
        <v>1</v>
      </c>
      <c r="M860" s="81"/>
      <c r="N860" s="98">
        <v>1</v>
      </c>
      <c r="O860" s="98">
        <v>1200</v>
      </c>
      <c r="P860" s="98">
        <v>11</v>
      </c>
      <c r="Q860" s="97">
        <v>13200</v>
      </c>
      <c r="R860" s="98"/>
      <c r="S860" s="98"/>
      <c r="T860" s="98"/>
      <c r="U860" s="98">
        <v>154</v>
      </c>
      <c r="V860" s="85">
        <f t="shared" si="23"/>
        <v>770</v>
      </c>
      <c r="W860" s="85">
        <f t="shared" si="24"/>
        <v>115.5</v>
      </c>
      <c r="X860" s="86">
        <f t="shared" si="25"/>
        <v>885.5</v>
      </c>
      <c r="Y860" s="110">
        <v>6.84</v>
      </c>
      <c r="Z860" s="85">
        <f t="shared" si="26"/>
        <v>5497.8</v>
      </c>
      <c r="AA860" s="88">
        <f t="shared" si="27"/>
        <v>3738.5040000000004</v>
      </c>
      <c r="AB860" s="81" t="s">
        <v>46</v>
      </c>
      <c r="AC860" s="81" t="s">
        <v>46</v>
      </c>
      <c r="AD860" s="81" t="s">
        <v>46</v>
      </c>
      <c r="AE860" s="81"/>
      <c r="AF860" s="23"/>
      <c r="AG860" s="24"/>
      <c r="AH860" s="24"/>
    </row>
    <row r="861" spans="1:34" ht="24.75" customHeight="1">
      <c r="A861" s="81">
        <v>851</v>
      </c>
      <c r="B861" s="82" t="s">
        <v>2211</v>
      </c>
      <c r="C861" s="83" t="s">
        <v>218</v>
      </c>
      <c r="D861" s="81" t="s">
        <v>2212</v>
      </c>
      <c r="E861" s="81" t="s">
        <v>66</v>
      </c>
      <c r="F861" s="81" t="s">
        <v>1676</v>
      </c>
      <c r="G861" s="81" t="s">
        <v>398</v>
      </c>
      <c r="H861" s="81" t="s">
        <v>2116</v>
      </c>
      <c r="I861" s="92">
        <v>1</v>
      </c>
      <c r="J861" s="92">
        <v>1</v>
      </c>
      <c r="K861" s="92"/>
      <c r="L861" s="81">
        <v>1</v>
      </c>
      <c r="M861" s="81"/>
      <c r="N861" s="98">
        <v>1</v>
      </c>
      <c r="O861" s="98">
        <v>1200</v>
      </c>
      <c r="P861" s="98">
        <v>11</v>
      </c>
      <c r="Q861" s="97">
        <v>13200</v>
      </c>
      <c r="R861" s="98"/>
      <c r="S861" s="98"/>
      <c r="T861" s="98"/>
      <c r="U861" s="98">
        <v>154</v>
      </c>
      <c r="V861" s="85">
        <f t="shared" si="23"/>
        <v>770</v>
      </c>
      <c r="W861" s="85">
        <f t="shared" si="24"/>
        <v>115.5</v>
      </c>
      <c r="X861" s="86">
        <f t="shared" si="25"/>
        <v>885.5</v>
      </c>
      <c r="Y861" s="110">
        <v>6.84</v>
      </c>
      <c r="Z861" s="85">
        <f t="shared" si="26"/>
        <v>5497.8</v>
      </c>
      <c r="AA861" s="88">
        <f t="shared" si="27"/>
        <v>3738.5040000000004</v>
      </c>
      <c r="AB861" s="81" t="s">
        <v>46</v>
      </c>
      <c r="AC861" s="81" t="s">
        <v>46</v>
      </c>
      <c r="AD861" s="81" t="s">
        <v>46</v>
      </c>
      <c r="AE861" s="81"/>
      <c r="AF861" s="23"/>
      <c r="AG861" s="24"/>
      <c r="AH861" s="24"/>
    </row>
    <row r="862" spans="1:34" ht="24.75" customHeight="1">
      <c r="A862" s="81">
        <v>852</v>
      </c>
      <c r="B862" s="82" t="s">
        <v>2213</v>
      </c>
      <c r="C862" s="83" t="s">
        <v>218</v>
      </c>
      <c r="D862" s="81" t="s">
        <v>2214</v>
      </c>
      <c r="E862" s="81" t="s">
        <v>66</v>
      </c>
      <c r="F862" s="81" t="s">
        <v>1676</v>
      </c>
      <c r="G862" s="81" t="s">
        <v>398</v>
      </c>
      <c r="H862" s="81" t="s">
        <v>2116</v>
      </c>
      <c r="I862" s="92">
        <v>2</v>
      </c>
      <c r="J862" s="92">
        <v>2</v>
      </c>
      <c r="K862" s="92"/>
      <c r="L862" s="81">
        <v>2</v>
      </c>
      <c r="M862" s="81"/>
      <c r="N862" s="98">
        <v>2</v>
      </c>
      <c r="O862" s="98">
        <v>1200</v>
      </c>
      <c r="P862" s="98">
        <v>11</v>
      </c>
      <c r="Q862" s="97">
        <v>13200</v>
      </c>
      <c r="R862" s="98"/>
      <c r="S862" s="98"/>
      <c r="T862" s="98"/>
      <c r="U862" s="98">
        <v>154</v>
      </c>
      <c r="V862" s="85">
        <f t="shared" si="23"/>
        <v>770</v>
      </c>
      <c r="W862" s="85">
        <f t="shared" si="24"/>
        <v>115.5</v>
      </c>
      <c r="X862" s="86">
        <f t="shared" si="25"/>
        <v>885.5</v>
      </c>
      <c r="Y862" s="110">
        <v>6.84</v>
      </c>
      <c r="Z862" s="85">
        <f t="shared" si="26"/>
        <v>5497.8</v>
      </c>
      <c r="AA862" s="88">
        <f t="shared" si="27"/>
        <v>3738.5040000000004</v>
      </c>
      <c r="AB862" s="81" t="s">
        <v>46</v>
      </c>
      <c r="AC862" s="81" t="s">
        <v>46</v>
      </c>
      <c r="AD862" s="81" t="s">
        <v>46</v>
      </c>
      <c r="AE862" s="81"/>
      <c r="AF862" s="23"/>
      <c r="AG862" s="24"/>
      <c r="AH862" s="24"/>
    </row>
    <row r="863" spans="1:34" ht="24.75" customHeight="1">
      <c r="A863" s="81">
        <v>853</v>
      </c>
      <c r="B863" s="82" t="s">
        <v>2215</v>
      </c>
      <c r="C863" s="83" t="s">
        <v>218</v>
      </c>
      <c r="D863" s="81" t="s">
        <v>2216</v>
      </c>
      <c r="E863" s="81" t="s">
        <v>66</v>
      </c>
      <c r="F863" s="81" t="s">
        <v>1676</v>
      </c>
      <c r="G863" s="81" t="s">
        <v>398</v>
      </c>
      <c r="H863" s="81" t="s">
        <v>2116</v>
      </c>
      <c r="I863" s="92">
        <v>1</v>
      </c>
      <c r="J863" s="92">
        <v>1</v>
      </c>
      <c r="K863" s="92"/>
      <c r="L863" s="81">
        <v>2</v>
      </c>
      <c r="M863" s="81"/>
      <c r="N863" s="98">
        <v>2</v>
      </c>
      <c r="O863" s="98">
        <v>1000</v>
      </c>
      <c r="P863" s="98">
        <v>11</v>
      </c>
      <c r="Q863" s="97">
        <v>11000</v>
      </c>
      <c r="R863" s="98"/>
      <c r="S863" s="98"/>
      <c r="T863" s="98"/>
      <c r="U863" s="98">
        <v>154</v>
      </c>
      <c r="V863" s="85">
        <f t="shared" si="23"/>
        <v>770</v>
      </c>
      <c r="W863" s="85">
        <f t="shared" si="24"/>
        <v>115.5</v>
      </c>
      <c r="X863" s="86">
        <f t="shared" si="25"/>
        <v>885.5</v>
      </c>
      <c r="Y863" s="110">
        <v>6.84</v>
      </c>
      <c r="Z863" s="85">
        <f t="shared" si="26"/>
        <v>5497.8</v>
      </c>
      <c r="AA863" s="88">
        <f t="shared" si="27"/>
        <v>3738.5040000000004</v>
      </c>
      <c r="AB863" s="81" t="s">
        <v>46</v>
      </c>
      <c r="AC863" s="81" t="s">
        <v>46</v>
      </c>
      <c r="AD863" s="81" t="s">
        <v>46</v>
      </c>
      <c r="AE863" s="81"/>
      <c r="AF863" s="23"/>
      <c r="AG863" s="24"/>
      <c r="AH863" s="24"/>
    </row>
    <row r="864" spans="1:34" ht="24.75" customHeight="1">
      <c r="A864" s="81">
        <v>854</v>
      </c>
      <c r="B864" s="82" t="s">
        <v>2217</v>
      </c>
      <c r="C864" s="83" t="s">
        <v>218</v>
      </c>
      <c r="D864" s="81" t="s">
        <v>2218</v>
      </c>
      <c r="E864" s="81" t="s">
        <v>66</v>
      </c>
      <c r="F864" s="81" t="s">
        <v>1676</v>
      </c>
      <c r="G864" s="81" t="s">
        <v>398</v>
      </c>
      <c r="H864" s="81" t="s">
        <v>2116</v>
      </c>
      <c r="I864" s="92">
        <v>1</v>
      </c>
      <c r="J864" s="92">
        <v>1</v>
      </c>
      <c r="K864" s="92"/>
      <c r="L864" s="81">
        <v>1</v>
      </c>
      <c r="M864" s="81"/>
      <c r="N864" s="98">
        <v>1</v>
      </c>
      <c r="O864" s="98">
        <v>1000</v>
      </c>
      <c r="P864" s="98">
        <v>11</v>
      </c>
      <c r="Q864" s="97">
        <v>11000</v>
      </c>
      <c r="R864" s="98"/>
      <c r="S864" s="98"/>
      <c r="T864" s="98"/>
      <c r="U864" s="98">
        <v>154</v>
      </c>
      <c r="V864" s="85">
        <f t="shared" si="23"/>
        <v>770</v>
      </c>
      <c r="W864" s="85">
        <f t="shared" si="24"/>
        <v>115.5</v>
      </c>
      <c r="X864" s="86">
        <f t="shared" si="25"/>
        <v>885.5</v>
      </c>
      <c r="Y864" s="110">
        <v>6.84</v>
      </c>
      <c r="Z864" s="85">
        <f t="shared" si="26"/>
        <v>5497.8</v>
      </c>
      <c r="AA864" s="88">
        <f t="shared" si="27"/>
        <v>3738.5040000000004</v>
      </c>
      <c r="AB864" s="81" t="s">
        <v>46</v>
      </c>
      <c r="AC864" s="81" t="s">
        <v>46</v>
      </c>
      <c r="AD864" s="81" t="s">
        <v>46</v>
      </c>
      <c r="AE864" s="81"/>
      <c r="AF864" s="23"/>
      <c r="AG864" s="24"/>
      <c r="AH864" s="24"/>
    </row>
    <row r="865" spans="1:34" ht="24.75" customHeight="1">
      <c r="A865" s="81">
        <v>855</v>
      </c>
      <c r="B865" s="82" t="s">
        <v>2219</v>
      </c>
      <c r="C865" s="83" t="s">
        <v>218</v>
      </c>
      <c r="D865" s="81" t="s">
        <v>2220</v>
      </c>
      <c r="E865" s="81" t="s">
        <v>66</v>
      </c>
      <c r="F865" s="81" t="s">
        <v>1676</v>
      </c>
      <c r="G865" s="81" t="s">
        <v>398</v>
      </c>
      <c r="H865" s="81" t="s">
        <v>2116</v>
      </c>
      <c r="I865" s="92">
        <v>1</v>
      </c>
      <c r="J865" s="92">
        <v>1</v>
      </c>
      <c r="K865" s="92"/>
      <c r="L865" s="81">
        <v>1</v>
      </c>
      <c r="M865" s="81"/>
      <c r="N865" s="98">
        <v>1</v>
      </c>
      <c r="O865" s="98">
        <v>1000</v>
      </c>
      <c r="P865" s="98">
        <v>11</v>
      </c>
      <c r="Q865" s="97">
        <v>11000</v>
      </c>
      <c r="R865" s="98"/>
      <c r="S865" s="98"/>
      <c r="T865" s="98"/>
      <c r="U865" s="98">
        <v>154</v>
      </c>
      <c r="V865" s="85">
        <f t="shared" si="23"/>
        <v>770</v>
      </c>
      <c r="W865" s="85">
        <f t="shared" si="24"/>
        <v>115.5</v>
      </c>
      <c r="X865" s="86">
        <f t="shared" si="25"/>
        <v>885.5</v>
      </c>
      <c r="Y865" s="110">
        <v>6.84</v>
      </c>
      <c r="Z865" s="85">
        <f t="shared" si="26"/>
        <v>5497.8</v>
      </c>
      <c r="AA865" s="88">
        <f t="shared" si="27"/>
        <v>3738.5040000000004</v>
      </c>
      <c r="AB865" s="81" t="s">
        <v>46</v>
      </c>
      <c r="AC865" s="81" t="s">
        <v>46</v>
      </c>
      <c r="AD865" s="81" t="s">
        <v>46</v>
      </c>
      <c r="AE865" s="81"/>
      <c r="AF865" s="23"/>
      <c r="AG865" s="24"/>
      <c r="AH865" s="24"/>
    </row>
    <row r="866" spans="1:34" ht="24.75" customHeight="1">
      <c r="A866" s="81">
        <v>856</v>
      </c>
      <c r="B866" s="82" t="s">
        <v>2221</v>
      </c>
      <c r="C866" s="83" t="s">
        <v>218</v>
      </c>
      <c r="D866" s="81" t="s">
        <v>2222</v>
      </c>
      <c r="E866" s="81" t="s">
        <v>66</v>
      </c>
      <c r="F866" s="81" t="s">
        <v>1676</v>
      </c>
      <c r="G866" s="81" t="s">
        <v>398</v>
      </c>
      <c r="H866" s="81" t="s">
        <v>2116</v>
      </c>
      <c r="I866" s="92">
        <v>1</v>
      </c>
      <c r="J866" s="92">
        <v>1</v>
      </c>
      <c r="K866" s="92"/>
      <c r="L866" s="81">
        <v>1</v>
      </c>
      <c r="M866" s="81"/>
      <c r="N866" s="98">
        <v>1</v>
      </c>
      <c r="O866" s="98">
        <v>1000</v>
      </c>
      <c r="P866" s="98">
        <v>11</v>
      </c>
      <c r="Q866" s="97">
        <v>11000</v>
      </c>
      <c r="R866" s="98"/>
      <c r="S866" s="98"/>
      <c r="T866" s="98"/>
      <c r="U866" s="98">
        <v>154</v>
      </c>
      <c r="V866" s="85">
        <f t="shared" si="23"/>
        <v>770</v>
      </c>
      <c r="W866" s="85">
        <f t="shared" si="24"/>
        <v>115.5</v>
      </c>
      <c r="X866" s="86">
        <f t="shared" si="25"/>
        <v>885.5</v>
      </c>
      <c r="Y866" s="110">
        <v>6.84</v>
      </c>
      <c r="Z866" s="85">
        <f t="shared" si="26"/>
        <v>5497.8</v>
      </c>
      <c r="AA866" s="88">
        <f t="shared" si="27"/>
        <v>3738.5040000000004</v>
      </c>
      <c r="AB866" s="81" t="s">
        <v>46</v>
      </c>
      <c r="AC866" s="81" t="s">
        <v>46</v>
      </c>
      <c r="AD866" s="81" t="s">
        <v>46</v>
      </c>
      <c r="AE866" s="81"/>
      <c r="AF866" s="23"/>
      <c r="AG866" s="24"/>
      <c r="AH866" s="24"/>
    </row>
    <row r="867" spans="1:34" ht="24.75" customHeight="1">
      <c r="A867" s="81">
        <v>857</v>
      </c>
      <c r="B867" s="82" t="s">
        <v>2223</v>
      </c>
      <c r="C867" s="83" t="s">
        <v>218</v>
      </c>
      <c r="D867" s="81" t="s">
        <v>2224</v>
      </c>
      <c r="E867" s="81" t="s">
        <v>66</v>
      </c>
      <c r="F867" s="81" t="s">
        <v>1676</v>
      </c>
      <c r="G867" s="81" t="s">
        <v>398</v>
      </c>
      <c r="H867" s="81" t="s">
        <v>2116</v>
      </c>
      <c r="I867" s="92">
        <v>1</v>
      </c>
      <c r="J867" s="92">
        <v>1</v>
      </c>
      <c r="K867" s="92"/>
      <c r="L867" s="81">
        <v>1</v>
      </c>
      <c r="M867" s="81"/>
      <c r="N867" s="98">
        <v>1</v>
      </c>
      <c r="O867" s="98">
        <v>1000</v>
      </c>
      <c r="P867" s="98">
        <v>11</v>
      </c>
      <c r="Q867" s="97">
        <v>11000</v>
      </c>
      <c r="R867" s="98"/>
      <c r="S867" s="98"/>
      <c r="T867" s="98"/>
      <c r="U867" s="98">
        <v>154</v>
      </c>
      <c r="V867" s="85">
        <f t="shared" si="23"/>
        <v>770</v>
      </c>
      <c r="W867" s="85">
        <f t="shared" si="24"/>
        <v>115.5</v>
      </c>
      <c r="X867" s="86">
        <f t="shared" si="25"/>
        <v>885.5</v>
      </c>
      <c r="Y867" s="110">
        <v>6.84</v>
      </c>
      <c r="Z867" s="85">
        <f t="shared" si="26"/>
        <v>5497.8</v>
      </c>
      <c r="AA867" s="88">
        <f t="shared" si="27"/>
        <v>3738.5040000000004</v>
      </c>
      <c r="AB867" s="81" t="s">
        <v>46</v>
      </c>
      <c r="AC867" s="81" t="s">
        <v>46</v>
      </c>
      <c r="AD867" s="81" t="s">
        <v>46</v>
      </c>
      <c r="AE867" s="81"/>
      <c r="AF867" s="23"/>
      <c r="AG867" s="24"/>
      <c r="AH867" s="24"/>
    </row>
    <row r="868" spans="1:34" ht="24.75" customHeight="1">
      <c r="A868" s="81">
        <v>858</v>
      </c>
      <c r="B868" s="82" t="s">
        <v>2225</v>
      </c>
      <c r="C868" s="83" t="s">
        <v>218</v>
      </c>
      <c r="D868" s="81" t="s">
        <v>2226</v>
      </c>
      <c r="E868" s="81" t="s">
        <v>66</v>
      </c>
      <c r="F868" s="81" t="s">
        <v>1676</v>
      </c>
      <c r="G868" s="81" t="s">
        <v>398</v>
      </c>
      <c r="H868" s="81" t="s">
        <v>2116</v>
      </c>
      <c r="I868" s="92">
        <v>1</v>
      </c>
      <c r="J868" s="92">
        <v>1</v>
      </c>
      <c r="K868" s="92"/>
      <c r="L868" s="81">
        <v>1</v>
      </c>
      <c r="M868" s="81"/>
      <c r="N868" s="98">
        <v>1</v>
      </c>
      <c r="O868" s="98">
        <v>1000</v>
      </c>
      <c r="P868" s="98">
        <v>11</v>
      </c>
      <c r="Q868" s="97">
        <v>11000</v>
      </c>
      <c r="R868" s="98"/>
      <c r="S868" s="98"/>
      <c r="T868" s="98"/>
      <c r="U868" s="98">
        <v>154</v>
      </c>
      <c r="V868" s="85">
        <f t="shared" si="23"/>
        <v>770</v>
      </c>
      <c r="W868" s="85">
        <f t="shared" si="24"/>
        <v>115.5</v>
      </c>
      <c r="X868" s="86">
        <f t="shared" si="25"/>
        <v>885.5</v>
      </c>
      <c r="Y868" s="110">
        <v>6.84</v>
      </c>
      <c r="Z868" s="85">
        <f t="shared" si="26"/>
        <v>5497.8</v>
      </c>
      <c r="AA868" s="88">
        <f t="shared" si="27"/>
        <v>3738.5040000000004</v>
      </c>
      <c r="AB868" s="81" t="s">
        <v>46</v>
      </c>
      <c r="AC868" s="81" t="s">
        <v>46</v>
      </c>
      <c r="AD868" s="81" t="s">
        <v>46</v>
      </c>
      <c r="AE868" s="81"/>
      <c r="AF868" s="23"/>
      <c r="AG868" s="24"/>
      <c r="AH868" s="24"/>
    </row>
    <row r="869" spans="1:34" ht="24.75" customHeight="1">
      <c r="A869" s="81">
        <v>859</v>
      </c>
      <c r="B869" s="82" t="s">
        <v>2227</v>
      </c>
      <c r="C869" s="83" t="s">
        <v>218</v>
      </c>
      <c r="D869" s="81" t="s">
        <v>2228</v>
      </c>
      <c r="E869" s="81" t="s">
        <v>66</v>
      </c>
      <c r="F869" s="81" t="s">
        <v>1676</v>
      </c>
      <c r="G869" s="81" t="s">
        <v>398</v>
      </c>
      <c r="H869" s="81" t="s">
        <v>2116</v>
      </c>
      <c r="I869" s="92">
        <v>1</v>
      </c>
      <c r="J869" s="92">
        <v>1</v>
      </c>
      <c r="K869" s="92"/>
      <c r="L869" s="81">
        <v>1</v>
      </c>
      <c r="M869" s="81"/>
      <c r="N869" s="98">
        <v>1</v>
      </c>
      <c r="O869" s="98">
        <v>1000</v>
      </c>
      <c r="P869" s="98">
        <v>11</v>
      </c>
      <c r="Q869" s="97">
        <v>11000</v>
      </c>
      <c r="R869" s="98"/>
      <c r="S869" s="98"/>
      <c r="T869" s="98"/>
      <c r="U869" s="98">
        <v>154</v>
      </c>
      <c r="V869" s="85">
        <f t="shared" si="23"/>
        <v>770</v>
      </c>
      <c r="W869" s="85">
        <f t="shared" si="24"/>
        <v>115.5</v>
      </c>
      <c r="X869" s="86">
        <f t="shared" si="25"/>
        <v>885.5</v>
      </c>
      <c r="Y869" s="110">
        <v>6.84</v>
      </c>
      <c r="Z869" s="85">
        <f t="shared" si="26"/>
        <v>5497.8</v>
      </c>
      <c r="AA869" s="88">
        <f t="shared" si="27"/>
        <v>3738.5040000000004</v>
      </c>
      <c r="AB869" s="81" t="s">
        <v>46</v>
      </c>
      <c r="AC869" s="81" t="s">
        <v>46</v>
      </c>
      <c r="AD869" s="81" t="s">
        <v>46</v>
      </c>
      <c r="AE869" s="81"/>
      <c r="AF869" s="23"/>
      <c r="AG869" s="24"/>
      <c r="AH869" s="24"/>
    </row>
    <row r="870" spans="1:34" ht="24.75" customHeight="1">
      <c r="A870" s="81">
        <v>860</v>
      </c>
      <c r="B870" s="82" t="s">
        <v>2229</v>
      </c>
      <c r="C870" s="83" t="s">
        <v>218</v>
      </c>
      <c r="D870" s="81" t="s">
        <v>2230</v>
      </c>
      <c r="E870" s="81" t="s">
        <v>66</v>
      </c>
      <c r="F870" s="81" t="s">
        <v>1676</v>
      </c>
      <c r="G870" s="81" t="s">
        <v>398</v>
      </c>
      <c r="H870" s="81" t="s">
        <v>2116</v>
      </c>
      <c r="I870" s="92">
        <v>1</v>
      </c>
      <c r="J870" s="92">
        <v>1</v>
      </c>
      <c r="K870" s="92"/>
      <c r="L870" s="81">
        <v>2</v>
      </c>
      <c r="M870" s="81"/>
      <c r="N870" s="98">
        <v>2</v>
      </c>
      <c r="O870" s="98">
        <v>1000</v>
      </c>
      <c r="P870" s="98">
        <v>11</v>
      </c>
      <c r="Q870" s="97">
        <v>11000</v>
      </c>
      <c r="R870" s="98"/>
      <c r="S870" s="98"/>
      <c r="T870" s="98"/>
      <c r="U870" s="98">
        <v>154</v>
      </c>
      <c r="V870" s="85">
        <f t="shared" si="23"/>
        <v>770</v>
      </c>
      <c r="W870" s="85">
        <f t="shared" si="24"/>
        <v>115.5</v>
      </c>
      <c r="X870" s="86">
        <f t="shared" si="25"/>
        <v>885.5</v>
      </c>
      <c r="Y870" s="110">
        <v>6.84</v>
      </c>
      <c r="Z870" s="85">
        <f t="shared" si="26"/>
        <v>5497.8</v>
      </c>
      <c r="AA870" s="88">
        <f t="shared" si="27"/>
        <v>3738.5040000000004</v>
      </c>
      <c r="AB870" s="81" t="s">
        <v>46</v>
      </c>
      <c r="AC870" s="81" t="s">
        <v>46</v>
      </c>
      <c r="AD870" s="81" t="s">
        <v>46</v>
      </c>
      <c r="AE870" s="81"/>
      <c r="AF870" s="23"/>
      <c r="AG870" s="24"/>
      <c r="AH870" s="24"/>
    </row>
    <row r="871" spans="1:34" ht="24.75" customHeight="1">
      <c r="A871" s="81">
        <v>861</v>
      </c>
      <c r="B871" s="82" t="s">
        <v>2231</v>
      </c>
      <c r="C871" s="83" t="s">
        <v>259</v>
      </c>
      <c r="D871" s="81" t="s">
        <v>2232</v>
      </c>
      <c r="E871" s="81" t="s">
        <v>42</v>
      </c>
      <c r="F871" s="81" t="s">
        <v>1676</v>
      </c>
      <c r="G871" s="81" t="s">
        <v>261</v>
      </c>
      <c r="H871" s="81" t="s">
        <v>2233</v>
      </c>
      <c r="I871" s="92">
        <v>2</v>
      </c>
      <c r="J871" s="92">
        <v>2</v>
      </c>
      <c r="K871" s="92"/>
      <c r="L871" s="81"/>
      <c r="M871" s="81">
        <v>2</v>
      </c>
      <c r="N871" s="98">
        <v>2</v>
      </c>
      <c r="O871" s="98">
        <v>700</v>
      </c>
      <c r="P871" s="98">
        <v>12</v>
      </c>
      <c r="Q871" s="97">
        <v>8400</v>
      </c>
      <c r="R871" s="98"/>
      <c r="S871" s="98"/>
      <c r="T871" s="98"/>
      <c r="U871" s="98"/>
      <c r="V871" s="85">
        <f t="shared" si="23"/>
        <v>2800</v>
      </c>
      <c r="W871" s="85">
        <f t="shared" si="24"/>
        <v>420</v>
      </c>
      <c r="X871" s="86">
        <f t="shared" si="25"/>
        <v>3220</v>
      </c>
      <c r="Y871" s="87">
        <v>5.88</v>
      </c>
      <c r="Z871" s="85">
        <f t="shared" si="26"/>
        <v>17304</v>
      </c>
      <c r="AA871" s="88">
        <f t="shared" si="27"/>
        <v>11766.720000000001</v>
      </c>
      <c r="AB871" s="81" t="s">
        <v>46</v>
      </c>
      <c r="AC871" s="81" t="s">
        <v>46</v>
      </c>
      <c r="AD871" s="81" t="s">
        <v>46</v>
      </c>
      <c r="AE871" s="81"/>
      <c r="AF871" s="23"/>
      <c r="AG871" s="24"/>
      <c r="AH871" s="24"/>
    </row>
    <row r="872" spans="1:34" ht="24.75" customHeight="1">
      <c r="A872" s="81">
        <v>862</v>
      </c>
      <c r="B872" s="82" t="s">
        <v>2234</v>
      </c>
      <c r="C872" s="83" t="s">
        <v>202</v>
      </c>
      <c r="D872" s="81" t="s">
        <v>2235</v>
      </c>
      <c r="E872" s="81" t="s">
        <v>42</v>
      </c>
      <c r="F872" s="81" t="s">
        <v>1676</v>
      </c>
      <c r="G872" s="81" t="s">
        <v>168</v>
      </c>
      <c r="H872" s="81" t="s">
        <v>2236</v>
      </c>
      <c r="I872" s="92">
        <v>1</v>
      </c>
      <c r="J872" s="92">
        <v>1</v>
      </c>
      <c r="K872" s="92"/>
      <c r="L872" s="81"/>
      <c r="M872" s="81">
        <v>1</v>
      </c>
      <c r="N872" s="98">
        <v>2</v>
      </c>
      <c r="O872" s="98">
        <v>900</v>
      </c>
      <c r="P872" s="98">
        <v>10</v>
      </c>
      <c r="Q872" s="97">
        <v>9000</v>
      </c>
      <c r="R872" s="98"/>
      <c r="S872" s="98"/>
      <c r="T872" s="98"/>
      <c r="U872" s="98"/>
      <c r="V872" s="85">
        <f t="shared" si="23"/>
        <v>3000</v>
      </c>
      <c r="W872" s="85">
        <f t="shared" si="24"/>
        <v>450</v>
      </c>
      <c r="X872" s="86">
        <f t="shared" si="25"/>
        <v>3450</v>
      </c>
      <c r="Y872" s="87">
        <v>5.88</v>
      </c>
      <c r="Z872" s="85">
        <f t="shared" si="26"/>
        <v>18540</v>
      </c>
      <c r="AA872" s="88">
        <f t="shared" si="27"/>
        <v>12607.2</v>
      </c>
      <c r="AB872" s="81" t="s">
        <v>46</v>
      </c>
      <c r="AC872" s="81" t="s">
        <v>46</v>
      </c>
      <c r="AD872" s="81" t="s">
        <v>46</v>
      </c>
      <c r="AE872" s="81"/>
      <c r="AF872" s="23"/>
      <c r="AG872" s="24"/>
      <c r="AH872" s="24"/>
    </row>
    <row r="873" spans="1:34" ht="12.75" customHeight="1">
      <c r="A873" s="81">
        <v>863</v>
      </c>
      <c r="B873" s="82" t="s">
        <v>2237</v>
      </c>
      <c r="C873" s="83" t="s">
        <v>91</v>
      </c>
      <c r="D873" s="81" t="s">
        <v>2238</v>
      </c>
      <c r="E873" s="81" t="s">
        <v>66</v>
      </c>
      <c r="F873" s="81" t="s">
        <v>43</v>
      </c>
      <c r="G873" s="81" t="s">
        <v>2239</v>
      </c>
      <c r="H873" s="81" t="s">
        <v>2044</v>
      </c>
      <c r="I873" s="92">
        <v>5</v>
      </c>
      <c r="J873" s="92">
        <v>5</v>
      </c>
      <c r="K873" s="92"/>
      <c r="L873" s="81">
        <v>6</v>
      </c>
      <c r="M873" s="81"/>
      <c r="N873" s="58">
        <v>5</v>
      </c>
      <c r="O873" s="97">
        <v>680</v>
      </c>
      <c r="P873" s="97">
        <v>17</v>
      </c>
      <c r="Q873" s="97"/>
      <c r="R873" s="97"/>
      <c r="S873" s="97"/>
      <c r="T873" s="98"/>
      <c r="U873" s="97">
        <v>170</v>
      </c>
      <c r="V873" s="85">
        <f t="shared" si="23"/>
        <v>850</v>
      </c>
      <c r="W873" s="85">
        <f t="shared" si="24"/>
        <v>127.5</v>
      </c>
      <c r="X873" s="86">
        <f t="shared" si="25"/>
        <v>977.5</v>
      </c>
      <c r="Y873" s="110">
        <v>6.84</v>
      </c>
      <c r="Z873" s="85">
        <f t="shared" si="26"/>
        <v>6069</v>
      </c>
      <c r="AA873" s="88">
        <f t="shared" si="27"/>
        <v>4126.92</v>
      </c>
      <c r="AB873" s="81" t="s">
        <v>46</v>
      </c>
      <c r="AC873" s="81" t="s">
        <v>46</v>
      </c>
      <c r="AD873" s="81" t="s">
        <v>46</v>
      </c>
      <c r="AE873" s="81"/>
      <c r="AF873" s="23"/>
      <c r="AG873" s="24"/>
      <c r="AH873" s="24"/>
    </row>
    <row r="874" spans="1:34" ht="12.75" customHeight="1">
      <c r="A874" s="81">
        <v>864</v>
      </c>
      <c r="B874" s="82" t="s">
        <v>2240</v>
      </c>
      <c r="C874" s="83" t="s">
        <v>91</v>
      </c>
      <c r="D874" s="81" t="s">
        <v>2241</v>
      </c>
      <c r="E874" s="81" t="s">
        <v>66</v>
      </c>
      <c r="F874" s="81" t="s">
        <v>43</v>
      </c>
      <c r="G874" s="81" t="s">
        <v>261</v>
      </c>
      <c r="H874" s="81" t="s">
        <v>2044</v>
      </c>
      <c r="I874" s="92">
        <v>5</v>
      </c>
      <c r="J874" s="92">
        <v>5</v>
      </c>
      <c r="K874" s="92"/>
      <c r="L874" s="81">
        <v>6</v>
      </c>
      <c r="M874" s="81"/>
      <c r="N874" s="58">
        <v>5</v>
      </c>
      <c r="O874" s="97">
        <v>900</v>
      </c>
      <c r="P874" s="97">
        <v>18</v>
      </c>
      <c r="Q874" s="97"/>
      <c r="R874" s="97"/>
      <c r="S874" s="97"/>
      <c r="T874" s="98"/>
      <c r="U874" s="97">
        <v>180</v>
      </c>
      <c r="V874" s="85">
        <f t="shared" si="23"/>
        <v>900</v>
      </c>
      <c r="W874" s="85">
        <f t="shared" si="24"/>
        <v>135</v>
      </c>
      <c r="X874" s="86">
        <f t="shared" si="25"/>
        <v>1035</v>
      </c>
      <c r="Y874" s="110">
        <v>6.84</v>
      </c>
      <c r="Z874" s="85">
        <f t="shared" si="26"/>
        <v>6426</v>
      </c>
      <c r="AA874" s="88">
        <f t="shared" si="27"/>
        <v>4369.68</v>
      </c>
      <c r="AB874" s="81" t="s">
        <v>46</v>
      </c>
      <c r="AC874" s="81" t="s">
        <v>46</v>
      </c>
      <c r="AD874" s="81" t="s">
        <v>46</v>
      </c>
      <c r="AE874" s="81"/>
      <c r="AF874" s="23"/>
      <c r="AG874" s="24"/>
      <c r="AH874" s="24"/>
    </row>
    <row r="875" spans="1:34" ht="12.75" customHeight="1">
      <c r="A875" s="81">
        <v>865</v>
      </c>
      <c r="B875" s="82" t="s">
        <v>2242</v>
      </c>
      <c r="C875" s="83" t="s">
        <v>91</v>
      </c>
      <c r="D875" s="81" t="s">
        <v>2243</v>
      </c>
      <c r="E875" s="81" t="s">
        <v>66</v>
      </c>
      <c r="F875" s="81" t="s">
        <v>43</v>
      </c>
      <c r="G875" s="81" t="s">
        <v>261</v>
      </c>
      <c r="H875" s="81" t="s">
        <v>2044</v>
      </c>
      <c r="I875" s="92">
        <v>5</v>
      </c>
      <c r="J875" s="92">
        <v>5</v>
      </c>
      <c r="K875" s="92"/>
      <c r="L875" s="81">
        <v>6</v>
      </c>
      <c r="M875" s="81"/>
      <c r="N875" s="58">
        <v>5</v>
      </c>
      <c r="O875" s="97">
        <v>900</v>
      </c>
      <c r="P875" s="97">
        <v>18</v>
      </c>
      <c r="Q875" s="97"/>
      <c r="R875" s="97"/>
      <c r="S875" s="97"/>
      <c r="T875" s="98"/>
      <c r="U875" s="97">
        <v>180</v>
      </c>
      <c r="V875" s="85">
        <f t="shared" si="23"/>
        <v>900</v>
      </c>
      <c r="W875" s="85">
        <f t="shared" si="24"/>
        <v>135</v>
      </c>
      <c r="X875" s="86">
        <f t="shared" si="25"/>
        <v>1035</v>
      </c>
      <c r="Y875" s="110">
        <v>6.84</v>
      </c>
      <c r="Z875" s="85">
        <f t="shared" si="26"/>
        <v>6426</v>
      </c>
      <c r="AA875" s="88">
        <f t="shared" si="27"/>
        <v>4369.68</v>
      </c>
      <c r="AB875" s="81" t="s">
        <v>46</v>
      </c>
      <c r="AC875" s="81" t="s">
        <v>46</v>
      </c>
      <c r="AD875" s="81" t="s">
        <v>46</v>
      </c>
      <c r="AE875" s="81"/>
      <c r="AF875" s="23"/>
      <c r="AG875" s="24"/>
      <c r="AH875" s="24"/>
    </row>
    <row r="876" spans="1:34" ht="12.75" customHeight="1">
      <c r="A876" s="81">
        <v>866</v>
      </c>
      <c r="B876" s="82" t="s">
        <v>2244</v>
      </c>
      <c r="C876" s="83" t="s">
        <v>218</v>
      </c>
      <c r="D876" s="81" t="s">
        <v>2245</v>
      </c>
      <c r="E876" s="81" t="s">
        <v>66</v>
      </c>
      <c r="F876" s="81" t="s">
        <v>1676</v>
      </c>
      <c r="G876" s="81" t="s">
        <v>398</v>
      </c>
      <c r="H876" s="81" t="s">
        <v>2116</v>
      </c>
      <c r="I876" s="92">
        <v>1</v>
      </c>
      <c r="J876" s="92">
        <v>1</v>
      </c>
      <c r="K876" s="92"/>
      <c r="L876" s="81">
        <v>1</v>
      </c>
      <c r="M876" s="81"/>
      <c r="N876" s="98">
        <v>1</v>
      </c>
      <c r="O876" s="98">
        <v>1000</v>
      </c>
      <c r="P876" s="98">
        <v>11</v>
      </c>
      <c r="Q876" s="97">
        <v>11000</v>
      </c>
      <c r="R876" s="98"/>
      <c r="S876" s="98"/>
      <c r="T876" s="98"/>
      <c r="U876" s="98">
        <v>154</v>
      </c>
      <c r="V876" s="85">
        <f t="shared" si="23"/>
        <v>770</v>
      </c>
      <c r="W876" s="85">
        <f t="shared" si="24"/>
        <v>115.5</v>
      </c>
      <c r="X876" s="86">
        <f t="shared" si="25"/>
        <v>885.5</v>
      </c>
      <c r="Y876" s="110">
        <v>6.84</v>
      </c>
      <c r="Z876" s="85">
        <f t="shared" si="26"/>
        <v>5497.8</v>
      </c>
      <c r="AA876" s="88">
        <f t="shared" si="27"/>
        <v>3738.5040000000004</v>
      </c>
      <c r="AB876" s="81" t="s">
        <v>46</v>
      </c>
      <c r="AC876" s="81" t="s">
        <v>46</v>
      </c>
      <c r="AD876" s="81" t="s">
        <v>46</v>
      </c>
      <c r="AE876" s="81"/>
      <c r="AF876" s="23"/>
      <c r="AG876" s="24"/>
      <c r="AH876" s="24"/>
    </row>
    <row r="877" spans="1:34" ht="19.5" customHeight="1">
      <c r="A877" s="81">
        <v>867</v>
      </c>
      <c r="B877" s="82" t="s">
        <v>2246</v>
      </c>
      <c r="C877" s="83" t="s">
        <v>505</v>
      </c>
      <c r="D877" s="81" t="s">
        <v>2247</v>
      </c>
      <c r="E877" s="81" t="s">
        <v>42</v>
      </c>
      <c r="F877" s="81" t="s">
        <v>43</v>
      </c>
      <c r="G877" s="81" t="s">
        <v>2248</v>
      </c>
      <c r="H877" s="81" t="s">
        <v>657</v>
      </c>
      <c r="I877" s="92">
        <v>3</v>
      </c>
      <c r="J877" s="92">
        <v>3</v>
      </c>
      <c r="K877" s="92"/>
      <c r="L877" s="81">
        <v>4</v>
      </c>
      <c r="M877" s="81"/>
      <c r="N877" s="101">
        <v>2</v>
      </c>
      <c r="O877" s="101">
        <v>2000</v>
      </c>
      <c r="P877" s="101">
        <v>5</v>
      </c>
      <c r="Q877" s="85">
        <f t="shared" ref="Q877:Q924" si="37">O877*P877</f>
        <v>10000</v>
      </c>
      <c r="R877" s="101"/>
      <c r="S877" s="85"/>
      <c r="T877" s="85"/>
      <c r="U877" s="58"/>
      <c r="V877" s="85">
        <f t="shared" si="23"/>
        <v>3333.3333333333335</v>
      </c>
      <c r="W877" s="85">
        <f t="shared" si="24"/>
        <v>500</v>
      </c>
      <c r="X877" s="86">
        <f t="shared" si="25"/>
        <v>3833.3333333333335</v>
      </c>
      <c r="Y877" s="87">
        <v>5.88</v>
      </c>
      <c r="Z877" s="85">
        <f t="shared" si="26"/>
        <v>20600</v>
      </c>
      <c r="AA877" s="88">
        <f t="shared" si="27"/>
        <v>14008.000000000002</v>
      </c>
      <c r="AB877" s="81" t="s">
        <v>2249</v>
      </c>
      <c r="AC877" s="81" t="s">
        <v>2249</v>
      </c>
      <c r="AD877" s="81" t="s">
        <v>2249</v>
      </c>
      <c r="AE877" s="81" t="s">
        <v>658</v>
      </c>
      <c r="AF877" s="34"/>
      <c r="AG877" s="35"/>
      <c r="AH877" s="35"/>
    </row>
    <row r="878" spans="1:34" ht="19.5" customHeight="1">
      <c r="A878" s="81">
        <v>868</v>
      </c>
      <c r="B878" s="82" t="s">
        <v>2250</v>
      </c>
      <c r="C878" s="83" t="s">
        <v>759</v>
      </c>
      <c r="D878" s="81" t="s">
        <v>2251</v>
      </c>
      <c r="E878" s="81" t="s">
        <v>66</v>
      </c>
      <c r="F878" s="81" t="s">
        <v>43</v>
      </c>
      <c r="G878" s="81" t="s">
        <v>1594</v>
      </c>
      <c r="H878" s="81" t="s">
        <v>1896</v>
      </c>
      <c r="I878" s="92">
        <v>11</v>
      </c>
      <c r="J878" s="92">
        <v>11</v>
      </c>
      <c r="K878" s="92"/>
      <c r="L878" s="81">
        <v>12</v>
      </c>
      <c r="M878" s="81"/>
      <c r="N878" s="58">
        <v>6</v>
      </c>
      <c r="O878" s="101">
        <v>2000</v>
      </c>
      <c r="P878" s="101">
        <v>31</v>
      </c>
      <c r="Q878" s="85">
        <f t="shared" si="37"/>
        <v>62000</v>
      </c>
      <c r="R878" s="101"/>
      <c r="S878" s="101"/>
      <c r="T878" s="101"/>
      <c r="U878" s="58">
        <v>682</v>
      </c>
      <c r="V878" s="85">
        <f t="shared" si="23"/>
        <v>3410</v>
      </c>
      <c r="W878" s="85">
        <f t="shared" si="24"/>
        <v>511.5</v>
      </c>
      <c r="X878" s="86">
        <f t="shared" si="25"/>
        <v>3921.5</v>
      </c>
      <c r="Y878" s="110">
        <v>6.84</v>
      </c>
      <c r="Z878" s="85">
        <f t="shared" si="26"/>
        <v>24347.399999999998</v>
      </c>
      <c r="AA878" s="88">
        <f t="shared" si="27"/>
        <v>16556.232</v>
      </c>
      <c r="AB878" s="81" t="s">
        <v>2252</v>
      </c>
      <c r="AC878" s="81" t="s">
        <v>2252</v>
      </c>
      <c r="AD878" s="81" t="s">
        <v>2252</v>
      </c>
      <c r="AE878" s="81" t="s">
        <v>658</v>
      </c>
      <c r="AF878" s="34"/>
      <c r="AG878" s="35"/>
      <c r="AH878" s="35"/>
    </row>
    <row r="879" spans="1:34" ht="19.5" customHeight="1">
      <c r="A879" s="81">
        <v>869</v>
      </c>
      <c r="B879" s="82" t="s">
        <v>2253</v>
      </c>
      <c r="C879" s="83" t="s">
        <v>759</v>
      </c>
      <c r="D879" s="81" t="s">
        <v>2254</v>
      </c>
      <c r="E879" s="81" t="s">
        <v>66</v>
      </c>
      <c r="F879" s="81" t="s">
        <v>43</v>
      </c>
      <c r="G879" s="81" t="s">
        <v>1594</v>
      </c>
      <c r="H879" s="81" t="s">
        <v>1896</v>
      </c>
      <c r="I879" s="92">
        <v>7</v>
      </c>
      <c r="J879" s="92">
        <v>7</v>
      </c>
      <c r="K879" s="92"/>
      <c r="L879" s="81">
        <v>8</v>
      </c>
      <c r="M879" s="81"/>
      <c r="N879" s="58">
        <v>4</v>
      </c>
      <c r="O879" s="101">
        <v>1800</v>
      </c>
      <c r="P879" s="101">
        <v>31</v>
      </c>
      <c r="Q879" s="85">
        <f t="shared" si="37"/>
        <v>55800</v>
      </c>
      <c r="R879" s="101"/>
      <c r="S879" s="101"/>
      <c r="T879" s="101"/>
      <c r="U879" s="101">
        <v>589</v>
      </c>
      <c r="V879" s="85">
        <f t="shared" si="23"/>
        <v>2945</v>
      </c>
      <c r="W879" s="85">
        <f t="shared" si="24"/>
        <v>441.75</v>
      </c>
      <c r="X879" s="86">
        <f t="shared" si="25"/>
        <v>3386.75</v>
      </c>
      <c r="Y879" s="110">
        <v>6.84</v>
      </c>
      <c r="Z879" s="85">
        <f t="shared" si="26"/>
        <v>21027.3</v>
      </c>
      <c r="AA879" s="88">
        <f t="shared" si="27"/>
        <v>14298.564</v>
      </c>
      <c r="AB879" s="81" t="s">
        <v>2252</v>
      </c>
      <c r="AC879" s="81" t="s">
        <v>2252</v>
      </c>
      <c r="AD879" s="81" t="s">
        <v>2252</v>
      </c>
      <c r="AE879" s="81" t="s">
        <v>658</v>
      </c>
      <c r="AF879" s="34"/>
      <c r="AG879" s="35"/>
      <c r="AH879" s="35"/>
    </row>
    <row r="880" spans="1:34" ht="19.5" customHeight="1">
      <c r="A880" s="81">
        <v>870</v>
      </c>
      <c r="B880" s="82" t="s">
        <v>2255</v>
      </c>
      <c r="C880" s="83" t="s">
        <v>759</v>
      </c>
      <c r="D880" s="81" t="s">
        <v>2256</v>
      </c>
      <c r="E880" s="81" t="s">
        <v>66</v>
      </c>
      <c r="F880" s="81" t="s">
        <v>43</v>
      </c>
      <c r="G880" s="81" t="s">
        <v>1594</v>
      </c>
      <c r="H880" s="81" t="s">
        <v>1896</v>
      </c>
      <c r="I880" s="92">
        <v>7</v>
      </c>
      <c r="J880" s="92">
        <v>7</v>
      </c>
      <c r="K880" s="92"/>
      <c r="L880" s="81">
        <v>8</v>
      </c>
      <c r="M880" s="81"/>
      <c r="N880" s="58">
        <v>4</v>
      </c>
      <c r="O880" s="58">
        <v>1800</v>
      </c>
      <c r="P880" s="58">
        <v>31</v>
      </c>
      <c r="Q880" s="85">
        <f t="shared" si="37"/>
        <v>55800</v>
      </c>
      <c r="R880" s="101"/>
      <c r="S880" s="101"/>
      <c r="T880" s="101"/>
      <c r="U880" s="58">
        <v>589</v>
      </c>
      <c r="V880" s="85">
        <f t="shared" si="23"/>
        <v>2945</v>
      </c>
      <c r="W880" s="85">
        <f t="shared" si="24"/>
        <v>441.75</v>
      </c>
      <c r="X880" s="86">
        <f t="shared" si="25"/>
        <v>3386.75</v>
      </c>
      <c r="Y880" s="110">
        <v>6.84</v>
      </c>
      <c r="Z880" s="85">
        <f t="shared" si="26"/>
        <v>21027.3</v>
      </c>
      <c r="AA880" s="88">
        <f t="shared" si="27"/>
        <v>14298.564</v>
      </c>
      <c r="AB880" s="81" t="s">
        <v>2252</v>
      </c>
      <c r="AC880" s="81" t="s">
        <v>2252</v>
      </c>
      <c r="AD880" s="81" t="s">
        <v>2252</v>
      </c>
      <c r="AE880" s="81" t="s">
        <v>658</v>
      </c>
      <c r="AF880" s="34"/>
      <c r="AG880" s="35"/>
      <c r="AH880" s="35"/>
    </row>
    <row r="881" spans="1:34" ht="19.5" customHeight="1">
      <c r="A881" s="81">
        <v>871</v>
      </c>
      <c r="B881" s="82" t="s">
        <v>2257</v>
      </c>
      <c r="C881" s="83" t="s">
        <v>120</v>
      </c>
      <c r="D881" s="81" t="s">
        <v>2258</v>
      </c>
      <c r="E881" s="81" t="s">
        <v>66</v>
      </c>
      <c r="F881" s="81" t="s">
        <v>43</v>
      </c>
      <c r="G881" s="81" t="s">
        <v>122</v>
      </c>
      <c r="H881" s="81" t="s">
        <v>2259</v>
      </c>
      <c r="I881" s="92">
        <v>5</v>
      </c>
      <c r="J881" s="92">
        <v>5</v>
      </c>
      <c r="K881" s="92"/>
      <c r="L881" s="81">
        <v>6</v>
      </c>
      <c r="M881" s="81"/>
      <c r="N881" s="58">
        <v>3</v>
      </c>
      <c r="O881" s="58">
        <v>1500</v>
      </c>
      <c r="P881" s="58">
        <v>19</v>
      </c>
      <c r="Q881" s="85">
        <f t="shared" si="37"/>
        <v>28500</v>
      </c>
      <c r="R881" s="101"/>
      <c r="S881" s="101"/>
      <c r="T881" s="101"/>
      <c r="U881" s="58">
        <v>150</v>
      </c>
      <c r="V881" s="85">
        <f t="shared" si="23"/>
        <v>750</v>
      </c>
      <c r="W881" s="85">
        <f t="shared" si="24"/>
        <v>112.5</v>
      </c>
      <c r="X881" s="86">
        <f t="shared" si="25"/>
        <v>862.5</v>
      </c>
      <c r="Y881" s="110">
        <v>6.84</v>
      </c>
      <c r="Z881" s="85">
        <f t="shared" si="26"/>
        <v>5355</v>
      </c>
      <c r="AA881" s="88">
        <f t="shared" si="27"/>
        <v>3641.4</v>
      </c>
      <c r="AB881" s="81" t="s">
        <v>2252</v>
      </c>
      <c r="AC881" s="81" t="s">
        <v>2252</v>
      </c>
      <c r="AD881" s="81" t="s">
        <v>2252</v>
      </c>
      <c r="AE881" s="81"/>
      <c r="AF881" s="34"/>
      <c r="AG881" s="35"/>
      <c r="AH881" s="35"/>
    </row>
    <row r="882" spans="1:34" ht="12.75" customHeight="1">
      <c r="A882" s="81">
        <v>872</v>
      </c>
      <c r="B882" s="82" t="s">
        <v>2260</v>
      </c>
      <c r="C882" s="83" t="s">
        <v>120</v>
      </c>
      <c r="D882" s="81" t="s">
        <v>2261</v>
      </c>
      <c r="E882" s="81" t="s">
        <v>66</v>
      </c>
      <c r="F882" s="81" t="s">
        <v>43</v>
      </c>
      <c r="G882" s="81" t="s">
        <v>122</v>
      </c>
      <c r="H882" s="81" t="s">
        <v>2259</v>
      </c>
      <c r="I882" s="92">
        <v>5</v>
      </c>
      <c r="J882" s="92">
        <v>5</v>
      </c>
      <c r="K882" s="92"/>
      <c r="L882" s="81">
        <v>6</v>
      </c>
      <c r="M882" s="81"/>
      <c r="N882" s="58">
        <v>3</v>
      </c>
      <c r="O882" s="58">
        <v>1500</v>
      </c>
      <c r="P882" s="58">
        <v>19</v>
      </c>
      <c r="Q882" s="85">
        <f t="shared" si="37"/>
        <v>28500</v>
      </c>
      <c r="R882" s="101"/>
      <c r="S882" s="101"/>
      <c r="T882" s="101"/>
      <c r="U882" s="58">
        <v>150</v>
      </c>
      <c r="V882" s="85">
        <f t="shared" si="23"/>
        <v>750</v>
      </c>
      <c r="W882" s="85">
        <f t="shared" si="24"/>
        <v>112.5</v>
      </c>
      <c r="X882" s="86">
        <f t="shared" si="25"/>
        <v>862.5</v>
      </c>
      <c r="Y882" s="110">
        <v>6.84</v>
      </c>
      <c r="Z882" s="85">
        <f t="shared" si="26"/>
        <v>5355</v>
      </c>
      <c r="AA882" s="88">
        <f t="shared" si="27"/>
        <v>3641.4</v>
      </c>
      <c r="AB882" s="81" t="s">
        <v>2252</v>
      </c>
      <c r="AC882" s="81" t="s">
        <v>2252</v>
      </c>
      <c r="AD882" s="81" t="s">
        <v>2252</v>
      </c>
      <c r="AE882" s="81"/>
      <c r="AF882" s="23"/>
      <c r="AG882" s="24"/>
      <c r="AH882" s="24"/>
    </row>
    <row r="883" spans="1:34" ht="12.75" customHeight="1">
      <c r="A883" s="81">
        <v>873</v>
      </c>
      <c r="B883" s="82" t="s">
        <v>2262</v>
      </c>
      <c r="C883" s="83" t="s">
        <v>56</v>
      </c>
      <c r="D883" s="81" t="s">
        <v>2263</v>
      </c>
      <c r="E883" s="81" t="s">
        <v>66</v>
      </c>
      <c r="F883" s="81" t="s">
        <v>43</v>
      </c>
      <c r="G883" s="81" t="s">
        <v>840</v>
      </c>
      <c r="H883" s="81" t="s">
        <v>2264</v>
      </c>
      <c r="I883" s="92">
        <v>5</v>
      </c>
      <c r="J883" s="92">
        <v>5</v>
      </c>
      <c r="K883" s="92"/>
      <c r="L883" s="81">
        <v>6</v>
      </c>
      <c r="M883" s="81"/>
      <c r="N883" s="58">
        <v>4</v>
      </c>
      <c r="O883" s="58">
        <v>2000</v>
      </c>
      <c r="P883" s="58">
        <v>27</v>
      </c>
      <c r="Q883" s="85">
        <f t="shared" si="37"/>
        <v>54000</v>
      </c>
      <c r="R883" s="101"/>
      <c r="S883" s="101"/>
      <c r="T883" s="101"/>
      <c r="U883" s="58">
        <v>216</v>
      </c>
      <c r="V883" s="85">
        <f t="shared" si="23"/>
        <v>1080</v>
      </c>
      <c r="W883" s="85">
        <f t="shared" si="24"/>
        <v>162</v>
      </c>
      <c r="X883" s="86">
        <f t="shared" si="25"/>
        <v>1242</v>
      </c>
      <c r="Y883" s="110">
        <v>6.84</v>
      </c>
      <c r="Z883" s="85">
        <f t="shared" si="26"/>
        <v>7711.2</v>
      </c>
      <c r="AA883" s="88">
        <f t="shared" si="27"/>
        <v>5243.616</v>
      </c>
      <c r="AB883" s="81" t="s">
        <v>2252</v>
      </c>
      <c r="AC883" s="81" t="s">
        <v>2252</v>
      </c>
      <c r="AD883" s="81" t="s">
        <v>2252</v>
      </c>
      <c r="AE883" s="81" t="s">
        <v>100</v>
      </c>
      <c r="AF883" s="23"/>
      <c r="AG883" s="24"/>
      <c r="AH883" s="24"/>
    </row>
    <row r="884" spans="1:34" ht="12.75" customHeight="1">
      <c r="A884" s="81">
        <v>874</v>
      </c>
      <c r="B884" s="82" t="s">
        <v>2265</v>
      </c>
      <c r="C884" s="83" t="s">
        <v>56</v>
      </c>
      <c r="D884" s="81" t="s">
        <v>2266</v>
      </c>
      <c r="E884" s="81" t="s">
        <v>66</v>
      </c>
      <c r="F884" s="81" t="s">
        <v>43</v>
      </c>
      <c r="G884" s="81" t="s">
        <v>840</v>
      </c>
      <c r="H884" s="81" t="s">
        <v>2264</v>
      </c>
      <c r="I884" s="92">
        <v>5</v>
      </c>
      <c r="J884" s="92">
        <v>5</v>
      </c>
      <c r="K884" s="92"/>
      <c r="L884" s="81">
        <v>6</v>
      </c>
      <c r="M884" s="81"/>
      <c r="N884" s="58">
        <v>4</v>
      </c>
      <c r="O884" s="58">
        <v>2000</v>
      </c>
      <c r="P884" s="58">
        <v>27</v>
      </c>
      <c r="Q884" s="85">
        <f t="shared" si="37"/>
        <v>54000</v>
      </c>
      <c r="R884" s="101"/>
      <c r="S884" s="101"/>
      <c r="T884" s="101"/>
      <c r="U884" s="58">
        <v>216</v>
      </c>
      <c r="V884" s="85">
        <f t="shared" si="23"/>
        <v>1080</v>
      </c>
      <c r="W884" s="85">
        <f t="shared" si="24"/>
        <v>162</v>
      </c>
      <c r="X884" s="86">
        <f t="shared" si="25"/>
        <v>1242</v>
      </c>
      <c r="Y884" s="110">
        <v>6.84</v>
      </c>
      <c r="Z884" s="85">
        <f t="shared" si="26"/>
        <v>7711.2</v>
      </c>
      <c r="AA884" s="88">
        <f t="shared" si="27"/>
        <v>5243.616</v>
      </c>
      <c r="AB884" s="81" t="s">
        <v>2252</v>
      </c>
      <c r="AC884" s="81" t="s">
        <v>2252</v>
      </c>
      <c r="AD884" s="81" t="s">
        <v>2252</v>
      </c>
      <c r="AE884" s="81" t="s">
        <v>100</v>
      </c>
      <c r="AF884" s="23"/>
      <c r="AG884" s="24"/>
      <c r="AH884" s="24"/>
    </row>
    <row r="885" spans="1:34" ht="12.75" customHeight="1">
      <c r="A885" s="81">
        <v>875</v>
      </c>
      <c r="B885" s="82" t="s">
        <v>2267</v>
      </c>
      <c r="C885" s="83" t="s">
        <v>51</v>
      </c>
      <c r="D885" s="81" t="s">
        <v>2268</v>
      </c>
      <c r="E885" s="81" t="s">
        <v>66</v>
      </c>
      <c r="F885" s="81" t="s">
        <v>43</v>
      </c>
      <c r="G885" s="81" t="s">
        <v>53</v>
      </c>
      <c r="H885" s="81" t="s">
        <v>2269</v>
      </c>
      <c r="I885" s="92">
        <v>5</v>
      </c>
      <c r="J885" s="92">
        <v>5</v>
      </c>
      <c r="K885" s="92"/>
      <c r="L885" s="81">
        <v>6</v>
      </c>
      <c r="M885" s="81"/>
      <c r="N885" s="101">
        <v>3</v>
      </c>
      <c r="O885" s="101">
        <v>1500</v>
      </c>
      <c r="P885" s="101">
        <v>22</v>
      </c>
      <c r="Q885" s="101">
        <f t="shared" si="37"/>
        <v>33000</v>
      </c>
      <c r="R885" s="101"/>
      <c r="S885" s="101"/>
      <c r="T885" s="101"/>
      <c r="U885" s="101">
        <v>200</v>
      </c>
      <c r="V885" s="85">
        <f t="shared" si="23"/>
        <v>1000</v>
      </c>
      <c r="W885" s="85">
        <f t="shared" si="24"/>
        <v>150</v>
      </c>
      <c r="X885" s="86">
        <f t="shared" si="25"/>
        <v>1150</v>
      </c>
      <c r="Y885" s="110">
        <v>6.84</v>
      </c>
      <c r="Z885" s="85">
        <f t="shared" si="26"/>
        <v>7140</v>
      </c>
      <c r="AA885" s="88">
        <f t="shared" si="27"/>
        <v>4855.2000000000007</v>
      </c>
      <c r="AB885" s="81" t="s">
        <v>46</v>
      </c>
      <c r="AC885" s="81" t="s">
        <v>46</v>
      </c>
      <c r="AD885" s="81" t="s">
        <v>46</v>
      </c>
      <c r="AE885" s="81"/>
      <c r="AF885" s="23"/>
      <c r="AG885" s="24"/>
      <c r="AH885" s="24"/>
    </row>
    <row r="886" spans="1:34" ht="12.75" customHeight="1">
      <c r="A886" s="81">
        <v>876</v>
      </c>
      <c r="B886" s="82" t="s">
        <v>2270</v>
      </c>
      <c r="C886" s="83" t="s">
        <v>51</v>
      </c>
      <c r="D886" s="81" t="s">
        <v>2271</v>
      </c>
      <c r="E886" s="81" t="s">
        <v>66</v>
      </c>
      <c r="F886" s="81" t="s">
        <v>43</v>
      </c>
      <c r="G886" s="81" t="s">
        <v>53</v>
      </c>
      <c r="H886" s="81" t="s">
        <v>2269</v>
      </c>
      <c r="I886" s="92">
        <v>5</v>
      </c>
      <c r="J886" s="92">
        <v>5</v>
      </c>
      <c r="K886" s="92"/>
      <c r="L886" s="81">
        <v>6</v>
      </c>
      <c r="M886" s="81"/>
      <c r="N886" s="101">
        <v>3</v>
      </c>
      <c r="O886" s="101">
        <v>1500</v>
      </c>
      <c r="P886" s="101">
        <v>22</v>
      </c>
      <c r="Q886" s="101">
        <f t="shared" si="37"/>
        <v>33000</v>
      </c>
      <c r="R886" s="101"/>
      <c r="S886" s="101"/>
      <c r="T886" s="101"/>
      <c r="U886" s="101">
        <v>200</v>
      </c>
      <c r="V886" s="85">
        <f t="shared" si="23"/>
        <v>1000</v>
      </c>
      <c r="W886" s="85">
        <f t="shared" si="24"/>
        <v>150</v>
      </c>
      <c r="X886" s="86">
        <f t="shared" si="25"/>
        <v>1150</v>
      </c>
      <c r="Y886" s="110">
        <v>6.84</v>
      </c>
      <c r="Z886" s="85">
        <f t="shared" si="26"/>
        <v>7140</v>
      </c>
      <c r="AA886" s="88">
        <f t="shared" si="27"/>
        <v>4855.2000000000007</v>
      </c>
      <c r="AB886" s="81" t="s">
        <v>46</v>
      </c>
      <c r="AC886" s="81" t="s">
        <v>46</v>
      </c>
      <c r="AD886" s="81" t="s">
        <v>46</v>
      </c>
      <c r="AE886" s="81"/>
      <c r="AF886" s="23"/>
      <c r="AG886" s="24"/>
      <c r="AH886" s="24"/>
    </row>
    <row r="887" spans="1:34" ht="12.75" customHeight="1">
      <c r="A887" s="81">
        <v>877</v>
      </c>
      <c r="B887" s="82" t="s">
        <v>2272</v>
      </c>
      <c r="C887" s="83" t="s">
        <v>202</v>
      </c>
      <c r="D887" s="81" t="s">
        <v>2273</v>
      </c>
      <c r="E887" s="81" t="s">
        <v>66</v>
      </c>
      <c r="F887" s="81" t="s">
        <v>43</v>
      </c>
      <c r="G887" s="81" t="s">
        <v>168</v>
      </c>
      <c r="H887" s="81" t="s">
        <v>2274</v>
      </c>
      <c r="I887" s="92">
        <v>3</v>
      </c>
      <c r="J887" s="92">
        <v>3</v>
      </c>
      <c r="K887" s="92"/>
      <c r="L887" s="81">
        <v>4</v>
      </c>
      <c r="M887" s="81"/>
      <c r="N887" s="101">
        <v>1</v>
      </c>
      <c r="O887" s="101">
        <v>1000</v>
      </c>
      <c r="P887" s="101">
        <v>17</v>
      </c>
      <c r="Q887" s="101">
        <f t="shared" si="37"/>
        <v>17000</v>
      </c>
      <c r="R887" s="101"/>
      <c r="S887" s="101"/>
      <c r="T887" s="101"/>
      <c r="U887" s="101">
        <v>170</v>
      </c>
      <c r="V887" s="85">
        <f t="shared" si="23"/>
        <v>850</v>
      </c>
      <c r="W887" s="85">
        <f t="shared" si="24"/>
        <v>127.5</v>
      </c>
      <c r="X887" s="86">
        <f t="shared" si="25"/>
        <v>977.5</v>
      </c>
      <c r="Y887" s="110">
        <v>6.84</v>
      </c>
      <c r="Z887" s="85">
        <f t="shared" si="26"/>
        <v>6069</v>
      </c>
      <c r="AA887" s="88">
        <f t="shared" si="27"/>
        <v>4126.92</v>
      </c>
      <c r="AB887" s="81" t="s">
        <v>46</v>
      </c>
      <c r="AC887" s="81" t="s">
        <v>46</v>
      </c>
      <c r="AD887" s="81" t="s">
        <v>46</v>
      </c>
      <c r="AE887" s="81"/>
      <c r="AF887" s="23"/>
      <c r="AG887" s="24"/>
      <c r="AH887" s="24"/>
    </row>
    <row r="888" spans="1:34" ht="12.75" customHeight="1">
      <c r="A888" s="81">
        <v>878</v>
      </c>
      <c r="B888" s="82" t="s">
        <v>2275</v>
      </c>
      <c r="C888" s="83" t="s">
        <v>202</v>
      </c>
      <c r="D888" s="81" t="s">
        <v>2276</v>
      </c>
      <c r="E888" s="81" t="s">
        <v>66</v>
      </c>
      <c r="F888" s="81" t="s">
        <v>43</v>
      </c>
      <c r="G888" s="81" t="s">
        <v>168</v>
      </c>
      <c r="H888" s="81" t="s">
        <v>2274</v>
      </c>
      <c r="I888" s="92">
        <v>3</v>
      </c>
      <c r="J888" s="92">
        <v>3</v>
      </c>
      <c r="K888" s="92"/>
      <c r="L888" s="81">
        <v>4</v>
      </c>
      <c r="M888" s="81"/>
      <c r="N888" s="101">
        <v>1</v>
      </c>
      <c r="O888" s="101">
        <v>1000</v>
      </c>
      <c r="P888" s="101">
        <v>17</v>
      </c>
      <c r="Q888" s="101">
        <f t="shared" si="37"/>
        <v>17000</v>
      </c>
      <c r="R888" s="101"/>
      <c r="S888" s="101"/>
      <c r="T888" s="101"/>
      <c r="U888" s="101">
        <v>170</v>
      </c>
      <c r="V888" s="85">
        <f t="shared" si="23"/>
        <v>850</v>
      </c>
      <c r="W888" s="85">
        <f t="shared" si="24"/>
        <v>127.5</v>
      </c>
      <c r="X888" s="86">
        <f t="shared" si="25"/>
        <v>977.5</v>
      </c>
      <c r="Y888" s="110">
        <v>6.84</v>
      </c>
      <c r="Z888" s="85">
        <f t="shared" si="26"/>
        <v>6069</v>
      </c>
      <c r="AA888" s="88">
        <f t="shared" si="27"/>
        <v>4126.92</v>
      </c>
      <c r="AB888" s="81" t="s">
        <v>46</v>
      </c>
      <c r="AC888" s="81" t="s">
        <v>46</v>
      </c>
      <c r="AD888" s="81" t="s">
        <v>46</v>
      </c>
      <c r="AE888" s="81"/>
      <c r="AF888" s="23"/>
      <c r="AG888" s="24"/>
      <c r="AH888" s="24"/>
    </row>
    <row r="889" spans="1:34" ht="12.75" customHeight="1">
      <c r="A889" s="81">
        <v>879</v>
      </c>
      <c r="B889" s="82" t="s">
        <v>2277</v>
      </c>
      <c r="C889" s="83" t="s">
        <v>202</v>
      </c>
      <c r="D889" s="81" t="s">
        <v>2278</v>
      </c>
      <c r="E889" s="81" t="s">
        <v>66</v>
      </c>
      <c r="F889" s="81" t="s">
        <v>43</v>
      </c>
      <c r="G889" s="81" t="s">
        <v>168</v>
      </c>
      <c r="H889" s="81" t="s">
        <v>2274</v>
      </c>
      <c r="I889" s="92">
        <v>3</v>
      </c>
      <c r="J889" s="92">
        <v>3</v>
      </c>
      <c r="K889" s="92"/>
      <c r="L889" s="81">
        <v>4</v>
      </c>
      <c r="M889" s="81"/>
      <c r="N889" s="101">
        <v>1</v>
      </c>
      <c r="O889" s="101">
        <v>1000</v>
      </c>
      <c r="P889" s="101">
        <v>17</v>
      </c>
      <c r="Q889" s="101">
        <f t="shared" si="37"/>
        <v>17000</v>
      </c>
      <c r="R889" s="101"/>
      <c r="S889" s="101"/>
      <c r="T889" s="101"/>
      <c r="U889" s="101">
        <v>170</v>
      </c>
      <c r="V889" s="85">
        <f t="shared" si="23"/>
        <v>850</v>
      </c>
      <c r="W889" s="85">
        <f t="shared" si="24"/>
        <v>127.5</v>
      </c>
      <c r="X889" s="86">
        <f t="shared" si="25"/>
        <v>977.5</v>
      </c>
      <c r="Y889" s="110">
        <v>6.84</v>
      </c>
      <c r="Z889" s="85">
        <f t="shared" si="26"/>
        <v>6069</v>
      </c>
      <c r="AA889" s="88">
        <f t="shared" si="27"/>
        <v>4126.92</v>
      </c>
      <c r="AB889" s="81" t="s">
        <v>46</v>
      </c>
      <c r="AC889" s="81" t="s">
        <v>46</v>
      </c>
      <c r="AD889" s="81" t="s">
        <v>46</v>
      </c>
      <c r="AE889" s="81"/>
      <c r="AF889" s="23"/>
      <c r="AG889" s="24"/>
      <c r="AH889" s="24"/>
    </row>
    <row r="890" spans="1:34" ht="12.75" customHeight="1">
      <c r="A890" s="81">
        <v>880</v>
      </c>
      <c r="B890" s="82" t="s">
        <v>2279</v>
      </c>
      <c r="C890" s="83" t="s">
        <v>202</v>
      </c>
      <c r="D890" s="81" t="s">
        <v>2280</v>
      </c>
      <c r="E890" s="81" t="s">
        <v>66</v>
      </c>
      <c r="F890" s="81" t="s">
        <v>43</v>
      </c>
      <c r="G890" s="81" t="s">
        <v>168</v>
      </c>
      <c r="H890" s="81" t="s">
        <v>2281</v>
      </c>
      <c r="I890" s="92">
        <v>3</v>
      </c>
      <c r="J890" s="92">
        <v>3</v>
      </c>
      <c r="K890" s="92"/>
      <c r="L890" s="81">
        <v>4</v>
      </c>
      <c r="M890" s="81"/>
      <c r="N890" s="101">
        <v>2</v>
      </c>
      <c r="O890" s="101">
        <v>1000</v>
      </c>
      <c r="P890" s="101">
        <v>17</v>
      </c>
      <c r="Q890" s="101">
        <f t="shared" si="37"/>
        <v>17000</v>
      </c>
      <c r="R890" s="101"/>
      <c r="S890" s="101"/>
      <c r="T890" s="101"/>
      <c r="U890" s="101">
        <v>170</v>
      </c>
      <c r="V890" s="85">
        <f t="shared" si="23"/>
        <v>850</v>
      </c>
      <c r="W890" s="85">
        <f t="shared" si="24"/>
        <v>127.5</v>
      </c>
      <c r="X890" s="86">
        <f t="shared" si="25"/>
        <v>977.5</v>
      </c>
      <c r="Y890" s="110">
        <v>6.84</v>
      </c>
      <c r="Z890" s="85">
        <f t="shared" si="26"/>
        <v>6069</v>
      </c>
      <c r="AA890" s="88">
        <f t="shared" si="27"/>
        <v>4126.92</v>
      </c>
      <c r="AB890" s="81" t="s">
        <v>46</v>
      </c>
      <c r="AC890" s="81" t="s">
        <v>46</v>
      </c>
      <c r="AD890" s="81" t="s">
        <v>46</v>
      </c>
      <c r="AE890" s="81"/>
      <c r="AF890" s="23"/>
      <c r="AG890" s="24"/>
      <c r="AH890" s="24"/>
    </row>
    <row r="891" spans="1:34" ht="18" customHeight="1">
      <c r="A891" s="81">
        <v>881</v>
      </c>
      <c r="B891" s="82" t="s">
        <v>2282</v>
      </c>
      <c r="C891" s="83" t="s">
        <v>171</v>
      </c>
      <c r="D891" s="81" t="s">
        <v>2283</v>
      </c>
      <c r="E891" s="81" t="s">
        <v>66</v>
      </c>
      <c r="F891" s="81" t="s">
        <v>43</v>
      </c>
      <c r="G891" s="81" t="s">
        <v>398</v>
      </c>
      <c r="H891" s="81" t="s">
        <v>980</v>
      </c>
      <c r="I891" s="92">
        <v>3</v>
      </c>
      <c r="J891" s="92">
        <v>3</v>
      </c>
      <c r="K891" s="92"/>
      <c r="L891" s="81">
        <v>4</v>
      </c>
      <c r="M891" s="81"/>
      <c r="N891" s="85">
        <v>2</v>
      </c>
      <c r="O891" s="85">
        <v>600</v>
      </c>
      <c r="P891" s="85">
        <v>11</v>
      </c>
      <c r="Q891" s="85">
        <f t="shared" si="37"/>
        <v>6600</v>
      </c>
      <c r="R891" s="85"/>
      <c r="S891" s="85"/>
      <c r="T891" s="85">
        <f t="shared" ref="T891:T892" si="38">R891*S891</f>
        <v>0</v>
      </c>
      <c r="U891" s="85">
        <v>136</v>
      </c>
      <c r="V891" s="85">
        <f t="shared" si="23"/>
        <v>680</v>
      </c>
      <c r="W891" s="85">
        <f t="shared" si="24"/>
        <v>102</v>
      </c>
      <c r="X891" s="86">
        <f t="shared" si="25"/>
        <v>782</v>
      </c>
      <c r="Y891" s="110">
        <v>6.84</v>
      </c>
      <c r="Z891" s="85">
        <f t="shared" si="26"/>
        <v>4855.2</v>
      </c>
      <c r="AA891" s="88">
        <f t="shared" si="27"/>
        <v>3301.5360000000001</v>
      </c>
      <c r="AB891" s="81" t="s">
        <v>46</v>
      </c>
      <c r="AC891" s="81" t="s">
        <v>46</v>
      </c>
      <c r="AD891" s="81" t="s">
        <v>46</v>
      </c>
      <c r="AE891" s="81"/>
      <c r="AF891" s="23"/>
      <c r="AG891" s="24"/>
      <c r="AH891" s="24"/>
    </row>
    <row r="892" spans="1:34" ht="18" customHeight="1">
      <c r="A892" s="81">
        <v>882</v>
      </c>
      <c r="B892" s="82" t="s">
        <v>2284</v>
      </c>
      <c r="C892" s="83" t="s">
        <v>120</v>
      </c>
      <c r="D892" s="81" t="s">
        <v>2285</v>
      </c>
      <c r="E892" s="81" t="s">
        <v>66</v>
      </c>
      <c r="F892" s="81" t="s">
        <v>43</v>
      </c>
      <c r="G892" s="81" t="s">
        <v>122</v>
      </c>
      <c r="H892" s="81" t="s">
        <v>2286</v>
      </c>
      <c r="I892" s="92">
        <v>3</v>
      </c>
      <c r="J892" s="92">
        <v>3</v>
      </c>
      <c r="K892" s="92"/>
      <c r="L892" s="81">
        <v>4</v>
      </c>
      <c r="M892" s="81"/>
      <c r="N892" s="85">
        <v>2</v>
      </c>
      <c r="O892" s="85">
        <v>900</v>
      </c>
      <c r="P892" s="85">
        <v>12</v>
      </c>
      <c r="Q892" s="85">
        <f t="shared" si="37"/>
        <v>10800</v>
      </c>
      <c r="R892" s="85"/>
      <c r="S892" s="85"/>
      <c r="T892" s="85">
        <f t="shared" si="38"/>
        <v>0</v>
      </c>
      <c r="U892" s="85">
        <v>72</v>
      </c>
      <c r="V892" s="85">
        <f t="shared" si="23"/>
        <v>360</v>
      </c>
      <c r="W892" s="85">
        <f t="shared" si="24"/>
        <v>54</v>
      </c>
      <c r="X892" s="86">
        <f t="shared" si="25"/>
        <v>414</v>
      </c>
      <c r="Y892" s="110">
        <v>6.84</v>
      </c>
      <c r="Z892" s="85">
        <f t="shared" si="26"/>
        <v>2570.4</v>
      </c>
      <c r="AA892" s="88">
        <f t="shared" si="27"/>
        <v>1747.8720000000003</v>
      </c>
      <c r="AB892" s="81" t="s">
        <v>46</v>
      </c>
      <c r="AC892" s="81" t="s">
        <v>46</v>
      </c>
      <c r="AD892" s="81" t="s">
        <v>46</v>
      </c>
      <c r="AE892" s="81"/>
      <c r="AF892" s="23"/>
      <c r="AG892" s="24"/>
      <c r="AH892" s="24"/>
    </row>
    <row r="893" spans="1:34" ht="18" customHeight="1">
      <c r="A893" s="81">
        <v>883</v>
      </c>
      <c r="B893" s="82" t="s">
        <v>2287</v>
      </c>
      <c r="C893" s="83" t="s">
        <v>759</v>
      </c>
      <c r="D893" s="81" t="s">
        <v>2288</v>
      </c>
      <c r="E893" s="81" t="s">
        <v>66</v>
      </c>
      <c r="F893" s="81" t="s">
        <v>43</v>
      </c>
      <c r="G893" s="81" t="s">
        <v>1594</v>
      </c>
      <c r="H893" s="81" t="s">
        <v>1896</v>
      </c>
      <c r="I893" s="92">
        <v>9</v>
      </c>
      <c r="J893" s="92">
        <v>9</v>
      </c>
      <c r="K893" s="92"/>
      <c r="L893" s="81">
        <v>10</v>
      </c>
      <c r="M893" s="81"/>
      <c r="N893" s="58">
        <v>6</v>
      </c>
      <c r="O893" s="58">
        <v>2000</v>
      </c>
      <c r="P893" s="58">
        <v>31</v>
      </c>
      <c r="Q893" s="58">
        <f t="shared" si="37"/>
        <v>62000</v>
      </c>
      <c r="R893" s="58"/>
      <c r="S893" s="58">
        <v>31</v>
      </c>
      <c r="T893" s="58">
        <v>62000</v>
      </c>
      <c r="U893" s="58">
        <v>682</v>
      </c>
      <c r="V893" s="58"/>
      <c r="W893" s="58"/>
      <c r="X893" s="58"/>
      <c r="Y893" s="58"/>
      <c r="Z893" s="58"/>
      <c r="AA893" s="58"/>
      <c r="AB893" s="81" t="s">
        <v>2289</v>
      </c>
      <c r="AC893" s="81" t="s">
        <v>2289</v>
      </c>
      <c r="AD893" s="81" t="s">
        <v>2289</v>
      </c>
      <c r="AE893" s="81" t="s">
        <v>658</v>
      </c>
      <c r="AF893" s="23"/>
      <c r="AG893" s="24"/>
      <c r="AH893" s="24"/>
    </row>
    <row r="894" spans="1:34" ht="22.5" customHeight="1">
      <c r="A894" s="81">
        <v>884</v>
      </c>
      <c r="B894" s="82" t="s">
        <v>2290</v>
      </c>
      <c r="C894" s="83" t="s">
        <v>120</v>
      </c>
      <c r="D894" s="81" t="s">
        <v>2291</v>
      </c>
      <c r="E894" s="81" t="s">
        <v>66</v>
      </c>
      <c r="F894" s="81" t="s">
        <v>43</v>
      </c>
      <c r="G894" s="81" t="s">
        <v>1594</v>
      </c>
      <c r="H894" s="81" t="s">
        <v>1213</v>
      </c>
      <c r="I894" s="92">
        <v>7</v>
      </c>
      <c r="J894" s="92">
        <v>7</v>
      </c>
      <c r="K894" s="92"/>
      <c r="L894" s="81">
        <v>8</v>
      </c>
      <c r="M894" s="81"/>
      <c r="N894" s="108">
        <v>4</v>
      </c>
      <c r="O894" s="109">
        <v>1200</v>
      </c>
      <c r="P894" s="109">
        <v>16</v>
      </c>
      <c r="Q894" s="109">
        <f t="shared" si="37"/>
        <v>19200</v>
      </c>
      <c r="R894" s="109"/>
      <c r="S894" s="109"/>
      <c r="T894" s="109"/>
      <c r="U894" s="109">
        <v>160</v>
      </c>
      <c r="V894" s="109">
        <f t="shared" ref="V894:V915" si="39">Q894/3+U894*5</f>
        <v>7200</v>
      </c>
      <c r="W894" s="109">
        <f t="shared" ref="W894:W915" si="40">T894/10+V894*15%</f>
        <v>1080</v>
      </c>
      <c r="X894" s="109">
        <f t="shared" ref="X894:X915" si="41">V894+W894</f>
        <v>8280</v>
      </c>
      <c r="Y894" s="110">
        <v>6.84</v>
      </c>
      <c r="Z894" s="109">
        <f t="shared" ref="Z894:Z915" si="42">V894*Y894+W894*2</f>
        <v>51408</v>
      </c>
      <c r="AA894" s="109">
        <f t="shared" ref="AA894:AA915" si="43">Z894*68%</f>
        <v>34957.440000000002</v>
      </c>
      <c r="AB894" s="81" t="s">
        <v>2020</v>
      </c>
      <c r="AC894" s="81" t="s">
        <v>2020</v>
      </c>
      <c r="AD894" s="81" t="s">
        <v>2020</v>
      </c>
      <c r="AE894" s="81"/>
      <c r="AF894" s="23"/>
      <c r="AG894" s="24"/>
      <c r="AH894" s="24"/>
    </row>
    <row r="895" spans="1:34" ht="22.5" customHeight="1">
      <c r="A895" s="81">
        <v>885</v>
      </c>
      <c r="B895" s="82" t="s">
        <v>2292</v>
      </c>
      <c r="C895" s="83"/>
      <c r="D895" s="81" t="s">
        <v>2293</v>
      </c>
      <c r="E895" s="81" t="s">
        <v>66</v>
      </c>
      <c r="F895" s="81" t="s">
        <v>43</v>
      </c>
      <c r="G895" s="81" t="s">
        <v>621</v>
      </c>
      <c r="H895" s="81" t="s">
        <v>2294</v>
      </c>
      <c r="I895" s="200">
        <v>3</v>
      </c>
      <c r="J895" s="200">
        <v>1</v>
      </c>
      <c r="K895" s="200">
        <v>2</v>
      </c>
      <c r="L895" s="81">
        <v>4</v>
      </c>
      <c r="M895" s="81"/>
      <c r="N895" s="111">
        <v>2</v>
      </c>
      <c r="O895" s="61">
        <v>1000</v>
      </c>
      <c r="P895" s="61">
        <v>15</v>
      </c>
      <c r="Q895" s="109">
        <f t="shared" si="37"/>
        <v>15000</v>
      </c>
      <c r="R895" s="109"/>
      <c r="S895" s="109"/>
      <c r="T895" s="109"/>
      <c r="U895" s="109">
        <v>240</v>
      </c>
      <c r="V895" s="109">
        <f t="shared" si="39"/>
        <v>6200</v>
      </c>
      <c r="W895" s="109">
        <f t="shared" si="40"/>
        <v>930</v>
      </c>
      <c r="X895" s="109">
        <f t="shared" si="41"/>
        <v>7130</v>
      </c>
      <c r="Y895" s="110">
        <v>6.84</v>
      </c>
      <c r="Z895" s="109">
        <f t="shared" si="42"/>
        <v>44268</v>
      </c>
      <c r="AA895" s="109">
        <f t="shared" si="43"/>
        <v>30102.240000000002</v>
      </c>
      <c r="AB895" s="81" t="s">
        <v>2020</v>
      </c>
      <c r="AC895" s="81" t="s">
        <v>2020</v>
      </c>
      <c r="AD895" s="81" t="s">
        <v>2020</v>
      </c>
      <c r="AE895" s="81"/>
      <c r="AF895" s="23"/>
      <c r="AG895" s="24"/>
      <c r="AH895" s="24"/>
    </row>
    <row r="896" spans="1:34" ht="22.5" customHeight="1">
      <c r="A896" s="81">
        <v>886</v>
      </c>
      <c r="B896" s="82" t="s">
        <v>2295</v>
      </c>
      <c r="C896" s="83"/>
      <c r="D896" s="81" t="s">
        <v>2296</v>
      </c>
      <c r="E896" s="81" t="s">
        <v>66</v>
      </c>
      <c r="F896" s="81" t="s">
        <v>43</v>
      </c>
      <c r="G896" s="81" t="s">
        <v>621</v>
      </c>
      <c r="H896" s="81" t="s">
        <v>2294</v>
      </c>
      <c r="I896" s="92">
        <v>3</v>
      </c>
      <c r="J896" s="92">
        <v>3</v>
      </c>
      <c r="K896" s="92"/>
      <c r="L896" s="81">
        <v>4</v>
      </c>
      <c r="M896" s="81"/>
      <c r="N896" s="111">
        <v>2</v>
      </c>
      <c r="O896" s="61">
        <v>1000</v>
      </c>
      <c r="P896" s="61">
        <v>15</v>
      </c>
      <c r="Q896" s="109">
        <f t="shared" si="37"/>
        <v>15000</v>
      </c>
      <c r="R896" s="109"/>
      <c r="S896" s="109"/>
      <c r="T896" s="109"/>
      <c r="U896" s="109">
        <v>180</v>
      </c>
      <c r="V896" s="109">
        <f t="shared" si="39"/>
        <v>5900</v>
      </c>
      <c r="W896" s="109">
        <f t="shared" si="40"/>
        <v>885</v>
      </c>
      <c r="X896" s="109">
        <f t="shared" si="41"/>
        <v>6785</v>
      </c>
      <c r="Y896" s="110">
        <v>6.84</v>
      </c>
      <c r="Z896" s="109">
        <f t="shared" si="42"/>
        <v>42126</v>
      </c>
      <c r="AA896" s="109">
        <f t="shared" si="43"/>
        <v>28645.68</v>
      </c>
      <c r="AB896" s="81" t="s">
        <v>2020</v>
      </c>
      <c r="AC896" s="81" t="s">
        <v>2020</v>
      </c>
      <c r="AD896" s="81" t="s">
        <v>2020</v>
      </c>
      <c r="AE896" s="81"/>
      <c r="AF896" s="23"/>
      <c r="AG896" s="24"/>
      <c r="AH896" s="24"/>
    </row>
    <row r="897" spans="1:34" ht="22.5" customHeight="1">
      <c r="A897" s="81">
        <v>887</v>
      </c>
      <c r="B897" s="82" t="s">
        <v>2297</v>
      </c>
      <c r="C897" s="83" t="s">
        <v>202</v>
      </c>
      <c r="D897" s="95" t="s">
        <v>2298</v>
      </c>
      <c r="E897" s="81" t="s">
        <v>66</v>
      </c>
      <c r="F897" s="81" t="s">
        <v>43</v>
      </c>
      <c r="G897" s="81" t="s">
        <v>44</v>
      </c>
      <c r="H897" s="81" t="s">
        <v>2299</v>
      </c>
      <c r="I897" s="92">
        <v>1</v>
      </c>
      <c r="J897" s="92">
        <v>1</v>
      </c>
      <c r="K897" s="92"/>
      <c r="L897" s="81">
        <v>2</v>
      </c>
      <c r="M897" s="81"/>
      <c r="N897" s="108">
        <v>2</v>
      </c>
      <c r="O897" s="61">
        <v>1000</v>
      </c>
      <c r="P897" s="61">
        <v>12</v>
      </c>
      <c r="Q897" s="109">
        <f t="shared" si="37"/>
        <v>12000</v>
      </c>
      <c r="R897" s="109"/>
      <c r="S897" s="109"/>
      <c r="T897" s="109"/>
      <c r="U897" s="109">
        <v>95</v>
      </c>
      <c r="V897" s="109">
        <f t="shared" si="39"/>
        <v>4475</v>
      </c>
      <c r="W897" s="109">
        <f t="shared" si="40"/>
        <v>671.25</v>
      </c>
      <c r="X897" s="109">
        <f t="shared" si="41"/>
        <v>5146.25</v>
      </c>
      <c r="Y897" s="110">
        <v>6.84</v>
      </c>
      <c r="Z897" s="109">
        <f t="shared" si="42"/>
        <v>31951.5</v>
      </c>
      <c r="AA897" s="109">
        <f t="shared" si="43"/>
        <v>21727.02</v>
      </c>
      <c r="AB897" s="81" t="s">
        <v>2020</v>
      </c>
      <c r="AC897" s="81" t="s">
        <v>2020</v>
      </c>
      <c r="AD897" s="81" t="s">
        <v>2020</v>
      </c>
      <c r="AE897" s="81"/>
      <c r="AF897" s="23"/>
      <c r="AG897" s="24"/>
      <c r="AH897" s="24"/>
    </row>
    <row r="898" spans="1:34" ht="22.5" customHeight="1">
      <c r="A898" s="81">
        <v>888</v>
      </c>
      <c r="B898" s="82" t="s">
        <v>2300</v>
      </c>
      <c r="C898" s="83" t="s">
        <v>202</v>
      </c>
      <c r="D898" s="95" t="s">
        <v>2301</v>
      </c>
      <c r="E898" s="81" t="s">
        <v>66</v>
      </c>
      <c r="F898" s="81" t="s">
        <v>43</v>
      </c>
      <c r="G898" s="81" t="s">
        <v>44</v>
      </c>
      <c r="H898" s="81" t="s">
        <v>2299</v>
      </c>
      <c r="I898" s="92">
        <v>1</v>
      </c>
      <c r="J898" s="92">
        <v>1</v>
      </c>
      <c r="K898" s="92"/>
      <c r="L898" s="81">
        <v>2</v>
      </c>
      <c r="M898" s="81"/>
      <c r="N898" s="108">
        <v>2</v>
      </c>
      <c r="O898" s="61">
        <v>1000</v>
      </c>
      <c r="P898" s="61">
        <v>12</v>
      </c>
      <c r="Q898" s="109">
        <f t="shared" si="37"/>
        <v>12000</v>
      </c>
      <c r="R898" s="109"/>
      <c r="S898" s="109"/>
      <c r="T898" s="109"/>
      <c r="U898" s="109">
        <v>95</v>
      </c>
      <c r="V898" s="109">
        <f t="shared" si="39"/>
        <v>4475</v>
      </c>
      <c r="W898" s="109">
        <f t="shared" si="40"/>
        <v>671.25</v>
      </c>
      <c r="X898" s="109">
        <f t="shared" si="41"/>
        <v>5146.25</v>
      </c>
      <c r="Y898" s="110">
        <v>6.84</v>
      </c>
      <c r="Z898" s="109">
        <f t="shared" si="42"/>
        <v>31951.5</v>
      </c>
      <c r="AA898" s="109">
        <f t="shared" si="43"/>
        <v>21727.02</v>
      </c>
      <c r="AB898" s="81" t="s">
        <v>2020</v>
      </c>
      <c r="AC898" s="81" t="s">
        <v>2020</v>
      </c>
      <c r="AD898" s="81" t="s">
        <v>2020</v>
      </c>
      <c r="AE898" s="81"/>
      <c r="AF898" s="23"/>
      <c r="AG898" s="24"/>
      <c r="AH898" s="24"/>
    </row>
    <row r="899" spans="1:34" ht="22.5" customHeight="1">
      <c r="A899" s="81">
        <v>889</v>
      </c>
      <c r="B899" s="82" t="s">
        <v>2302</v>
      </c>
      <c r="C899" s="83" t="s">
        <v>827</v>
      </c>
      <c r="D899" s="81" t="s">
        <v>2303</v>
      </c>
      <c r="E899" s="81" t="s">
        <v>66</v>
      </c>
      <c r="F899" s="81" t="s">
        <v>2304</v>
      </c>
      <c r="G899" s="81" t="s">
        <v>1463</v>
      </c>
      <c r="H899" s="81" t="s">
        <v>1464</v>
      </c>
      <c r="I899" s="92">
        <v>3</v>
      </c>
      <c r="J899" s="92">
        <v>3</v>
      </c>
      <c r="K899" s="92"/>
      <c r="L899" s="81">
        <v>4</v>
      </c>
      <c r="M899" s="81"/>
      <c r="N899" s="108">
        <v>2</v>
      </c>
      <c r="O899" s="61">
        <v>1350</v>
      </c>
      <c r="P899" s="61">
        <v>24</v>
      </c>
      <c r="Q899" s="109">
        <f t="shared" si="37"/>
        <v>32400</v>
      </c>
      <c r="R899" s="109"/>
      <c r="S899" s="109"/>
      <c r="T899" s="109"/>
      <c r="U899" s="109">
        <v>188</v>
      </c>
      <c r="V899" s="109">
        <f t="shared" si="39"/>
        <v>11740</v>
      </c>
      <c r="W899" s="109">
        <f t="shared" si="40"/>
        <v>1761</v>
      </c>
      <c r="X899" s="109">
        <f t="shared" si="41"/>
        <v>13501</v>
      </c>
      <c r="Y899" s="110">
        <v>6.84</v>
      </c>
      <c r="Z899" s="109">
        <f t="shared" si="42"/>
        <v>83823.599999999991</v>
      </c>
      <c r="AA899" s="109">
        <f t="shared" si="43"/>
        <v>57000.047999999995</v>
      </c>
      <c r="AB899" s="81" t="s">
        <v>2020</v>
      </c>
      <c r="AC899" s="81" t="s">
        <v>2020</v>
      </c>
      <c r="AD899" s="81" t="s">
        <v>2020</v>
      </c>
      <c r="AE899" s="81"/>
      <c r="AF899" s="23"/>
      <c r="AG899" s="24"/>
      <c r="AH899" s="24"/>
    </row>
    <row r="900" spans="1:34" ht="22.5" customHeight="1">
      <c r="A900" s="81">
        <v>890</v>
      </c>
      <c r="B900" s="82" t="s">
        <v>2305</v>
      </c>
      <c r="C900" s="83" t="s">
        <v>827</v>
      </c>
      <c r="D900" s="81" t="s">
        <v>2306</v>
      </c>
      <c r="E900" s="81" t="s">
        <v>66</v>
      </c>
      <c r="F900" s="81" t="s">
        <v>2304</v>
      </c>
      <c r="G900" s="81" t="s">
        <v>1463</v>
      </c>
      <c r="H900" s="81" t="s">
        <v>1464</v>
      </c>
      <c r="I900" s="92">
        <v>3</v>
      </c>
      <c r="J900" s="92">
        <v>3</v>
      </c>
      <c r="K900" s="92"/>
      <c r="L900" s="81">
        <v>4</v>
      </c>
      <c r="M900" s="81"/>
      <c r="N900" s="108">
        <v>2</v>
      </c>
      <c r="O900" s="61">
        <v>1350</v>
      </c>
      <c r="P900" s="61">
        <v>24</v>
      </c>
      <c r="Q900" s="109">
        <f t="shared" si="37"/>
        <v>32400</v>
      </c>
      <c r="R900" s="109"/>
      <c r="S900" s="109"/>
      <c r="T900" s="109"/>
      <c r="U900" s="109">
        <v>188</v>
      </c>
      <c r="V900" s="109">
        <f t="shared" si="39"/>
        <v>11740</v>
      </c>
      <c r="W900" s="109">
        <f t="shared" si="40"/>
        <v>1761</v>
      </c>
      <c r="X900" s="109">
        <f t="shared" si="41"/>
        <v>13501</v>
      </c>
      <c r="Y900" s="110">
        <v>6.84</v>
      </c>
      <c r="Z900" s="109">
        <f t="shared" si="42"/>
        <v>83823.599999999991</v>
      </c>
      <c r="AA900" s="109">
        <f t="shared" si="43"/>
        <v>57000.047999999995</v>
      </c>
      <c r="AB900" s="81" t="s">
        <v>2020</v>
      </c>
      <c r="AC900" s="81" t="s">
        <v>2020</v>
      </c>
      <c r="AD900" s="81" t="s">
        <v>2020</v>
      </c>
      <c r="AE900" s="81"/>
      <c r="AF900" s="23"/>
      <c r="AG900" s="24"/>
      <c r="AH900" s="24"/>
    </row>
    <row r="901" spans="1:34" ht="22.5" customHeight="1">
      <c r="A901" s="81">
        <v>891</v>
      </c>
      <c r="B901" s="82" t="s">
        <v>2307</v>
      </c>
      <c r="C901" s="83" t="s">
        <v>51</v>
      </c>
      <c r="D901" s="81" t="s">
        <v>2308</v>
      </c>
      <c r="E901" s="81" t="s">
        <v>66</v>
      </c>
      <c r="F901" s="81" t="s">
        <v>43</v>
      </c>
      <c r="G901" s="81" t="s">
        <v>53</v>
      </c>
      <c r="H901" s="81" t="s">
        <v>2309</v>
      </c>
      <c r="I901" s="92">
        <v>7</v>
      </c>
      <c r="J901" s="92">
        <v>7</v>
      </c>
      <c r="K901" s="92"/>
      <c r="L901" s="81">
        <v>8</v>
      </c>
      <c r="M901" s="81"/>
      <c r="N901" s="108">
        <v>5</v>
      </c>
      <c r="O901" s="61">
        <v>1000</v>
      </c>
      <c r="P901" s="112">
        <v>23</v>
      </c>
      <c r="Q901" s="109">
        <f t="shared" si="37"/>
        <v>23000</v>
      </c>
      <c r="R901" s="109"/>
      <c r="S901" s="109"/>
      <c r="T901" s="109"/>
      <c r="U901" s="109">
        <v>150</v>
      </c>
      <c r="V901" s="109">
        <f t="shared" si="39"/>
        <v>8416.6666666666679</v>
      </c>
      <c r="W901" s="109">
        <f t="shared" si="40"/>
        <v>1262.5000000000002</v>
      </c>
      <c r="X901" s="109">
        <f t="shared" si="41"/>
        <v>9679.1666666666679</v>
      </c>
      <c r="Y901" s="110">
        <v>6.84</v>
      </c>
      <c r="Z901" s="109">
        <f t="shared" si="42"/>
        <v>60095.000000000007</v>
      </c>
      <c r="AA901" s="109">
        <f t="shared" si="43"/>
        <v>40864.600000000006</v>
      </c>
      <c r="AB901" s="81" t="s">
        <v>2020</v>
      </c>
      <c r="AC901" s="81" t="s">
        <v>2020</v>
      </c>
      <c r="AD901" s="81" t="s">
        <v>2020</v>
      </c>
      <c r="AE901" s="81"/>
      <c r="AF901" s="23"/>
      <c r="AG901" s="24"/>
      <c r="AH901" s="24"/>
    </row>
    <row r="902" spans="1:34" ht="22.5" customHeight="1">
      <c r="A902" s="81">
        <v>892</v>
      </c>
      <c r="B902" s="82" t="s">
        <v>2310</v>
      </c>
      <c r="C902" s="83" t="s">
        <v>51</v>
      </c>
      <c r="D902" s="81" t="s">
        <v>2311</v>
      </c>
      <c r="E902" s="81" t="s">
        <v>66</v>
      </c>
      <c r="F902" s="81" t="s">
        <v>43</v>
      </c>
      <c r="G902" s="81" t="s">
        <v>53</v>
      </c>
      <c r="H902" s="81" t="s">
        <v>2309</v>
      </c>
      <c r="I902" s="92">
        <v>5</v>
      </c>
      <c r="J902" s="92">
        <v>5</v>
      </c>
      <c r="K902" s="92"/>
      <c r="L902" s="81">
        <v>6</v>
      </c>
      <c r="M902" s="81"/>
      <c r="N902" s="108">
        <v>5</v>
      </c>
      <c r="O902" s="61">
        <v>1000</v>
      </c>
      <c r="P902" s="112">
        <v>23</v>
      </c>
      <c r="Q902" s="109">
        <f t="shared" si="37"/>
        <v>23000</v>
      </c>
      <c r="R902" s="109"/>
      <c r="S902" s="109"/>
      <c r="T902" s="109"/>
      <c r="U902" s="109">
        <v>150</v>
      </c>
      <c r="V902" s="109">
        <f t="shared" si="39"/>
        <v>8416.6666666666679</v>
      </c>
      <c r="W902" s="109">
        <f t="shared" si="40"/>
        <v>1262.5000000000002</v>
      </c>
      <c r="X902" s="109">
        <f t="shared" si="41"/>
        <v>9679.1666666666679</v>
      </c>
      <c r="Y902" s="110">
        <v>6.84</v>
      </c>
      <c r="Z902" s="109">
        <f t="shared" si="42"/>
        <v>60095.000000000007</v>
      </c>
      <c r="AA902" s="109">
        <f t="shared" si="43"/>
        <v>40864.600000000006</v>
      </c>
      <c r="AB902" s="81" t="s">
        <v>2020</v>
      </c>
      <c r="AC902" s="81" t="s">
        <v>2020</v>
      </c>
      <c r="AD902" s="81" t="s">
        <v>2020</v>
      </c>
      <c r="AE902" s="81"/>
      <c r="AF902" s="23"/>
      <c r="AG902" s="24"/>
      <c r="AH902" s="24"/>
    </row>
    <row r="903" spans="1:34" ht="22.5" customHeight="1">
      <c r="A903" s="81">
        <v>893</v>
      </c>
      <c r="B903" s="82" t="s">
        <v>2312</v>
      </c>
      <c r="C903" s="83" t="s">
        <v>171</v>
      </c>
      <c r="D903" s="81" t="s">
        <v>2313</v>
      </c>
      <c r="E903" s="81" t="s">
        <v>66</v>
      </c>
      <c r="F903" s="81" t="s">
        <v>43</v>
      </c>
      <c r="G903" s="81" t="s">
        <v>398</v>
      </c>
      <c r="H903" s="81" t="s">
        <v>2314</v>
      </c>
      <c r="I903" s="92">
        <v>9</v>
      </c>
      <c r="J903" s="92">
        <v>9</v>
      </c>
      <c r="K903" s="92"/>
      <c r="L903" s="81">
        <v>8</v>
      </c>
      <c r="M903" s="81"/>
      <c r="N903" s="108">
        <v>5</v>
      </c>
      <c r="O903" s="61">
        <v>1300</v>
      </c>
      <c r="P903" s="112">
        <v>31</v>
      </c>
      <c r="Q903" s="109">
        <f t="shared" si="37"/>
        <v>40300</v>
      </c>
      <c r="R903" s="109"/>
      <c r="S903" s="109"/>
      <c r="T903" s="109"/>
      <c r="U903" s="109">
        <v>250</v>
      </c>
      <c r="V903" s="109">
        <f t="shared" si="39"/>
        <v>14683.333333333334</v>
      </c>
      <c r="W903" s="109">
        <f t="shared" si="40"/>
        <v>2202.5</v>
      </c>
      <c r="X903" s="109">
        <f t="shared" si="41"/>
        <v>16885.833333333336</v>
      </c>
      <c r="Y903" s="110">
        <v>6.84</v>
      </c>
      <c r="Z903" s="109">
        <f t="shared" si="42"/>
        <v>104839</v>
      </c>
      <c r="AA903" s="109">
        <f t="shared" si="43"/>
        <v>71290.52</v>
      </c>
      <c r="AB903" s="81" t="s">
        <v>2020</v>
      </c>
      <c r="AC903" s="81" t="s">
        <v>2020</v>
      </c>
      <c r="AD903" s="81" t="s">
        <v>2020</v>
      </c>
      <c r="AE903" s="81"/>
      <c r="AF903" s="23"/>
      <c r="AG903" s="24"/>
      <c r="AH903" s="24"/>
    </row>
    <row r="904" spans="1:34" ht="22.5" customHeight="1">
      <c r="A904" s="81">
        <v>894</v>
      </c>
      <c r="B904" s="82" t="s">
        <v>2315</v>
      </c>
      <c r="C904" s="83" t="s">
        <v>171</v>
      </c>
      <c r="D904" s="81" t="s">
        <v>2316</v>
      </c>
      <c r="E904" s="81" t="s">
        <v>66</v>
      </c>
      <c r="F904" s="81" t="s">
        <v>43</v>
      </c>
      <c r="G904" s="81" t="s">
        <v>398</v>
      </c>
      <c r="H904" s="81" t="s">
        <v>2317</v>
      </c>
      <c r="I904" s="92">
        <v>5</v>
      </c>
      <c r="J904" s="92">
        <v>5</v>
      </c>
      <c r="K904" s="92"/>
      <c r="L904" s="81">
        <v>8</v>
      </c>
      <c r="M904" s="81"/>
      <c r="N904" s="108">
        <v>5</v>
      </c>
      <c r="O904" s="61">
        <v>1300</v>
      </c>
      <c r="P904" s="112">
        <v>31</v>
      </c>
      <c r="Q904" s="109">
        <f t="shared" si="37"/>
        <v>40300</v>
      </c>
      <c r="R904" s="109"/>
      <c r="S904" s="109"/>
      <c r="T904" s="109"/>
      <c r="U904" s="109">
        <v>250</v>
      </c>
      <c r="V904" s="109">
        <f t="shared" si="39"/>
        <v>14683.333333333334</v>
      </c>
      <c r="W904" s="109">
        <f t="shared" si="40"/>
        <v>2202.5</v>
      </c>
      <c r="X904" s="109">
        <f t="shared" si="41"/>
        <v>16885.833333333336</v>
      </c>
      <c r="Y904" s="110">
        <v>6.84</v>
      </c>
      <c r="Z904" s="109">
        <f t="shared" si="42"/>
        <v>104839</v>
      </c>
      <c r="AA904" s="109">
        <f t="shared" si="43"/>
        <v>71290.52</v>
      </c>
      <c r="AB904" s="81" t="s">
        <v>2020</v>
      </c>
      <c r="AC904" s="81" t="s">
        <v>2020</v>
      </c>
      <c r="AD904" s="81" t="s">
        <v>2020</v>
      </c>
      <c r="AE904" s="81"/>
      <c r="AF904" s="23"/>
      <c r="AG904" s="24"/>
      <c r="AH904" s="24"/>
    </row>
    <row r="905" spans="1:34" ht="22.5" customHeight="1">
      <c r="A905" s="81">
        <v>895</v>
      </c>
      <c r="B905" s="82" t="s">
        <v>2318</v>
      </c>
      <c r="C905" s="83" t="s">
        <v>396</v>
      </c>
      <c r="D905" s="81" t="s">
        <v>2319</v>
      </c>
      <c r="E905" s="81" t="s">
        <v>66</v>
      </c>
      <c r="F905" s="81" t="s">
        <v>43</v>
      </c>
      <c r="G905" s="81" t="s">
        <v>1826</v>
      </c>
      <c r="H905" s="81" t="s">
        <v>2320</v>
      </c>
      <c r="I905" s="92">
        <v>3</v>
      </c>
      <c r="J905" s="92">
        <v>3</v>
      </c>
      <c r="K905" s="92"/>
      <c r="L905" s="81">
        <v>4</v>
      </c>
      <c r="M905" s="81"/>
      <c r="N905" s="108">
        <v>2</v>
      </c>
      <c r="O905" s="109">
        <v>1000</v>
      </c>
      <c r="P905" s="109">
        <v>10</v>
      </c>
      <c r="Q905" s="109">
        <f t="shared" si="37"/>
        <v>10000</v>
      </c>
      <c r="R905" s="109"/>
      <c r="S905" s="109"/>
      <c r="T905" s="109"/>
      <c r="U905" s="109">
        <v>200</v>
      </c>
      <c r="V905" s="109">
        <f t="shared" si="39"/>
        <v>4333.3333333333339</v>
      </c>
      <c r="W905" s="109">
        <f t="shared" si="40"/>
        <v>650.00000000000011</v>
      </c>
      <c r="X905" s="109">
        <f t="shared" si="41"/>
        <v>4983.3333333333339</v>
      </c>
      <c r="Y905" s="110">
        <v>6.84</v>
      </c>
      <c r="Z905" s="109">
        <f t="shared" si="42"/>
        <v>30940.000000000004</v>
      </c>
      <c r="AA905" s="109">
        <f t="shared" si="43"/>
        <v>21039.200000000004</v>
      </c>
      <c r="AB905" s="81" t="s">
        <v>2020</v>
      </c>
      <c r="AC905" s="81" t="s">
        <v>2020</v>
      </c>
      <c r="AD905" s="81" t="s">
        <v>2020</v>
      </c>
      <c r="AE905" s="81"/>
      <c r="AF905" s="23"/>
      <c r="AG905" s="24"/>
      <c r="AH905" s="24"/>
    </row>
    <row r="906" spans="1:34" ht="22.5" customHeight="1">
      <c r="A906" s="81">
        <v>896</v>
      </c>
      <c r="B906" s="82" t="s">
        <v>2321</v>
      </c>
      <c r="C906" s="83" t="s">
        <v>396</v>
      </c>
      <c r="D906" s="81" t="s">
        <v>2322</v>
      </c>
      <c r="E906" s="81" t="s">
        <v>66</v>
      </c>
      <c r="F906" s="81" t="s">
        <v>43</v>
      </c>
      <c r="G906" s="81" t="s">
        <v>1826</v>
      </c>
      <c r="H906" s="81" t="s">
        <v>2320</v>
      </c>
      <c r="I906" s="92">
        <v>3</v>
      </c>
      <c r="J906" s="92">
        <v>3</v>
      </c>
      <c r="K906" s="92"/>
      <c r="L906" s="81">
        <v>4</v>
      </c>
      <c r="M906" s="81"/>
      <c r="N906" s="108">
        <v>2</v>
      </c>
      <c r="O906" s="109">
        <v>1000</v>
      </c>
      <c r="P906" s="109">
        <v>10</v>
      </c>
      <c r="Q906" s="109">
        <f t="shared" si="37"/>
        <v>10000</v>
      </c>
      <c r="R906" s="109"/>
      <c r="S906" s="109"/>
      <c r="T906" s="109"/>
      <c r="U906" s="109">
        <v>200</v>
      </c>
      <c r="V906" s="109">
        <f t="shared" si="39"/>
        <v>4333.3333333333339</v>
      </c>
      <c r="W906" s="109">
        <f t="shared" si="40"/>
        <v>650.00000000000011</v>
      </c>
      <c r="X906" s="109">
        <f t="shared" si="41"/>
        <v>4983.3333333333339</v>
      </c>
      <c r="Y906" s="110">
        <v>6.84</v>
      </c>
      <c r="Z906" s="109">
        <f t="shared" si="42"/>
        <v>30940.000000000004</v>
      </c>
      <c r="AA906" s="109">
        <f t="shared" si="43"/>
        <v>21039.200000000004</v>
      </c>
      <c r="AB906" s="81" t="s">
        <v>2020</v>
      </c>
      <c r="AC906" s="81" t="s">
        <v>2020</v>
      </c>
      <c r="AD906" s="81" t="s">
        <v>2020</v>
      </c>
      <c r="AE906" s="81"/>
      <c r="AF906" s="23"/>
      <c r="AG906" s="24"/>
      <c r="AH906" s="24"/>
    </row>
    <row r="907" spans="1:34" ht="22.5" customHeight="1">
      <c r="A907" s="81">
        <v>897</v>
      </c>
      <c r="B907" s="82" t="s">
        <v>2323</v>
      </c>
      <c r="C907" s="83" t="s">
        <v>505</v>
      </c>
      <c r="D907" s="81" t="s">
        <v>2324</v>
      </c>
      <c r="E907" s="81" t="s">
        <v>66</v>
      </c>
      <c r="F907" s="81" t="s">
        <v>43</v>
      </c>
      <c r="G907" s="81" t="s">
        <v>621</v>
      </c>
      <c r="H907" s="81" t="s">
        <v>2325</v>
      </c>
      <c r="I907" s="92">
        <v>3</v>
      </c>
      <c r="J907" s="92">
        <v>3</v>
      </c>
      <c r="K907" s="92"/>
      <c r="L907" s="81">
        <v>4</v>
      </c>
      <c r="M907" s="81"/>
      <c r="N907" s="108">
        <v>2</v>
      </c>
      <c r="O907" s="109">
        <v>750</v>
      </c>
      <c r="P907" s="109">
        <v>15</v>
      </c>
      <c r="Q907" s="109">
        <f t="shared" si="37"/>
        <v>11250</v>
      </c>
      <c r="R907" s="109"/>
      <c r="S907" s="109"/>
      <c r="T907" s="109"/>
      <c r="U907" s="109">
        <v>150</v>
      </c>
      <c r="V907" s="109">
        <f t="shared" si="39"/>
        <v>4500</v>
      </c>
      <c r="W907" s="109">
        <f t="shared" si="40"/>
        <v>675</v>
      </c>
      <c r="X907" s="109">
        <f t="shared" si="41"/>
        <v>5175</v>
      </c>
      <c r="Y907" s="110">
        <v>6.84</v>
      </c>
      <c r="Z907" s="109">
        <f t="shared" si="42"/>
        <v>32130</v>
      </c>
      <c r="AA907" s="109">
        <f t="shared" si="43"/>
        <v>21848.400000000001</v>
      </c>
      <c r="AB907" s="81" t="s">
        <v>2020</v>
      </c>
      <c r="AC907" s="81" t="s">
        <v>2020</v>
      </c>
      <c r="AD907" s="81" t="s">
        <v>2020</v>
      </c>
      <c r="AE907" s="81"/>
      <c r="AF907" s="23"/>
      <c r="AG907" s="24"/>
      <c r="AH907" s="24"/>
    </row>
    <row r="908" spans="1:34" ht="22.5" customHeight="1">
      <c r="A908" s="81">
        <v>898</v>
      </c>
      <c r="B908" s="82" t="s">
        <v>2326</v>
      </c>
      <c r="C908" s="83" t="s">
        <v>56</v>
      </c>
      <c r="D908" s="81" t="s">
        <v>2327</v>
      </c>
      <c r="E908" s="81" t="s">
        <v>66</v>
      </c>
      <c r="F908" s="81" t="s">
        <v>43</v>
      </c>
      <c r="G908" s="81" t="s">
        <v>58</v>
      </c>
      <c r="H908" s="81" t="s">
        <v>2328</v>
      </c>
      <c r="I908" s="92">
        <v>4</v>
      </c>
      <c r="J908" s="92">
        <v>4</v>
      </c>
      <c r="K908" s="92"/>
      <c r="L908" s="81">
        <v>4</v>
      </c>
      <c r="M908" s="81"/>
      <c r="N908" s="108">
        <v>2</v>
      </c>
      <c r="O908" s="109">
        <v>1300</v>
      </c>
      <c r="P908" s="109">
        <v>22</v>
      </c>
      <c r="Q908" s="109">
        <f t="shared" si="37"/>
        <v>28600</v>
      </c>
      <c r="R908" s="109"/>
      <c r="S908" s="109"/>
      <c r="T908" s="109"/>
      <c r="U908" s="109">
        <v>250</v>
      </c>
      <c r="V908" s="109">
        <f t="shared" si="39"/>
        <v>10783.333333333334</v>
      </c>
      <c r="W908" s="109">
        <f t="shared" si="40"/>
        <v>1617.5</v>
      </c>
      <c r="X908" s="109">
        <f t="shared" si="41"/>
        <v>12400.833333333334</v>
      </c>
      <c r="Y908" s="110">
        <v>6.84</v>
      </c>
      <c r="Z908" s="109">
        <f t="shared" si="42"/>
        <v>76993</v>
      </c>
      <c r="AA908" s="109">
        <f t="shared" si="43"/>
        <v>52355.240000000005</v>
      </c>
      <c r="AB908" s="81" t="s">
        <v>2020</v>
      </c>
      <c r="AC908" s="81" t="s">
        <v>2020</v>
      </c>
      <c r="AD908" s="81" t="s">
        <v>2020</v>
      </c>
      <c r="AE908" s="81"/>
      <c r="AF908" s="23"/>
      <c r="AG908" s="24"/>
      <c r="AH908" s="24"/>
    </row>
    <row r="909" spans="1:34" ht="22.5" customHeight="1">
      <c r="A909" s="81">
        <v>899</v>
      </c>
      <c r="B909" s="82" t="s">
        <v>2329</v>
      </c>
      <c r="C909" s="83" t="s">
        <v>537</v>
      </c>
      <c r="D909" s="81" t="s">
        <v>2330</v>
      </c>
      <c r="E909" s="81" t="s">
        <v>42</v>
      </c>
      <c r="F909" s="81" t="s">
        <v>43</v>
      </c>
      <c r="G909" s="81" t="s">
        <v>556</v>
      </c>
      <c r="H909" s="81" t="s">
        <v>2331</v>
      </c>
      <c r="I909" s="92">
        <v>2</v>
      </c>
      <c r="J909" s="92">
        <v>2</v>
      </c>
      <c r="K909" s="92"/>
      <c r="L909" s="81"/>
      <c r="M909" s="81">
        <v>2</v>
      </c>
      <c r="N909" s="108">
        <v>1</v>
      </c>
      <c r="O909" s="109">
        <v>500</v>
      </c>
      <c r="P909" s="109">
        <v>10</v>
      </c>
      <c r="Q909" s="109">
        <f t="shared" si="37"/>
        <v>5000</v>
      </c>
      <c r="R909" s="109"/>
      <c r="S909" s="109"/>
      <c r="T909" s="109"/>
      <c r="U909" s="109"/>
      <c r="V909" s="109">
        <f t="shared" si="39"/>
        <v>1666.6666666666667</v>
      </c>
      <c r="W909" s="109">
        <f t="shared" si="40"/>
        <v>250</v>
      </c>
      <c r="X909" s="109">
        <f t="shared" si="41"/>
        <v>1916.6666666666667</v>
      </c>
      <c r="Y909" s="110">
        <v>5.88</v>
      </c>
      <c r="Z909" s="109">
        <f t="shared" si="42"/>
        <v>10300</v>
      </c>
      <c r="AA909" s="109">
        <f t="shared" si="43"/>
        <v>7004.0000000000009</v>
      </c>
      <c r="AB909" s="81" t="s">
        <v>2020</v>
      </c>
      <c r="AC909" s="81" t="s">
        <v>2020</v>
      </c>
      <c r="AD909" s="81" t="s">
        <v>2020</v>
      </c>
      <c r="AE909" s="81"/>
      <c r="AF909" s="23"/>
      <c r="AG909" s="24"/>
      <c r="AH909" s="24"/>
    </row>
    <row r="910" spans="1:34" ht="22.5" customHeight="1">
      <c r="A910" s="81">
        <v>900</v>
      </c>
      <c r="B910" s="82" t="s">
        <v>2332</v>
      </c>
      <c r="C910" s="83" t="s">
        <v>56</v>
      </c>
      <c r="D910" s="81" t="s">
        <v>2333</v>
      </c>
      <c r="E910" s="81" t="s">
        <v>42</v>
      </c>
      <c r="F910" s="81" t="s">
        <v>43</v>
      </c>
      <c r="G910" s="81" t="s">
        <v>58</v>
      </c>
      <c r="H910" s="81" t="s">
        <v>2334</v>
      </c>
      <c r="I910" s="92">
        <v>1</v>
      </c>
      <c r="J910" s="92">
        <v>1</v>
      </c>
      <c r="K910" s="92"/>
      <c r="L910" s="81">
        <v>1</v>
      </c>
      <c r="M910" s="81"/>
      <c r="N910" s="108">
        <v>2</v>
      </c>
      <c r="O910" s="109">
        <v>500</v>
      </c>
      <c r="P910" s="109">
        <v>8</v>
      </c>
      <c r="Q910" s="109">
        <f t="shared" si="37"/>
        <v>4000</v>
      </c>
      <c r="R910" s="109"/>
      <c r="S910" s="109"/>
      <c r="T910" s="109"/>
      <c r="U910" s="109"/>
      <c r="V910" s="109">
        <f t="shared" si="39"/>
        <v>1333.3333333333333</v>
      </c>
      <c r="W910" s="109">
        <f t="shared" si="40"/>
        <v>199.99999999999997</v>
      </c>
      <c r="X910" s="109">
        <f t="shared" si="41"/>
        <v>1533.3333333333333</v>
      </c>
      <c r="Y910" s="110">
        <v>5.88</v>
      </c>
      <c r="Z910" s="109">
        <f t="shared" si="42"/>
        <v>8239.9999999999982</v>
      </c>
      <c r="AA910" s="109">
        <f t="shared" si="43"/>
        <v>5603.1999999999989</v>
      </c>
      <c r="AB910" s="81" t="s">
        <v>2020</v>
      </c>
      <c r="AC910" s="81" t="s">
        <v>2020</v>
      </c>
      <c r="AD910" s="81" t="s">
        <v>2020</v>
      </c>
      <c r="AE910" s="81"/>
      <c r="AF910" s="23"/>
      <c r="AG910" s="24"/>
      <c r="AH910" s="24"/>
    </row>
    <row r="911" spans="1:34" ht="22.5" customHeight="1">
      <c r="A911" s="81">
        <v>901</v>
      </c>
      <c r="B911" s="82" t="s">
        <v>2335</v>
      </c>
      <c r="C911" s="83" t="s">
        <v>537</v>
      </c>
      <c r="D911" s="81" t="s">
        <v>2336</v>
      </c>
      <c r="E911" s="81" t="s">
        <v>42</v>
      </c>
      <c r="F911" s="81" t="s">
        <v>43</v>
      </c>
      <c r="G911" s="81" t="s">
        <v>556</v>
      </c>
      <c r="H911" s="81" t="s">
        <v>2337</v>
      </c>
      <c r="I911" s="92">
        <v>3</v>
      </c>
      <c r="J911" s="92">
        <v>3</v>
      </c>
      <c r="K911" s="92"/>
      <c r="L911" s="81">
        <v>4</v>
      </c>
      <c r="M911" s="81"/>
      <c r="N911" s="108">
        <v>2</v>
      </c>
      <c r="O911" s="109">
        <v>500</v>
      </c>
      <c r="P911" s="109">
        <v>8</v>
      </c>
      <c r="Q911" s="109">
        <f t="shared" si="37"/>
        <v>4000</v>
      </c>
      <c r="R911" s="109"/>
      <c r="S911" s="109"/>
      <c r="T911" s="109"/>
      <c r="U911" s="109"/>
      <c r="V911" s="109">
        <f t="shared" si="39"/>
        <v>1333.3333333333333</v>
      </c>
      <c r="W911" s="109">
        <f t="shared" si="40"/>
        <v>199.99999999999997</v>
      </c>
      <c r="X911" s="109">
        <f t="shared" si="41"/>
        <v>1533.3333333333333</v>
      </c>
      <c r="Y911" s="110">
        <v>5.88</v>
      </c>
      <c r="Z911" s="109">
        <f t="shared" si="42"/>
        <v>8239.9999999999982</v>
      </c>
      <c r="AA911" s="109">
        <f t="shared" si="43"/>
        <v>5603.1999999999989</v>
      </c>
      <c r="AB911" s="81" t="s">
        <v>2020</v>
      </c>
      <c r="AC911" s="81" t="s">
        <v>2020</v>
      </c>
      <c r="AD911" s="81" t="s">
        <v>2020</v>
      </c>
      <c r="AE911" s="81"/>
      <c r="AF911" s="23"/>
      <c r="AG911" s="24"/>
      <c r="AH911" s="24"/>
    </row>
    <row r="912" spans="1:34" ht="22.5" customHeight="1">
      <c r="A912" s="81">
        <v>902</v>
      </c>
      <c r="B912" s="82" t="s">
        <v>2338</v>
      </c>
      <c r="C912" s="83" t="s">
        <v>56</v>
      </c>
      <c r="D912" s="81" t="s">
        <v>2339</v>
      </c>
      <c r="E912" s="81" t="s">
        <v>42</v>
      </c>
      <c r="F912" s="81" t="s">
        <v>43</v>
      </c>
      <c r="G912" s="81" t="s">
        <v>58</v>
      </c>
      <c r="H912" s="81" t="s">
        <v>2340</v>
      </c>
      <c r="I912" s="92">
        <v>3</v>
      </c>
      <c r="J912" s="92">
        <v>3</v>
      </c>
      <c r="K912" s="92"/>
      <c r="L912" s="81">
        <v>4</v>
      </c>
      <c r="M912" s="81"/>
      <c r="N912" s="111">
        <v>2</v>
      </c>
      <c r="O912" s="112">
        <v>500</v>
      </c>
      <c r="P912" s="112">
        <v>8</v>
      </c>
      <c r="Q912" s="109">
        <f t="shared" si="37"/>
        <v>4000</v>
      </c>
      <c r="R912" s="109"/>
      <c r="S912" s="109"/>
      <c r="T912" s="109"/>
      <c r="U912" s="109"/>
      <c r="V912" s="109">
        <f t="shared" si="39"/>
        <v>1333.3333333333333</v>
      </c>
      <c r="W912" s="109">
        <f t="shared" si="40"/>
        <v>199.99999999999997</v>
      </c>
      <c r="X912" s="109">
        <f t="shared" si="41"/>
        <v>1533.3333333333333</v>
      </c>
      <c r="Y912" s="110">
        <v>5.88</v>
      </c>
      <c r="Z912" s="109">
        <f t="shared" si="42"/>
        <v>8239.9999999999982</v>
      </c>
      <c r="AA912" s="109">
        <f t="shared" si="43"/>
        <v>5603.1999999999989</v>
      </c>
      <c r="AB912" s="81" t="s">
        <v>2020</v>
      </c>
      <c r="AC912" s="81" t="s">
        <v>2020</v>
      </c>
      <c r="AD912" s="81" t="s">
        <v>2020</v>
      </c>
      <c r="AE912" s="81"/>
      <c r="AF912" s="23"/>
      <c r="AG912" s="24"/>
      <c r="AH912" s="24"/>
    </row>
    <row r="913" spans="1:34" ht="22.5" customHeight="1">
      <c r="A913" s="81">
        <v>903</v>
      </c>
      <c r="B913" s="82" t="s">
        <v>2341</v>
      </c>
      <c r="C913" s="83" t="s">
        <v>171</v>
      </c>
      <c r="D913" s="81" t="s">
        <v>2342</v>
      </c>
      <c r="E913" s="81" t="s">
        <v>66</v>
      </c>
      <c r="F913" s="81" t="s">
        <v>43</v>
      </c>
      <c r="G913" s="81" t="s">
        <v>168</v>
      </c>
      <c r="H913" s="81" t="s">
        <v>2343</v>
      </c>
      <c r="I913" s="92">
        <v>5</v>
      </c>
      <c r="J913" s="92">
        <v>5</v>
      </c>
      <c r="K913" s="92"/>
      <c r="L913" s="81">
        <v>6</v>
      </c>
      <c r="M913" s="81"/>
      <c r="N913" s="111">
        <v>3</v>
      </c>
      <c r="O913" s="61">
        <v>2000</v>
      </c>
      <c r="P913" s="61">
        <v>45</v>
      </c>
      <c r="Q913" s="109">
        <f t="shared" si="37"/>
        <v>90000</v>
      </c>
      <c r="R913" s="109"/>
      <c r="S913" s="109"/>
      <c r="T913" s="109"/>
      <c r="U913" s="61">
        <v>182</v>
      </c>
      <c r="V913" s="109">
        <f t="shared" si="39"/>
        <v>30910</v>
      </c>
      <c r="W913" s="109">
        <f t="shared" si="40"/>
        <v>4636.5</v>
      </c>
      <c r="X913" s="109">
        <f t="shared" si="41"/>
        <v>35546.5</v>
      </c>
      <c r="Y913" s="110">
        <v>6.84</v>
      </c>
      <c r="Z913" s="109">
        <f t="shared" si="42"/>
        <v>220697.4</v>
      </c>
      <c r="AA913" s="109">
        <f t="shared" si="43"/>
        <v>150074.23200000002</v>
      </c>
      <c r="AB913" s="81" t="s">
        <v>2020</v>
      </c>
      <c r="AC913" s="81" t="s">
        <v>2020</v>
      </c>
      <c r="AD913" s="81" t="s">
        <v>2020</v>
      </c>
      <c r="AE913" s="81"/>
      <c r="AF913" s="23"/>
      <c r="AG913" s="24"/>
      <c r="AH913" s="24"/>
    </row>
    <row r="914" spans="1:34" ht="22.5" customHeight="1">
      <c r="A914" s="81">
        <v>904</v>
      </c>
      <c r="B914" s="82" t="s">
        <v>2344</v>
      </c>
      <c r="C914" s="83" t="s">
        <v>171</v>
      </c>
      <c r="D914" s="81" t="s">
        <v>2345</v>
      </c>
      <c r="E914" s="81" t="s">
        <v>66</v>
      </c>
      <c r="F914" s="81" t="s">
        <v>43</v>
      </c>
      <c r="G914" s="81" t="s">
        <v>168</v>
      </c>
      <c r="H914" s="81" t="s">
        <v>2343</v>
      </c>
      <c r="I914" s="92">
        <v>1</v>
      </c>
      <c r="J914" s="92">
        <v>1</v>
      </c>
      <c r="K914" s="92"/>
      <c r="L914" s="81">
        <v>2</v>
      </c>
      <c r="M914" s="81"/>
      <c r="N914" s="111">
        <v>2</v>
      </c>
      <c r="O914" s="61">
        <v>2000</v>
      </c>
      <c r="P914" s="61">
        <v>45</v>
      </c>
      <c r="Q914" s="109">
        <f t="shared" si="37"/>
        <v>90000</v>
      </c>
      <c r="R914" s="109"/>
      <c r="S914" s="109"/>
      <c r="T914" s="109"/>
      <c r="U914" s="61">
        <v>192</v>
      </c>
      <c r="V914" s="109">
        <f t="shared" si="39"/>
        <v>30960</v>
      </c>
      <c r="W914" s="109">
        <f t="shared" si="40"/>
        <v>4644</v>
      </c>
      <c r="X914" s="109">
        <f t="shared" si="41"/>
        <v>35604</v>
      </c>
      <c r="Y914" s="110">
        <v>6.84</v>
      </c>
      <c r="Z914" s="109">
        <f t="shared" si="42"/>
        <v>221054.4</v>
      </c>
      <c r="AA914" s="109">
        <f t="shared" si="43"/>
        <v>150316.992</v>
      </c>
      <c r="AB914" s="81" t="s">
        <v>2020</v>
      </c>
      <c r="AC914" s="81" t="s">
        <v>2020</v>
      </c>
      <c r="AD914" s="81" t="s">
        <v>2020</v>
      </c>
      <c r="AE914" s="81"/>
      <c r="AF914" s="23"/>
      <c r="AG914" s="24"/>
      <c r="AH914" s="24"/>
    </row>
    <row r="915" spans="1:34" ht="22.5" customHeight="1">
      <c r="A915" s="81">
        <v>905</v>
      </c>
      <c r="B915" s="82" t="s">
        <v>2346</v>
      </c>
      <c r="C915" s="83" t="s">
        <v>496</v>
      </c>
      <c r="D915" s="81" t="s">
        <v>2347</v>
      </c>
      <c r="E915" s="81" t="s">
        <v>42</v>
      </c>
      <c r="F915" s="81" t="s">
        <v>43</v>
      </c>
      <c r="G915" s="81" t="s">
        <v>556</v>
      </c>
      <c r="H915" s="81" t="s">
        <v>2348</v>
      </c>
      <c r="I915" s="92">
        <v>1</v>
      </c>
      <c r="J915" s="92">
        <v>1</v>
      </c>
      <c r="K915" s="92"/>
      <c r="L915" s="81">
        <v>2</v>
      </c>
      <c r="M915" s="81"/>
      <c r="N915" s="111">
        <v>2</v>
      </c>
      <c r="O915" s="61">
        <v>1000</v>
      </c>
      <c r="P915" s="61">
        <v>9</v>
      </c>
      <c r="Q915" s="109">
        <f t="shared" si="37"/>
        <v>9000</v>
      </c>
      <c r="R915" s="109"/>
      <c r="S915" s="109"/>
      <c r="T915" s="109"/>
      <c r="U915" s="61"/>
      <c r="V915" s="109">
        <f t="shared" si="39"/>
        <v>3000</v>
      </c>
      <c r="W915" s="109">
        <f t="shared" si="40"/>
        <v>450</v>
      </c>
      <c r="X915" s="109">
        <f t="shared" si="41"/>
        <v>3450</v>
      </c>
      <c r="Y915" s="110">
        <v>5.88</v>
      </c>
      <c r="Z915" s="109">
        <f t="shared" si="42"/>
        <v>18540</v>
      </c>
      <c r="AA915" s="109">
        <f t="shared" si="43"/>
        <v>12607.2</v>
      </c>
      <c r="AB915" s="81" t="s">
        <v>46</v>
      </c>
      <c r="AC915" s="81" t="s">
        <v>2349</v>
      </c>
      <c r="AD915" s="81" t="s">
        <v>2372</v>
      </c>
      <c r="AE915" s="81"/>
      <c r="AF915" s="23"/>
      <c r="AG915" s="24"/>
      <c r="AH915" s="24"/>
    </row>
    <row r="916" spans="1:34" ht="22.5" customHeight="1">
      <c r="A916" s="81">
        <v>906</v>
      </c>
      <c r="B916" s="82" t="s">
        <v>2350</v>
      </c>
      <c r="C916" s="83" t="s">
        <v>51</v>
      </c>
      <c r="D916" s="81" t="s">
        <v>2351</v>
      </c>
      <c r="E916" s="81" t="s">
        <v>66</v>
      </c>
      <c r="F916" s="81" t="s">
        <v>43</v>
      </c>
      <c r="G916" s="81" t="s">
        <v>53</v>
      </c>
      <c r="H916" s="81" t="s">
        <v>2352</v>
      </c>
      <c r="I916" s="92">
        <v>9</v>
      </c>
      <c r="J916" s="92">
        <v>9</v>
      </c>
      <c r="K916" s="92"/>
      <c r="L916" s="81">
        <v>10</v>
      </c>
      <c r="M916" s="58"/>
      <c r="N916" s="202">
        <v>5</v>
      </c>
      <c r="O916" s="202">
        <v>2000</v>
      </c>
      <c r="P916" s="111">
        <v>27</v>
      </c>
      <c r="Q916" s="109">
        <f t="shared" si="37"/>
        <v>54000</v>
      </c>
      <c r="R916" s="61">
        <v>2000</v>
      </c>
      <c r="S916" s="109">
        <v>3</v>
      </c>
      <c r="T916" s="109">
        <v>6000</v>
      </c>
      <c r="U916" s="109">
        <v>300</v>
      </c>
      <c r="V916" s="109">
        <v>1500</v>
      </c>
      <c r="W916" s="61">
        <v>825</v>
      </c>
      <c r="X916" s="85">
        <v>2325</v>
      </c>
      <c r="Y916" s="110">
        <v>6.84</v>
      </c>
      <c r="Z916" s="86">
        <v>11910</v>
      </c>
      <c r="AA916" s="110">
        <v>8098.8</v>
      </c>
      <c r="AB916" s="85" t="s">
        <v>46</v>
      </c>
      <c r="AC916" s="88" t="s">
        <v>46</v>
      </c>
      <c r="AD916" s="81" t="s">
        <v>46</v>
      </c>
      <c r="AE916" s="81" t="s">
        <v>2353</v>
      </c>
      <c r="AF916" s="23"/>
      <c r="AG916" s="24"/>
      <c r="AH916" s="24"/>
    </row>
    <row r="917" spans="1:34" ht="22.5" customHeight="1">
      <c r="A917" s="81">
        <v>907</v>
      </c>
      <c r="B917" s="82" t="s">
        <v>2354</v>
      </c>
      <c r="C917" s="83" t="s">
        <v>51</v>
      </c>
      <c r="D917" s="81" t="s">
        <v>2355</v>
      </c>
      <c r="E917" s="81" t="s">
        <v>66</v>
      </c>
      <c r="F917" s="81" t="s">
        <v>43</v>
      </c>
      <c r="G917" s="81" t="s">
        <v>53</v>
      </c>
      <c r="H917" s="81" t="s">
        <v>2352</v>
      </c>
      <c r="I917" s="92">
        <v>9</v>
      </c>
      <c r="J917" s="92">
        <v>9</v>
      </c>
      <c r="K917" s="92"/>
      <c r="L917" s="81">
        <v>10</v>
      </c>
      <c r="M917" s="58"/>
      <c r="N917" s="202">
        <v>5</v>
      </c>
      <c r="O917" s="202">
        <v>2000</v>
      </c>
      <c r="P917" s="111">
        <v>27</v>
      </c>
      <c r="Q917" s="109">
        <f t="shared" si="37"/>
        <v>54000</v>
      </c>
      <c r="R917" s="61">
        <v>2000</v>
      </c>
      <c r="S917" s="109">
        <v>3</v>
      </c>
      <c r="T917" s="109">
        <v>6000</v>
      </c>
      <c r="U917" s="109">
        <v>300</v>
      </c>
      <c r="V917" s="109">
        <v>1500</v>
      </c>
      <c r="W917" s="61">
        <v>825</v>
      </c>
      <c r="X917" s="85">
        <v>2325</v>
      </c>
      <c r="Y917" s="110">
        <v>6.84</v>
      </c>
      <c r="Z917" s="86">
        <v>11910</v>
      </c>
      <c r="AA917" s="110">
        <v>8098.8</v>
      </c>
      <c r="AB917" s="85" t="s">
        <v>46</v>
      </c>
      <c r="AC917" s="88" t="s">
        <v>46</v>
      </c>
      <c r="AD917" s="81" t="s">
        <v>46</v>
      </c>
      <c r="AE917" s="81" t="s">
        <v>2353</v>
      </c>
      <c r="AF917" s="23"/>
      <c r="AG917" s="24"/>
      <c r="AH917" s="24"/>
    </row>
    <row r="918" spans="1:34" ht="22.5" customHeight="1">
      <c r="A918" s="81">
        <v>908</v>
      </c>
      <c r="B918" s="82" t="s">
        <v>2356</v>
      </c>
      <c r="C918" s="83" t="s">
        <v>51</v>
      </c>
      <c r="D918" s="81" t="s">
        <v>2357</v>
      </c>
      <c r="E918" s="81" t="s">
        <v>66</v>
      </c>
      <c r="F918" s="81" t="s">
        <v>43</v>
      </c>
      <c r="G918" s="81" t="s">
        <v>53</v>
      </c>
      <c r="H918" s="81" t="s">
        <v>2352</v>
      </c>
      <c r="I918" s="92">
        <v>5</v>
      </c>
      <c r="J918" s="92">
        <v>5</v>
      </c>
      <c r="K918" s="92"/>
      <c r="L918" s="81">
        <v>6</v>
      </c>
      <c r="M918" s="58"/>
      <c r="N918" s="202">
        <v>4</v>
      </c>
      <c r="O918" s="202">
        <v>2000</v>
      </c>
      <c r="P918" s="111">
        <v>27</v>
      </c>
      <c r="Q918" s="109">
        <f t="shared" si="37"/>
        <v>54000</v>
      </c>
      <c r="R918" s="61">
        <v>2000</v>
      </c>
      <c r="S918" s="109">
        <v>3</v>
      </c>
      <c r="T918" s="109">
        <v>6000</v>
      </c>
      <c r="U918" s="109">
        <v>300</v>
      </c>
      <c r="V918" s="109">
        <v>1500</v>
      </c>
      <c r="W918" s="61">
        <v>825</v>
      </c>
      <c r="X918" s="85">
        <v>2325</v>
      </c>
      <c r="Y918" s="110">
        <v>6.84</v>
      </c>
      <c r="Z918" s="86">
        <v>11910</v>
      </c>
      <c r="AA918" s="110">
        <v>8098.8</v>
      </c>
      <c r="AB918" s="85" t="s">
        <v>46</v>
      </c>
      <c r="AC918" s="88" t="s">
        <v>46</v>
      </c>
      <c r="AD918" s="81" t="s">
        <v>46</v>
      </c>
      <c r="AE918" s="81" t="s">
        <v>2353</v>
      </c>
      <c r="AF918" s="23"/>
      <c r="AG918" s="24"/>
      <c r="AH918" s="24"/>
    </row>
    <row r="919" spans="1:34" ht="22.5" customHeight="1">
      <c r="A919" s="81">
        <v>909</v>
      </c>
      <c r="B919" s="82" t="s">
        <v>2358</v>
      </c>
      <c r="C919" s="83" t="s">
        <v>51</v>
      </c>
      <c r="D919" s="81" t="s">
        <v>2359</v>
      </c>
      <c r="E919" s="81" t="s">
        <v>66</v>
      </c>
      <c r="F919" s="81" t="s">
        <v>43</v>
      </c>
      <c r="G919" s="81" t="s">
        <v>53</v>
      </c>
      <c r="H919" s="81" t="s">
        <v>2352</v>
      </c>
      <c r="I919" s="92">
        <v>9</v>
      </c>
      <c r="J919" s="92">
        <v>9</v>
      </c>
      <c r="K919" s="92"/>
      <c r="L919" s="81">
        <v>10</v>
      </c>
      <c r="M919" s="58"/>
      <c r="N919" s="202">
        <v>5</v>
      </c>
      <c r="O919" s="202">
        <v>2000</v>
      </c>
      <c r="P919" s="111">
        <v>27</v>
      </c>
      <c r="Q919" s="109">
        <f t="shared" si="37"/>
        <v>54000</v>
      </c>
      <c r="R919" s="61">
        <v>2000</v>
      </c>
      <c r="S919" s="109">
        <v>3</v>
      </c>
      <c r="T919" s="109">
        <v>6000</v>
      </c>
      <c r="U919" s="109">
        <v>300</v>
      </c>
      <c r="V919" s="109">
        <v>1500</v>
      </c>
      <c r="W919" s="61">
        <v>825</v>
      </c>
      <c r="X919" s="85">
        <v>2325</v>
      </c>
      <c r="Y919" s="110">
        <v>6.84</v>
      </c>
      <c r="Z919" s="86">
        <v>11910</v>
      </c>
      <c r="AA919" s="110">
        <v>8098.8</v>
      </c>
      <c r="AB919" s="85" t="s">
        <v>46</v>
      </c>
      <c r="AC919" s="88" t="s">
        <v>46</v>
      </c>
      <c r="AD919" s="81" t="s">
        <v>46</v>
      </c>
      <c r="AE919" s="81" t="s">
        <v>2353</v>
      </c>
      <c r="AF919" s="23"/>
      <c r="AG919" s="24"/>
      <c r="AH919" s="24"/>
    </row>
    <row r="920" spans="1:34" ht="22.5" customHeight="1">
      <c r="A920" s="81">
        <v>910</v>
      </c>
      <c r="B920" s="82" t="s">
        <v>2360</v>
      </c>
      <c r="C920" s="83" t="s">
        <v>51</v>
      </c>
      <c r="D920" s="81" t="s">
        <v>2361</v>
      </c>
      <c r="E920" s="81" t="s">
        <v>66</v>
      </c>
      <c r="F920" s="81" t="s">
        <v>43</v>
      </c>
      <c r="G920" s="81" t="s">
        <v>53</v>
      </c>
      <c r="H920" s="81" t="s">
        <v>2352</v>
      </c>
      <c r="I920" s="92">
        <v>9</v>
      </c>
      <c r="J920" s="92">
        <v>9</v>
      </c>
      <c r="K920" s="92"/>
      <c r="L920" s="81">
        <v>10</v>
      </c>
      <c r="M920" s="58"/>
      <c r="N920" s="202">
        <v>5</v>
      </c>
      <c r="O920" s="202">
        <v>2000</v>
      </c>
      <c r="P920" s="111">
        <v>27</v>
      </c>
      <c r="Q920" s="109">
        <f t="shared" si="37"/>
        <v>54000</v>
      </c>
      <c r="R920" s="61">
        <v>2000</v>
      </c>
      <c r="S920" s="109">
        <v>3</v>
      </c>
      <c r="T920" s="109">
        <v>6000</v>
      </c>
      <c r="U920" s="109">
        <v>300</v>
      </c>
      <c r="V920" s="109">
        <v>1500</v>
      </c>
      <c r="W920" s="61">
        <v>825</v>
      </c>
      <c r="X920" s="85">
        <v>2325</v>
      </c>
      <c r="Y920" s="110">
        <v>6.84</v>
      </c>
      <c r="Z920" s="86">
        <v>11910</v>
      </c>
      <c r="AA920" s="110">
        <v>8098.8</v>
      </c>
      <c r="AB920" s="85" t="s">
        <v>46</v>
      </c>
      <c r="AC920" s="88" t="s">
        <v>46</v>
      </c>
      <c r="AD920" s="81" t="s">
        <v>46</v>
      </c>
      <c r="AE920" s="81" t="s">
        <v>2353</v>
      </c>
      <c r="AF920" s="23"/>
      <c r="AG920" s="24"/>
      <c r="AH920" s="24"/>
    </row>
    <row r="921" spans="1:34" ht="22.5" customHeight="1">
      <c r="A921" s="81">
        <v>911</v>
      </c>
      <c r="B921" s="82" t="s">
        <v>2362</v>
      </c>
      <c r="C921" s="83" t="s">
        <v>51</v>
      </c>
      <c r="D921" s="81" t="s">
        <v>2363</v>
      </c>
      <c r="E921" s="81" t="s">
        <v>66</v>
      </c>
      <c r="F921" s="81" t="s">
        <v>43</v>
      </c>
      <c r="G921" s="81" t="s">
        <v>53</v>
      </c>
      <c r="H921" s="81" t="s">
        <v>2352</v>
      </c>
      <c r="I921" s="92">
        <v>5</v>
      </c>
      <c r="J921" s="92">
        <v>5</v>
      </c>
      <c r="K921" s="92"/>
      <c r="L921" s="81">
        <v>6</v>
      </c>
      <c r="M921" s="58"/>
      <c r="N921" s="202">
        <v>4</v>
      </c>
      <c r="O921" s="202">
        <v>2000</v>
      </c>
      <c r="P921" s="111">
        <v>27</v>
      </c>
      <c r="Q921" s="109">
        <f t="shared" si="37"/>
        <v>54000</v>
      </c>
      <c r="R921" s="61">
        <v>2000</v>
      </c>
      <c r="S921" s="109">
        <v>3</v>
      </c>
      <c r="T921" s="109">
        <v>6000</v>
      </c>
      <c r="U921" s="109">
        <v>300</v>
      </c>
      <c r="V921" s="109">
        <v>1500</v>
      </c>
      <c r="W921" s="61">
        <v>825</v>
      </c>
      <c r="X921" s="85">
        <v>2325</v>
      </c>
      <c r="Y921" s="110">
        <v>6.84</v>
      </c>
      <c r="Z921" s="86">
        <v>11910</v>
      </c>
      <c r="AA921" s="110">
        <v>8098.8</v>
      </c>
      <c r="AB921" s="85" t="s">
        <v>46</v>
      </c>
      <c r="AC921" s="88" t="s">
        <v>46</v>
      </c>
      <c r="AD921" s="81" t="s">
        <v>46</v>
      </c>
      <c r="AE921" s="81" t="s">
        <v>2353</v>
      </c>
      <c r="AF921" s="23"/>
      <c r="AG921" s="24"/>
      <c r="AH921" s="24"/>
    </row>
    <row r="922" spans="1:34" ht="22.5" customHeight="1">
      <c r="A922" s="81">
        <v>912</v>
      </c>
      <c r="B922" s="82" t="s">
        <v>2364</v>
      </c>
      <c r="C922" s="83"/>
      <c r="D922" s="81" t="s">
        <v>2365</v>
      </c>
      <c r="E922" s="81" t="s">
        <v>176</v>
      </c>
      <c r="F922" s="81" t="s">
        <v>43</v>
      </c>
      <c r="G922" s="81" t="s">
        <v>398</v>
      </c>
      <c r="H922" s="81" t="s">
        <v>2366</v>
      </c>
      <c r="I922" s="92">
        <v>5</v>
      </c>
      <c r="J922" s="92">
        <v>5</v>
      </c>
      <c r="K922" s="92"/>
      <c r="L922" s="81">
        <v>6</v>
      </c>
      <c r="M922" s="58"/>
      <c r="N922" s="202">
        <v>4</v>
      </c>
      <c r="O922" s="202">
        <v>23000</v>
      </c>
      <c r="P922" s="111">
        <v>3</v>
      </c>
      <c r="Q922" s="61">
        <f t="shared" si="37"/>
        <v>69000</v>
      </c>
      <c r="R922" s="61"/>
      <c r="S922" s="109"/>
      <c r="T922" s="109"/>
      <c r="U922" s="109"/>
      <c r="V922" s="109">
        <v>23000</v>
      </c>
      <c r="W922" s="61">
        <v>10350</v>
      </c>
      <c r="X922" s="85">
        <f t="shared" ref="X922:X924" si="44">V922+W922</f>
        <v>33350</v>
      </c>
      <c r="Y922" s="110">
        <v>5.88</v>
      </c>
      <c r="Z922" s="86">
        <f t="shared" ref="Z922:Z924" si="45">V922*Y922+W922*2</f>
        <v>155940</v>
      </c>
      <c r="AA922" s="110">
        <f t="shared" ref="AA922:AA924" si="46">Z922*68%</f>
        <v>106039.20000000001</v>
      </c>
      <c r="AB922" s="85" t="s">
        <v>2367</v>
      </c>
      <c r="AC922" s="88" t="s">
        <v>2367</v>
      </c>
      <c r="AD922" s="81" t="s">
        <v>2367</v>
      </c>
      <c r="AE922" s="81" t="s">
        <v>2368</v>
      </c>
      <c r="AF922" s="23"/>
      <c r="AG922" s="24"/>
      <c r="AH922" s="24"/>
    </row>
    <row r="923" spans="1:34" ht="22.5" customHeight="1">
      <c r="A923" s="81">
        <v>913</v>
      </c>
      <c r="B923" s="82" t="s">
        <v>2369</v>
      </c>
      <c r="C923" s="83"/>
      <c r="D923" s="81" t="s">
        <v>2370</v>
      </c>
      <c r="E923" s="81" t="s">
        <v>42</v>
      </c>
      <c r="F923" s="81" t="s">
        <v>43</v>
      </c>
      <c r="G923" s="81" t="s">
        <v>261</v>
      </c>
      <c r="H923" s="81" t="s">
        <v>2371</v>
      </c>
      <c r="I923" s="92">
        <v>3</v>
      </c>
      <c r="J923" s="92">
        <v>3</v>
      </c>
      <c r="K923" s="92"/>
      <c r="L923" s="81">
        <v>4</v>
      </c>
      <c r="M923" s="58"/>
      <c r="N923" s="202">
        <v>3</v>
      </c>
      <c r="O923" s="202">
        <v>1800</v>
      </c>
      <c r="P923" s="111">
        <v>4</v>
      </c>
      <c r="Q923" s="61">
        <f t="shared" si="37"/>
        <v>7200</v>
      </c>
      <c r="R923" s="61"/>
      <c r="S923" s="109"/>
      <c r="T923" s="109"/>
      <c r="U923" s="109"/>
      <c r="V923" s="109">
        <f t="shared" ref="V923:V924" si="47">IF(Y923=5.88,Q923/3+U923*5,U923*5)</f>
        <v>2400</v>
      </c>
      <c r="W923" s="61">
        <f t="shared" ref="W923:W924" si="48">T923/10+V923*15%</f>
        <v>360</v>
      </c>
      <c r="X923" s="85">
        <f t="shared" si="44"/>
        <v>2760</v>
      </c>
      <c r="Y923" s="110">
        <v>5.88</v>
      </c>
      <c r="Z923" s="86">
        <f t="shared" si="45"/>
        <v>14832</v>
      </c>
      <c r="AA923" s="110">
        <f t="shared" si="46"/>
        <v>10085.76</v>
      </c>
      <c r="AB923" s="85" t="s">
        <v>1701</v>
      </c>
      <c r="AC923" s="88" t="s">
        <v>2349</v>
      </c>
      <c r="AD923" s="81" t="s">
        <v>2372</v>
      </c>
      <c r="AE923" s="81"/>
      <c r="AF923" s="23"/>
      <c r="AG923" s="24"/>
      <c r="AH923" s="24"/>
    </row>
    <row r="924" spans="1:34" ht="22.5" customHeight="1">
      <c r="A924" s="81">
        <v>914</v>
      </c>
      <c r="B924" s="82" t="s">
        <v>2373</v>
      </c>
      <c r="C924" s="83"/>
      <c r="D924" s="81" t="s">
        <v>2374</v>
      </c>
      <c r="E924" s="81" t="s">
        <v>66</v>
      </c>
      <c r="F924" s="81" t="s">
        <v>43</v>
      </c>
      <c r="G924" s="81" t="s">
        <v>261</v>
      </c>
      <c r="H924" s="81" t="s">
        <v>2371</v>
      </c>
      <c r="I924" s="92">
        <v>9</v>
      </c>
      <c r="J924" s="92">
        <v>9</v>
      </c>
      <c r="K924" s="92"/>
      <c r="L924" s="81">
        <v>10</v>
      </c>
      <c r="M924" s="58"/>
      <c r="N924" s="202">
        <v>6</v>
      </c>
      <c r="O924" s="202">
        <v>1800</v>
      </c>
      <c r="P924" s="111">
        <v>32</v>
      </c>
      <c r="Q924" s="61">
        <f t="shared" si="37"/>
        <v>57600</v>
      </c>
      <c r="R924" s="61"/>
      <c r="S924" s="109"/>
      <c r="T924" s="109"/>
      <c r="U924" s="109">
        <v>410</v>
      </c>
      <c r="V924" s="109">
        <f t="shared" si="47"/>
        <v>2050</v>
      </c>
      <c r="W924" s="61">
        <f t="shared" si="48"/>
        <v>307.5</v>
      </c>
      <c r="X924" s="85">
        <f t="shared" si="44"/>
        <v>2357.5</v>
      </c>
      <c r="Y924" s="110">
        <v>6.84</v>
      </c>
      <c r="Z924" s="86">
        <f t="shared" si="45"/>
        <v>14637</v>
      </c>
      <c r="AA924" s="110">
        <f t="shared" si="46"/>
        <v>9953.16</v>
      </c>
      <c r="AB924" s="85" t="s">
        <v>2375</v>
      </c>
      <c r="AC924" s="88" t="s">
        <v>2375</v>
      </c>
      <c r="AD924" s="81" t="s">
        <v>2375</v>
      </c>
      <c r="AE924" s="81"/>
      <c r="AF924" s="23"/>
      <c r="AG924" s="24"/>
      <c r="AH924" s="24"/>
    </row>
    <row r="925" spans="1:34" ht="12.75" customHeight="1">
      <c r="A925" s="81">
        <v>915</v>
      </c>
      <c r="B925" s="82" t="s">
        <v>2376</v>
      </c>
      <c r="C925" s="83" t="s">
        <v>40</v>
      </c>
      <c r="D925" s="81" t="s">
        <v>2377</v>
      </c>
      <c r="E925" s="81" t="s">
        <v>66</v>
      </c>
      <c r="F925" s="81" t="s">
        <v>43</v>
      </c>
      <c r="G925" s="81" t="s">
        <v>261</v>
      </c>
      <c r="H925" s="81" t="s">
        <v>2378</v>
      </c>
      <c r="I925" s="177">
        <v>5</v>
      </c>
      <c r="J925" s="177">
        <v>5</v>
      </c>
      <c r="K925" s="177"/>
      <c r="L925" s="57">
        <v>6</v>
      </c>
      <c r="M925" s="58"/>
      <c r="N925" s="202">
        <v>3</v>
      </c>
      <c r="O925" s="202">
        <v>1200</v>
      </c>
      <c r="P925" s="111">
        <v>28</v>
      </c>
      <c r="Q925" s="61">
        <v>1200</v>
      </c>
      <c r="R925" s="61"/>
      <c r="S925" s="109"/>
      <c r="T925" s="109"/>
      <c r="U925" s="109">
        <v>297</v>
      </c>
      <c r="V925" s="109">
        <v>1885</v>
      </c>
      <c r="W925" s="61">
        <v>283</v>
      </c>
      <c r="X925" s="85">
        <v>2168</v>
      </c>
      <c r="Y925" s="110">
        <v>6.84</v>
      </c>
      <c r="Z925" s="86">
        <v>13458.9</v>
      </c>
      <c r="AA925" s="110">
        <v>11574.653999999999</v>
      </c>
      <c r="AB925" s="85" t="s">
        <v>46</v>
      </c>
      <c r="AC925" s="88" t="s">
        <v>46</v>
      </c>
      <c r="AD925" s="81" t="s">
        <v>46</v>
      </c>
      <c r="AE925" s="81"/>
      <c r="AF925" s="23"/>
      <c r="AG925" s="24"/>
      <c r="AH925" s="24"/>
    </row>
    <row r="926" spans="1:34" ht="12.75" customHeight="1">
      <c r="A926" s="81">
        <v>916</v>
      </c>
      <c r="B926" s="82" t="s">
        <v>2379</v>
      </c>
      <c r="C926" s="83" t="s">
        <v>40</v>
      </c>
      <c r="D926" s="81" t="s">
        <v>2380</v>
      </c>
      <c r="E926" s="81" t="s">
        <v>66</v>
      </c>
      <c r="F926" s="81" t="s">
        <v>43</v>
      </c>
      <c r="G926" s="81" t="s">
        <v>261</v>
      </c>
      <c r="H926" s="81" t="s">
        <v>2378</v>
      </c>
      <c r="I926" s="177">
        <v>5</v>
      </c>
      <c r="J926" s="177">
        <v>5</v>
      </c>
      <c r="K926" s="177"/>
      <c r="L926" s="57">
        <v>6</v>
      </c>
      <c r="M926" s="58"/>
      <c r="N926" s="202">
        <v>3</v>
      </c>
      <c r="O926" s="202">
        <v>1200</v>
      </c>
      <c r="P926" s="111">
        <v>28</v>
      </c>
      <c r="Q926" s="61">
        <v>1200</v>
      </c>
      <c r="R926" s="61"/>
      <c r="S926" s="109"/>
      <c r="T926" s="109"/>
      <c r="U926" s="109">
        <v>297</v>
      </c>
      <c r="V926" s="109">
        <v>1885</v>
      </c>
      <c r="W926" s="61">
        <v>283</v>
      </c>
      <c r="X926" s="85">
        <v>2168</v>
      </c>
      <c r="Y926" s="110">
        <v>6.84</v>
      </c>
      <c r="Z926" s="86">
        <v>13458.9</v>
      </c>
      <c r="AA926" s="110">
        <v>11574.653999999999</v>
      </c>
      <c r="AB926" s="85" t="s">
        <v>46</v>
      </c>
      <c r="AC926" s="88" t="s">
        <v>46</v>
      </c>
      <c r="AD926" s="81" t="s">
        <v>46</v>
      </c>
      <c r="AE926" s="81"/>
      <c r="AF926" s="23"/>
      <c r="AG926" s="24"/>
      <c r="AH926" s="24"/>
    </row>
    <row r="927" spans="1:34" ht="12.75" customHeight="1">
      <c r="A927" s="81">
        <v>917</v>
      </c>
      <c r="B927" s="82" t="s">
        <v>2381</v>
      </c>
      <c r="C927" s="83" t="s">
        <v>40</v>
      </c>
      <c r="D927" s="81" t="s">
        <v>2382</v>
      </c>
      <c r="E927" s="81" t="s">
        <v>66</v>
      </c>
      <c r="F927" s="81" t="s">
        <v>43</v>
      </c>
      <c r="G927" s="81" t="s">
        <v>261</v>
      </c>
      <c r="H927" s="81" t="s">
        <v>2378</v>
      </c>
      <c r="I927" s="177">
        <v>5</v>
      </c>
      <c r="J927" s="177">
        <v>5</v>
      </c>
      <c r="K927" s="177"/>
      <c r="L927" s="57">
        <v>6</v>
      </c>
      <c r="M927" s="58"/>
      <c r="N927" s="202">
        <v>3</v>
      </c>
      <c r="O927" s="202">
        <v>1200</v>
      </c>
      <c r="P927" s="111">
        <v>28</v>
      </c>
      <c r="Q927" s="61">
        <v>1200</v>
      </c>
      <c r="R927" s="61"/>
      <c r="S927" s="109"/>
      <c r="T927" s="109"/>
      <c r="U927" s="109">
        <v>297</v>
      </c>
      <c r="V927" s="109">
        <v>1885</v>
      </c>
      <c r="W927" s="61">
        <v>283</v>
      </c>
      <c r="X927" s="85">
        <v>2168</v>
      </c>
      <c r="Y927" s="110">
        <v>6.84</v>
      </c>
      <c r="Z927" s="86">
        <v>13458.9</v>
      </c>
      <c r="AA927" s="110">
        <v>11574.653999999999</v>
      </c>
      <c r="AB927" s="85" t="s">
        <v>46</v>
      </c>
      <c r="AC927" s="88" t="s">
        <v>46</v>
      </c>
      <c r="AD927" s="81" t="s">
        <v>46</v>
      </c>
      <c r="AE927" s="81"/>
      <c r="AF927" s="23"/>
      <c r="AG927" s="24"/>
      <c r="AH927" s="24"/>
    </row>
    <row r="928" spans="1:34" ht="12.75" customHeight="1">
      <c r="A928" s="81">
        <v>918</v>
      </c>
      <c r="B928" s="82" t="s">
        <v>2383</v>
      </c>
      <c r="C928" s="83" t="s">
        <v>259</v>
      </c>
      <c r="D928" s="81" t="s">
        <v>2384</v>
      </c>
      <c r="E928" s="81" t="s">
        <v>42</v>
      </c>
      <c r="F928" s="81" t="s">
        <v>43</v>
      </c>
      <c r="G928" s="81" t="s">
        <v>261</v>
      </c>
      <c r="H928" s="81" t="s">
        <v>2378</v>
      </c>
      <c r="I928" s="177">
        <v>3</v>
      </c>
      <c r="J928" s="177">
        <v>3</v>
      </c>
      <c r="K928" s="177"/>
      <c r="L928" s="57">
        <v>4</v>
      </c>
      <c r="M928" s="58"/>
      <c r="N928" s="202">
        <v>2</v>
      </c>
      <c r="O928" s="202">
        <v>2000</v>
      </c>
      <c r="P928" s="111">
        <v>3</v>
      </c>
      <c r="Q928" s="61">
        <v>2000</v>
      </c>
      <c r="R928" s="61"/>
      <c r="S928" s="109"/>
      <c r="T928" s="109"/>
      <c r="U928" s="109"/>
      <c r="V928" s="109">
        <v>667</v>
      </c>
      <c r="W928" s="61">
        <v>100</v>
      </c>
      <c r="X928" s="85">
        <v>767</v>
      </c>
      <c r="Y928" s="110">
        <v>5.88</v>
      </c>
      <c r="Z928" s="86">
        <v>4119.9999999999991</v>
      </c>
      <c r="AA928" s="110">
        <v>3543.1999999999994</v>
      </c>
      <c r="AB928" s="85" t="s">
        <v>46</v>
      </c>
      <c r="AC928" s="88" t="s">
        <v>46</v>
      </c>
      <c r="AD928" s="81" t="s">
        <v>46</v>
      </c>
      <c r="AE928" s="81"/>
      <c r="AF928" s="23"/>
      <c r="AG928" s="24"/>
      <c r="AH928" s="24"/>
    </row>
    <row r="929" spans="1:34" ht="15" customHeight="1">
      <c r="A929" s="81">
        <v>919</v>
      </c>
      <c r="B929" s="54" t="s">
        <v>2433</v>
      </c>
      <c r="C929" s="69"/>
      <c r="D929" s="66" t="s">
        <v>2434</v>
      </c>
      <c r="E929" s="42" t="s">
        <v>42</v>
      </c>
      <c r="F929" s="42" t="s">
        <v>43</v>
      </c>
      <c r="G929" s="56" t="s">
        <v>44</v>
      </c>
      <c r="H929" s="56" t="s">
        <v>2435</v>
      </c>
      <c r="I929" s="177">
        <v>3</v>
      </c>
      <c r="J929" s="177">
        <v>3</v>
      </c>
      <c r="K929" s="177"/>
      <c r="L929" s="57">
        <v>4</v>
      </c>
      <c r="M929" s="58"/>
      <c r="N929" s="59">
        <v>2</v>
      </c>
      <c r="O929" s="59">
        <v>1000</v>
      </c>
      <c r="P929" s="60">
        <v>7</v>
      </c>
      <c r="Q929" s="38">
        <f t="shared" ref="Q929:Q948" si="49">O929*P929</f>
        <v>7000</v>
      </c>
      <c r="R929" s="61"/>
      <c r="S929" s="62"/>
      <c r="T929" s="62"/>
      <c r="U929" s="62"/>
      <c r="V929" s="62">
        <v>2333</v>
      </c>
      <c r="W929" s="63">
        <v>1050</v>
      </c>
      <c r="X929" s="64">
        <v>3383</v>
      </c>
      <c r="Y929" s="37">
        <v>5.88</v>
      </c>
      <c r="Z929" s="22">
        <f t="shared" ref="Z929:Z948" si="50">V929*Y929+W929*2</f>
        <v>15818.039999999999</v>
      </c>
      <c r="AA929" s="37">
        <f t="shared" ref="AA929:AA948" si="51">Z929*68%</f>
        <v>10756.2672</v>
      </c>
      <c r="AB929" s="64" t="s">
        <v>2436</v>
      </c>
      <c r="AC929" s="67" t="s">
        <v>2436</v>
      </c>
      <c r="AD929" s="56" t="s">
        <v>2436</v>
      </c>
      <c r="AE929" s="56" t="s">
        <v>2437</v>
      </c>
      <c r="AF929" s="23"/>
      <c r="AG929" s="24"/>
      <c r="AH929" s="24"/>
    </row>
    <row r="930" spans="1:34" ht="12.75" customHeight="1">
      <c r="A930" s="81">
        <v>920</v>
      </c>
      <c r="B930" s="40" t="s">
        <v>2388</v>
      </c>
      <c r="C930" s="203"/>
      <c r="D930" s="49" t="s">
        <v>2389</v>
      </c>
      <c r="E930" s="42" t="s">
        <v>42</v>
      </c>
      <c r="F930" s="42" t="s">
        <v>43</v>
      </c>
      <c r="G930" s="42" t="s">
        <v>58</v>
      </c>
      <c r="H930" s="42" t="s">
        <v>67</v>
      </c>
      <c r="I930" s="177">
        <v>5</v>
      </c>
      <c r="J930" s="177">
        <v>5</v>
      </c>
      <c r="K930" s="177"/>
      <c r="L930" s="43">
        <v>6</v>
      </c>
      <c r="M930" s="44"/>
      <c r="N930" s="43">
        <v>3</v>
      </c>
      <c r="O930" s="43">
        <v>2000</v>
      </c>
      <c r="P930" s="46">
        <v>4</v>
      </c>
      <c r="Q930" s="38">
        <f t="shared" si="49"/>
        <v>8000</v>
      </c>
      <c r="R930" s="44"/>
      <c r="S930" s="44"/>
      <c r="T930" s="44"/>
      <c r="U930" s="44"/>
      <c r="V930" s="39">
        <v>2667</v>
      </c>
      <c r="W930" s="45">
        <v>400</v>
      </c>
      <c r="X930" s="21">
        <f t="shared" ref="X930:X948" si="52">V930+W930</f>
        <v>3067</v>
      </c>
      <c r="Y930" s="37">
        <v>5.88</v>
      </c>
      <c r="Z930" s="22">
        <f t="shared" si="50"/>
        <v>16481.96</v>
      </c>
      <c r="AA930" s="37">
        <f t="shared" si="51"/>
        <v>11207.7328</v>
      </c>
      <c r="AB930" s="42" t="s">
        <v>46</v>
      </c>
      <c r="AC930" s="42" t="s">
        <v>46</v>
      </c>
      <c r="AD930" s="42" t="s">
        <v>46</v>
      </c>
      <c r="AE930" s="48"/>
      <c r="AF930" s="23"/>
      <c r="AG930" s="24"/>
      <c r="AH930" s="24"/>
    </row>
    <row r="931" spans="1:34" ht="12.75" customHeight="1">
      <c r="A931" s="81">
        <v>921</v>
      </c>
      <c r="B931" s="40" t="s">
        <v>2390</v>
      </c>
      <c r="C931" s="203"/>
      <c r="D931" s="41" t="s">
        <v>2391</v>
      </c>
      <c r="E931" s="42" t="s">
        <v>66</v>
      </c>
      <c r="F931" s="42" t="s">
        <v>43</v>
      </c>
      <c r="G931" s="42" t="s">
        <v>168</v>
      </c>
      <c r="H931" s="42" t="s">
        <v>308</v>
      </c>
      <c r="I931" s="177">
        <v>3</v>
      </c>
      <c r="J931" s="177">
        <v>3</v>
      </c>
      <c r="K931" s="177"/>
      <c r="L931" s="43">
        <v>4</v>
      </c>
      <c r="M931" s="44"/>
      <c r="N931" s="43">
        <v>4</v>
      </c>
      <c r="O931" s="45">
        <v>4400</v>
      </c>
      <c r="P931" s="50">
        <v>26</v>
      </c>
      <c r="Q931" s="38">
        <f t="shared" si="49"/>
        <v>114400</v>
      </c>
      <c r="R931" s="45">
        <v>2.2090000000000001</v>
      </c>
      <c r="S931" s="45">
        <v>1</v>
      </c>
      <c r="T931" s="45">
        <v>2.2090000000000001</v>
      </c>
      <c r="U931" s="45">
        <v>175</v>
      </c>
      <c r="V931" s="36">
        <f>IF(Y931=5.88,Q931/3+U931*5,U931*5)</f>
        <v>875</v>
      </c>
      <c r="W931" s="45">
        <v>352</v>
      </c>
      <c r="X931" s="21">
        <f t="shared" si="52"/>
        <v>1227</v>
      </c>
      <c r="Y931" s="37">
        <v>6.84</v>
      </c>
      <c r="Z931" s="22">
        <f t="shared" si="50"/>
        <v>6689</v>
      </c>
      <c r="AA931" s="37">
        <f t="shared" si="51"/>
        <v>4548.5200000000004</v>
      </c>
      <c r="AB931" s="42" t="s">
        <v>46</v>
      </c>
      <c r="AC931" s="42" t="s">
        <v>46</v>
      </c>
      <c r="AD931" s="42" t="s">
        <v>46</v>
      </c>
      <c r="AE931" s="48"/>
      <c r="AF931" s="23"/>
      <c r="AG931" s="24"/>
      <c r="AH931" s="24"/>
    </row>
    <row r="932" spans="1:34" ht="12.75" customHeight="1">
      <c r="A932" s="81">
        <v>922</v>
      </c>
      <c r="B932" s="40" t="s">
        <v>2392</v>
      </c>
      <c r="C932" s="203"/>
      <c r="D932" s="49" t="s">
        <v>2393</v>
      </c>
      <c r="E932" s="42" t="s">
        <v>42</v>
      </c>
      <c r="F932" s="42" t="s">
        <v>43</v>
      </c>
      <c r="G932" s="42" t="s">
        <v>44</v>
      </c>
      <c r="H932" s="42" t="s">
        <v>2394</v>
      </c>
      <c r="I932" s="177">
        <v>3</v>
      </c>
      <c r="J932" s="177">
        <v>3</v>
      </c>
      <c r="K932" s="177"/>
      <c r="L932" s="43">
        <v>4</v>
      </c>
      <c r="M932" s="44"/>
      <c r="N932" s="43">
        <v>1</v>
      </c>
      <c r="O932" s="45">
        <v>1000</v>
      </c>
      <c r="P932" s="50">
        <v>7</v>
      </c>
      <c r="Q932" s="38">
        <f t="shared" si="49"/>
        <v>7000</v>
      </c>
      <c r="R932" s="44"/>
      <c r="S932" s="44"/>
      <c r="T932" s="44"/>
      <c r="U932" s="44"/>
      <c r="V932" s="39">
        <v>2333</v>
      </c>
      <c r="W932" s="45">
        <v>350</v>
      </c>
      <c r="X932" s="21">
        <f t="shared" si="52"/>
        <v>2683</v>
      </c>
      <c r="Y932" s="37">
        <v>5.88</v>
      </c>
      <c r="Z932" s="22">
        <f t="shared" si="50"/>
        <v>14418.039999999999</v>
      </c>
      <c r="AA932" s="37">
        <f t="shared" si="51"/>
        <v>9804.2672000000002</v>
      </c>
      <c r="AB932" s="42" t="s">
        <v>46</v>
      </c>
      <c r="AC932" s="42" t="s">
        <v>46</v>
      </c>
      <c r="AD932" s="42" t="s">
        <v>46</v>
      </c>
      <c r="AE932" s="48"/>
      <c r="AF932" s="23"/>
      <c r="AG932" s="24"/>
      <c r="AH932" s="24"/>
    </row>
    <row r="933" spans="1:34" ht="12.75" customHeight="1">
      <c r="A933" s="81">
        <v>923</v>
      </c>
      <c r="B933" s="40" t="s">
        <v>2395</v>
      </c>
      <c r="C933" s="203"/>
      <c r="D933" s="41" t="s">
        <v>2396</v>
      </c>
      <c r="E933" s="42" t="s">
        <v>66</v>
      </c>
      <c r="F933" s="42" t="s">
        <v>43</v>
      </c>
      <c r="G933" s="42" t="s">
        <v>44</v>
      </c>
      <c r="H933" s="42" t="s">
        <v>385</v>
      </c>
      <c r="I933" s="177">
        <v>5</v>
      </c>
      <c r="J933" s="177">
        <v>5</v>
      </c>
      <c r="K933" s="177"/>
      <c r="L933" s="43">
        <v>4</v>
      </c>
      <c r="M933" s="43">
        <v>2</v>
      </c>
      <c r="N933" s="43">
        <v>3</v>
      </c>
      <c r="O933" s="45">
        <v>3000</v>
      </c>
      <c r="P933" s="50">
        <v>30</v>
      </c>
      <c r="Q933" s="38">
        <f t="shared" si="49"/>
        <v>90000</v>
      </c>
      <c r="R933" s="47"/>
      <c r="S933" s="47"/>
      <c r="T933" s="45" t="s">
        <v>2387</v>
      </c>
      <c r="U933" s="45">
        <v>110</v>
      </c>
      <c r="V933" s="36">
        <f t="shared" ref="V933:V935" si="53">IF(Y933=5.88,Q933/3+U933*5,U933*5)</f>
        <v>550</v>
      </c>
      <c r="W933" s="45">
        <v>83</v>
      </c>
      <c r="X933" s="21">
        <f t="shared" si="52"/>
        <v>633</v>
      </c>
      <c r="Y933" s="37">
        <v>6.84</v>
      </c>
      <c r="Z933" s="22">
        <f t="shared" si="50"/>
        <v>3928</v>
      </c>
      <c r="AA933" s="37">
        <f t="shared" si="51"/>
        <v>2671.0400000000004</v>
      </c>
      <c r="AB933" s="42" t="s">
        <v>46</v>
      </c>
      <c r="AC933" s="42" t="s">
        <v>46</v>
      </c>
      <c r="AD933" s="42" t="s">
        <v>46</v>
      </c>
      <c r="AE933" s="89" t="s">
        <v>658</v>
      </c>
      <c r="AF933" s="23"/>
      <c r="AG933" s="24"/>
      <c r="AH933" s="24"/>
    </row>
    <row r="934" spans="1:34" ht="12.75" customHeight="1">
      <c r="A934" s="81">
        <v>924</v>
      </c>
      <c r="B934" s="40" t="s">
        <v>2397</v>
      </c>
      <c r="C934" s="203"/>
      <c r="D934" s="41" t="s">
        <v>2398</v>
      </c>
      <c r="E934" s="42" t="s">
        <v>66</v>
      </c>
      <c r="F934" s="42" t="s">
        <v>43</v>
      </c>
      <c r="G934" s="42" t="s">
        <v>44</v>
      </c>
      <c r="H934" s="42" t="s">
        <v>385</v>
      </c>
      <c r="I934" s="177">
        <v>2</v>
      </c>
      <c r="J934" s="177">
        <v>2</v>
      </c>
      <c r="K934" s="177"/>
      <c r="L934" s="43">
        <v>2</v>
      </c>
      <c r="M934" s="43">
        <v>1</v>
      </c>
      <c r="N934" s="43">
        <v>3</v>
      </c>
      <c r="O934" s="45">
        <v>3000</v>
      </c>
      <c r="P934" s="50">
        <v>30</v>
      </c>
      <c r="Q934" s="38">
        <f t="shared" si="49"/>
        <v>90000</v>
      </c>
      <c r="R934" s="47"/>
      <c r="S934" s="47"/>
      <c r="T934" s="45" t="s">
        <v>2387</v>
      </c>
      <c r="U934" s="45">
        <v>110</v>
      </c>
      <c r="V934" s="36">
        <f t="shared" si="53"/>
        <v>550</v>
      </c>
      <c r="W934" s="45">
        <v>83</v>
      </c>
      <c r="X934" s="21">
        <f t="shared" si="52"/>
        <v>633</v>
      </c>
      <c r="Y934" s="37">
        <v>6.84</v>
      </c>
      <c r="Z934" s="22">
        <f t="shared" si="50"/>
        <v>3928</v>
      </c>
      <c r="AA934" s="37">
        <f t="shared" si="51"/>
        <v>2671.0400000000004</v>
      </c>
      <c r="AB934" s="42" t="s">
        <v>46</v>
      </c>
      <c r="AC934" s="42" t="s">
        <v>46</v>
      </c>
      <c r="AD934" s="42" t="s">
        <v>46</v>
      </c>
      <c r="AE934" s="89" t="s">
        <v>658</v>
      </c>
      <c r="AF934" s="23"/>
      <c r="AG934" s="24"/>
      <c r="AH934" s="24"/>
    </row>
    <row r="935" spans="1:34" ht="12.75" customHeight="1">
      <c r="A935" s="81">
        <v>925</v>
      </c>
      <c r="B935" s="40" t="s">
        <v>2399</v>
      </c>
      <c r="C935" s="203"/>
      <c r="D935" s="41" t="s">
        <v>2400</v>
      </c>
      <c r="E935" s="42" t="s">
        <v>66</v>
      </c>
      <c r="F935" s="42" t="s">
        <v>43</v>
      </c>
      <c r="G935" s="42" t="s">
        <v>403</v>
      </c>
      <c r="H935" s="42" t="s">
        <v>432</v>
      </c>
      <c r="I935" s="177">
        <v>1</v>
      </c>
      <c r="J935" s="177">
        <v>1</v>
      </c>
      <c r="K935" s="177"/>
      <c r="L935" s="43">
        <v>2</v>
      </c>
      <c r="M935" s="44"/>
      <c r="N935" s="43">
        <v>2</v>
      </c>
      <c r="O935" s="45">
        <v>2500</v>
      </c>
      <c r="P935" s="50">
        <v>22</v>
      </c>
      <c r="Q935" s="38">
        <f t="shared" si="49"/>
        <v>55000</v>
      </c>
      <c r="R935" s="45">
        <v>1</v>
      </c>
      <c r="S935" s="45">
        <v>1</v>
      </c>
      <c r="T935" s="45">
        <v>1</v>
      </c>
      <c r="U935" s="45">
        <v>80</v>
      </c>
      <c r="V935" s="36">
        <f t="shared" si="53"/>
        <v>400</v>
      </c>
      <c r="W935" s="45">
        <v>160</v>
      </c>
      <c r="X935" s="21">
        <f t="shared" si="52"/>
        <v>560</v>
      </c>
      <c r="Y935" s="37">
        <v>6.84</v>
      </c>
      <c r="Z935" s="22">
        <f t="shared" si="50"/>
        <v>3056</v>
      </c>
      <c r="AA935" s="37">
        <f t="shared" si="51"/>
        <v>2078.08</v>
      </c>
      <c r="AB935" s="42" t="s">
        <v>46</v>
      </c>
      <c r="AC935" s="42" t="s">
        <v>46</v>
      </c>
      <c r="AD935" s="42" t="s">
        <v>46</v>
      </c>
      <c r="AE935" s="48"/>
      <c r="AF935" s="23"/>
      <c r="AG935" s="24"/>
      <c r="AH935" s="24"/>
    </row>
    <row r="936" spans="1:34" ht="12.75" customHeight="1">
      <c r="A936" s="81">
        <v>926</v>
      </c>
      <c r="B936" s="40" t="s">
        <v>2401</v>
      </c>
      <c r="C936" s="203"/>
      <c r="D936" s="49" t="s">
        <v>2402</v>
      </c>
      <c r="E936" s="42" t="s">
        <v>42</v>
      </c>
      <c r="F936" s="42" t="s">
        <v>43</v>
      </c>
      <c r="G936" s="42" t="s">
        <v>403</v>
      </c>
      <c r="H936" s="42" t="s">
        <v>435</v>
      </c>
      <c r="I936" s="177">
        <v>1</v>
      </c>
      <c r="J936" s="177">
        <v>1</v>
      </c>
      <c r="K936" s="177"/>
      <c r="L936" s="43">
        <v>2</v>
      </c>
      <c r="M936" s="44"/>
      <c r="N936" s="43">
        <v>2</v>
      </c>
      <c r="O936" s="43">
        <v>2200</v>
      </c>
      <c r="P936" s="46">
        <v>6</v>
      </c>
      <c r="Q936" s="38">
        <f t="shared" si="49"/>
        <v>13200</v>
      </c>
      <c r="R936" s="44"/>
      <c r="S936" s="44"/>
      <c r="T936" s="44"/>
      <c r="U936" s="44"/>
      <c r="V936" s="39">
        <v>4400</v>
      </c>
      <c r="W936" s="45">
        <v>660</v>
      </c>
      <c r="X936" s="21">
        <f t="shared" si="52"/>
        <v>5060</v>
      </c>
      <c r="Y936" s="37">
        <v>5.88</v>
      </c>
      <c r="Z936" s="22">
        <f t="shared" si="50"/>
        <v>27192</v>
      </c>
      <c r="AA936" s="37">
        <f t="shared" si="51"/>
        <v>18490.560000000001</v>
      </c>
      <c r="AB936" s="42" t="s">
        <v>46</v>
      </c>
      <c r="AC936" s="42" t="s">
        <v>46</v>
      </c>
      <c r="AD936" s="42" t="s">
        <v>46</v>
      </c>
      <c r="AE936" s="48"/>
      <c r="AF936" s="23"/>
      <c r="AG936" s="24"/>
      <c r="AH936" s="24"/>
    </row>
    <row r="937" spans="1:34" ht="12.75" customHeight="1">
      <c r="A937" s="81">
        <v>927</v>
      </c>
      <c r="B937" s="40" t="s">
        <v>2403</v>
      </c>
      <c r="C937" s="203"/>
      <c r="D937" s="41" t="s">
        <v>2404</v>
      </c>
      <c r="E937" s="42" t="s">
        <v>42</v>
      </c>
      <c r="F937" s="42" t="s">
        <v>43</v>
      </c>
      <c r="G937" s="42" t="s">
        <v>403</v>
      </c>
      <c r="H937" s="42" t="s">
        <v>482</v>
      </c>
      <c r="I937" s="177">
        <v>1</v>
      </c>
      <c r="J937" s="177">
        <v>1</v>
      </c>
      <c r="K937" s="177"/>
      <c r="L937" s="43">
        <v>2</v>
      </c>
      <c r="M937" s="44"/>
      <c r="N937" s="43">
        <v>2</v>
      </c>
      <c r="O937" s="45">
        <v>902</v>
      </c>
      <c r="P937" s="46">
        <v>6</v>
      </c>
      <c r="Q937" s="38">
        <f t="shared" si="49"/>
        <v>5412</v>
      </c>
      <c r="R937" s="44"/>
      <c r="S937" s="44"/>
      <c r="T937" s="44"/>
      <c r="U937" s="44"/>
      <c r="V937" s="39">
        <v>1804</v>
      </c>
      <c r="W937" s="45">
        <v>271</v>
      </c>
      <c r="X937" s="21">
        <f t="shared" si="52"/>
        <v>2075</v>
      </c>
      <c r="Y937" s="37">
        <v>5.88</v>
      </c>
      <c r="Z937" s="22">
        <f t="shared" si="50"/>
        <v>11149.52</v>
      </c>
      <c r="AA937" s="37">
        <f t="shared" si="51"/>
        <v>7581.673600000001</v>
      </c>
      <c r="AB937" s="42" t="s">
        <v>46</v>
      </c>
      <c r="AC937" s="42" t="s">
        <v>46</v>
      </c>
      <c r="AD937" s="42" t="s">
        <v>46</v>
      </c>
      <c r="AE937" s="48"/>
      <c r="AF937" s="23"/>
      <c r="AG937" s="24"/>
      <c r="AH937" s="24"/>
    </row>
    <row r="938" spans="1:34" ht="12.75" customHeight="1">
      <c r="A938" s="81">
        <v>928</v>
      </c>
      <c r="B938" s="40" t="s">
        <v>2405</v>
      </c>
      <c r="C938" s="204"/>
      <c r="D938" s="41" t="s">
        <v>2406</v>
      </c>
      <c r="E938" s="42" t="s">
        <v>66</v>
      </c>
      <c r="F938" s="42" t="s">
        <v>43</v>
      </c>
      <c r="G938" s="42" t="s">
        <v>53</v>
      </c>
      <c r="H938" s="42" t="s">
        <v>657</v>
      </c>
      <c r="I938" s="177">
        <v>3</v>
      </c>
      <c r="J938" s="177">
        <v>3</v>
      </c>
      <c r="K938" s="177"/>
      <c r="L938" s="42">
        <v>4</v>
      </c>
      <c r="M938" s="51"/>
      <c r="N938" s="42">
        <v>4</v>
      </c>
      <c r="O938" s="52">
        <v>1794</v>
      </c>
      <c r="P938" s="53">
        <v>26</v>
      </c>
      <c r="Q938" s="38">
        <f t="shared" si="49"/>
        <v>46644</v>
      </c>
      <c r="R938" s="52">
        <v>1.794</v>
      </c>
      <c r="S938" s="52">
        <v>1</v>
      </c>
      <c r="T938" s="45">
        <v>1.794</v>
      </c>
      <c r="U938" s="52">
        <v>397</v>
      </c>
      <c r="V938" s="36">
        <f t="shared" ref="V938:V948" si="54">IF(Y938=5.88,Q938/3+U938*5,U938*5)</f>
        <v>1985</v>
      </c>
      <c r="W938" s="45">
        <v>477</v>
      </c>
      <c r="X938" s="21">
        <f t="shared" si="52"/>
        <v>2462</v>
      </c>
      <c r="Y938" s="37">
        <v>6.84</v>
      </c>
      <c r="Z938" s="22">
        <f t="shared" si="50"/>
        <v>14531.4</v>
      </c>
      <c r="AA938" s="37">
        <f t="shared" si="51"/>
        <v>9881.3520000000008</v>
      </c>
      <c r="AB938" s="42" t="s">
        <v>46</v>
      </c>
      <c r="AC938" s="42" t="s">
        <v>46</v>
      </c>
      <c r="AD938" s="42" t="s">
        <v>46</v>
      </c>
      <c r="AE938" s="89" t="s">
        <v>658</v>
      </c>
      <c r="AF938" s="23"/>
      <c r="AG938" s="24"/>
      <c r="AH938" s="24"/>
    </row>
    <row r="939" spans="1:34" ht="12.75" customHeight="1">
      <c r="A939" s="81">
        <v>929</v>
      </c>
      <c r="B939" s="40" t="s">
        <v>2407</v>
      </c>
      <c r="C939" s="204"/>
      <c r="D939" s="41" t="s">
        <v>2408</v>
      </c>
      <c r="E939" s="42" t="s">
        <v>66</v>
      </c>
      <c r="F939" s="42" t="s">
        <v>43</v>
      </c>
      <c r="G939" s="42" t="s">
        <v>53</v>
      </c>
      <c r="H939" s="42" t="s">
        <v>657</v>
      </c>
      <c r="I939" s="177">
        <v>3</v>
      </c>
      <c r="J939" s="177">
        <v>3</v>
      </c>
      <c r="K939" s="177"/>
      <c r="L939" s="42">
        <v>4</v>
      </c>
      <c r="M939" s="51"/>
      <c r="N939" s="42">
        <v>4</v>
      </c>
      <c r="O939" s="52">
        <v>1794</v>
      </c>
      <c r="P939" s="53">
        <v>34</v>
      </c>
      <c r="Q939" s="38">
        <f t="shared" si="49"/>
        <v>60996</v>
      </c>
      <c r="R939" s="52">
        <v>1.794</v>
      </c>
      <c r="S939" s="52">
        <v>1</v>
      </c>
      <c r="T939" s="45">
        <v>1.794</v>
      </c>
      <c r="U939" s="52">
        <v>397</v>
      </c>
      <c r="V939" s="36">
        <f t="shared" si="54"/>
        <v>1985</v>
      </c>
      <c r="W939" s="45">
        <v>477</v>
      </c>
      <c r="X939" s="21">
        <f t="shared" si="52"/>
        <v>2462</v>
      </c>
      <c r="Y939" s="37">
        <v>6.84</v>
      </c>
      <c r="Z939" s="22">
        <f t="shared" si="50"/>
        <v>14531.4</v>
      </c>
      <c r="AA939" s="37">
        <f t="shared" si="51"/>
        <v>9881.3520000000008</v>
      </c>
      <c r="AB939" s="42" t="s">
        <v>46</v>
      </c>
      <c r="AC939" s="42" t="s">
        <v>46</v>
      </c>
      <c r="AD939" s="42" t="s">
        <v>46</v>
      </c>
      <c r="AE939" s="89" t="s">
        <v>658</v>
      </c>
      <c r="AF939" s="23"/>
      <c r="AG939" s="24"/>
      <c r="AH939" s="24"/>
    </row>
    <row r="940" spans="1:34" ht="12.75" customHeight="1">
      <c r="A940" s="81">
        <v>930</v>
      </c>
      <c r="B940" s="40" t="s">
        <v>2409</v>
      </c>
      <c r="C940" s="204"/>
      <c r="D940" s="41" t="s">
        <v>2410</v>
      </c>
      <c r="E940" s="42" t="s">
        <v>66</v>
      </c>
      <c r="F940" s="42" t="s">
        <v>43</v>
      </c>
      <c r="G940" s="42" t="s">
        <v>53</v>
      </c>
      <c r="H940" s="42" t="s">
        <v>657</v>
      </c>
      <c r="I940" s="177">
        <v>3</v>
      </c>
      <c r="J940" s="177">
        <v>3</v>
      </c>
      <c r="K940" s="177"/>
      <c r="L940" s="42">
        <v>4</v>
      </c>
      <c r="M940" s="51"/>
      <c r="N940" s="42">
        <v>4</v>
      </c>
      <c r="O940" s="52">
        <v>1794</v>
      </c>
      <c r="P940" s="53">
        <v>30</v>
      </c>
      <c r="Q940" s="38">
        <f t="shared" si="49"/>
        <v>53820</v>
      </c>
      <c r="R940" s="52">
        <v>1.794</v>
      </c>
      <c r="S940" s="52">
        <v>1</v>
      </c>
      <c r="T940" s="45">
        <v>1.794</v>
      </c>
      <c r="U940" s="52">
        <v>397</v>
      </c>
      <c r="V940" s="36">
        <f t="shared" si="54"/>
        <v>1985</v>
      </c>
      <c r="W940" s="45">
        <v>477</v>
      </c>
      <c r="X940" s="21">
        <f t="shared" si="52"/>
        <v>2462</v>
      </c>
      <c r="Y940" s="37">
        <v>6.84</v>
      </c>
      <c r="Z940" s="22">
        <f t="shared" si="50"/>
        <v>14531.4</v>
      </c>
      <c r="AA940" s="37">
        <f t="shared" si="51"/>
        <v>9881.3520000000008</v>
      </c>
      <c r="AB940" s="42" t="s">
        <v>46</v>
      </c>
      <c r="AC940" s="42" t="s">
        <v>46</v>
      </c>
      <c r="AD940" s="42" t="s">
        <v>46</v>
      </c>
      <c r="AE940" s="89" t="s">
        <v>658</v>
      </c>
      <c r="AF940" s="23"/>
      <c r="AG940" s="24"/>
      <c r="AH940" s="24"/>
    </row>
    <row r="941" spans="1:34" ht="12.75" customHeight="1">
      <c r="A941" s="81">
        <v>931</v>
      </c>
      <c r="B941" s="40" t="s">
        <v>2411</v>
      </c>
      <c r="C941" s="204"/>
      <c r="D941" s="41" t="s">
        <v>2412</v>
      </c>
      <c r="E941" s="42" t="s">
        <v>66</v>
      </c>
      <c r="F941" s="42" t="s">
        <v>43</v>
      </c>
      <c r="G941" s="42" t="s">
        <v>53</v>
      </c>
      <c r="H941" s="42" t="s">
        <v>657</v>
      </c>
      <c r="I941" s="177">
        <v>3</v>
      </c>
      <c r="J941" s="177">
        <v>3</v>
      </c>
      <c r="K941" s="177"/>
      <c r="L941" s="42">
        <v>4</v>
      </c>
      <c r="M941" s="51"/>
      <c r="N941" s="42">
        <v>4</v>
      </c>
      <c r="O941" s="52">
        <v>1794</v>
      </c>
      <c r="P941" s="53">
        <v>19</v>
      </c>
      <c r="Q941" s="38">
        <f t="shared" si="49"/>
        <v>34086</v>
      </c>
      <c r="R941" s="52">
        <v>1.794</v>
      </c>
      <c r="S941" s="52">
        <v>1</v>
      </c>
      <c r="T941" s="45">
        <v>1.794</v>
      </c>
      <c r="U941" s="52">
        <v>397</v>
      </c>
      <c r="V941" s="36">
        <f t="shared" si="54"/>
        <v>1985</v>
      </c>
      <c r="W941" s="45">
        <v>477</v>
      </c>
      <c r="X941" s="21">
        <f t="shared" si="52"/>
        <v>2462</v>
      </c>
      <c r="Y941" s="37">
        <v>6.84</v>
      </c>
      <c r="Z941" s="22">
        <f t="shared" si="50"/>
        <v>14531.4</v>
      </c>
      <c r="AA941" s="37">
        <f t="shared" si="51"/>
        <v>9881.3520000000008</v>
      </c>
      <c r="AB941" s="42" t="s">
        <v>46</v>
      </c>
      <c r="AC941" s="42" t="s">
        <v>46</v>
      </c>
      <c r="AD941" s="42" t="s">
        <v>46</v>
      </c>
      <c r="AE941" s="89" t="s">
        <v>658</v>
      </c>
      <c r="AF941" s="23"/>
      <c r="AG941" s="24"/>
      <c r="AH941" s="24"/>
    </row>
    <row r="942" spans="1:34" ht="12.75" customHeight="1">
      <c r="A942" s="81">
        <v>932</v>
      </c>
      <c r="B942" s="40" t="s">
        <v>2413</v>
      </c>
      <c r="C942" s="204"/>
      <c r="D942" s="41" t="s">
        <v>2414</v>
      </c>
      <c r="E942" s="42" t="s">
        <v>66</v>
      </c>
      <c r="F942" s="42" t="s">
        <v>43</v>
      </c>
      <c r="G942" s="42" t="s">
        <v>53</v>
      </c>
      <c r="H942" s="42" t="s">
        <v>657</v>
      </c>
      <c r="I942" s="177">
        <v>3</v>
      </c>
      <c r="J942" s="177">
        <v>3</v>
      </c>
      <c r="K942" s="177"/>
      <c r="L942" s="42">
        <v>4</v>
      </c>
      <c r="M942" s="51"/>
      <c r="N942" s="42">
        <v>4</v>
      </c>
      <c r="O942" s="52">
        <v>1794</v>
      </c>
      <c r="P942" s="53">
        <v>34</v>
      </c>
      <c r="Q942" s="38">
        <f t="shared" si="49"/>
        <v>60996</v>
      </c>
      <c r="R942" s="52">
        <v>1.794</v>
      </c>
      <c r="S942" s="52">
        <v>1</v>
      </c>
      <c r="T942" s="45">
        <v>1.794</v>
      </c>
      <c r="U942" s="52">
        <v>397</v>
      </c>
      <c r="V942" s="36">
        <f t="shared" si="54"/>
        <v>1985</v>
      </c>
      <c r="W942" s="45">
        <v>477</v>
      </c>
      <c r="X942" s="21">
        <f t="shared" si="52"/>
        <v>2462</v>
      </c>
      <c r="Y942" s="37">
        <v>6.84</v>
      </c>
      <c r="Z942" s="22">
        <f t="shared" si="50"/>
        <v>14531.4</v>
      </c>
      <c r="AA942" s="37">
        <f t="shared" si="51"/>
        <v>9881.3520000000008</v>
      </c>
      <c r="AB942" s="42" t="s">
        <v>46</v>
      </c>
      <c r="AC942" s="42" t="s">
        <v>46</v>
      </c>
      <c r="AD942" s="42" t="s">
        <v>46</v>
      </c>
      <c r="AE942" s="89" t="s">
        <v>658</v>
      </c>
      <c r="AF942" s="23"/>
      <c r="AG942" s="24"/>
      <c r="AH942" s="24"/>
    </row>
    <row r="943" spans="1:34" ht="12.75" customHeight="1">
      <c r="A943" s="81">
        <v>933</v>
      </c>
      <c r="B943" s="40" t="s">
        <v>2415</v>
      </c>
      <c r="C943" s="203"/>
      <c r="D943" s="41" t="s">
        <v>2416</v>
      </c>
      <c r="E943" s="42" t="s">
        <v>66</v>
      </c>
      <c r="F943" s="42" t="s">
        <v>43</v>
      </c>
      <c r="G943" s="42" t="s">
        <v>53</v>
      </c>
      <c r="H943" s="42" t="s">
        <v>657</v>
      </c>
      <c r="I943" s="177">
        <v>3</v>
      </c>
      <c r="J943" s="177">
        <v>3</v>
      </c>
      <c r="K943" s="177"/>
      <c r="L943" s="42">
        <v>4</v>
      </c>
      <c r="M943" s="44"/>
      <c r="N943" s="42">
        <v>4</v>
      </c>
      <c r="O943" s="52">
        <v>1794</v>
      </c>
      <c r="P943" s="53">
        <v>34</v>
      </c>
      <c r="Q943" s="38">
        <f t="shared" si="49"/>
        <v>60996</v>
      </c>
      <c r="R943" s="52">
        <v>1.794</v>
      </c>
      <c r="S943" s="52">
        <v>1</v>
      </c>
      <c r="T943" s="45">
        <v>1.794</v>
      </c>
      <c r="U943" s="52">
        <v>397</v>
      </c>
      <c r="V943" s="36">
        <f t="shared" si="54"/>
        <v>1985</v>
      </c>
      <c r="W943" s="45">
        <v>477</v>
      </c>
      <c r="X943" s="21">
        <f t="shared" si="52"/>
        <v>2462</v>
      </c>
      <c r="Y943" s="37">
        <v>6.84</v>
      </c>
      <c r="Z943" s="22">
        <f t="shared" si="50"/>
        <v>14531.4</v>
      </c>
      <c r="AA943" s="37">
        <f t="shared" si="51"/>
        <v>9881.3520000000008</v>
      </c>
      <c r="AB943" s="42" t="s">
        <v>46</v>
      </c>
      <c r="AC943" s="42" t="s">
        <v>46</v>
      </c>
      <c r="AD943" s="42" t="s">
        <v>46</v>
      </c>
      <c r="AE943" s="89" t="s">
        <v>658</v>
      </c>
      <c r="AF943" s="23"/>
      <c r="AG943" s="24"/>
      <c r="AH943" s="24"/>
    </row>
    <row r="944" spans="1:34" ht="12.75" customHeight="1">
      <c r="A944" s="81">
        <v>934</v>
      </c>
      <c r="B944" s="40" t="s">
        <v>2417</v>
      </c>
      <c r="C944" s="203"/>
      <c r="D944" s="41" t="s">
        <v>2418</v>
      </c>
      <c r="E944" s="42" t="s">
        <v>66</v>
      </c>
      <c r="F944" s="42" t="s">
        <v>43</v>
      </c>
      <c r="G944" s="42" t="s">
        <v>2419</v>
      </c>
      <c r="H944" s="42" t="s">
        <v>831</v>
      </c>
      <c r="I944" s="177">
        <v>1</v>
      </c>
      <c r="J944" s="177">
        <v>1</v>
      </c>
      <c r="K944" s="177"/>
      <c r="L944" s="42">
        <v>2</v>
      </c>
      <c r="M944" s="44"/>
      <c r="N944" s="42">
        <v>2</v>
      </c>
      <c r="O944" s="45">
        <v>1200</v>
      </c>
      <c r="P944" s="50">
        <v>25</v>
      </c>
      <c r="Q944" s="38">
        <f t="shared" si="49"/>
        <v>30000</v>
      </c>
      <c r="R944" s="47"/>
      <c r="S944" s="47"/>
      <c r="T944" s="45" t="s">
        <v>2387</v>
      </c>
      <c r="U944" s="45">
        <v>100</v>
      </c>
      <c r="V944" s="36">
        <f t="shared" si="54"/>
        <v>500</v>
      </c>
      <c r="W944" s="45">
        <v>75</v>
      </c>
      <c r="X944" s="21">
        <f t="shared" si="52"/>
        <v>575</v>
      </c>
      <c r="Y944" s="37">
        <v>6.84</v>
      </c>
      <c r="Z944" s="22">
        <f t="shared" si="50"/>
        <v>3570</v>
      </c>
      <c r="AA944" s="37">
        <f t="shared" si="51"/>
        <v>2427.6000000000004</v>
      </c>
      <c r="AB944" s="42" t="s">
        <v>46</v>
      </c>
      <c r="AC944" s="42" t="s">
        <v>46</v>
      </c>
      <c r="AD944" s="42" t="s">
        <v>46</v>
      </c>
      <c r="AE944" s="48"/>
      <c r="AF944" s="23"/>
      <c r="AG944" s="24"/>
      <c r="AH944" s="24"/>
    </row>
    <row r="945" spans="1:34" ht="12.75" customHeight="1">
      <c r="A945" s="81">
        <v>935</v>
      </c>
      <c r="B945" s="40" t="s">
        <v>2420</v>
      </c>
      <c r="C945" s="203"/>
      <c r="D945" s="41" t="s">
        <v>2421</v>
      </c>
      <c r="E945" s="42" t="s">
        <v>66</v>
      </c>
      <c r="F945" s="42" t="s">
        <v>43</v>
      </c>
      <c r="G945" s="42" t="s">
        <v>2419</v>
      </c>
      <c r="H945" s="42" t="s">
        <v>831</v>
      </c>
      <c r="I945" s="177">
        <v>1</v>
      </c>
      <c r="J945" s="177">
        <v>1</v>
      </c>
      <c r="K945" s="177"/>
      <c r="L945" s="42">
        <v>2</v>
      </c>
      <c r="M945" s="44"/>
      <c r="N945" s="42">
        <v>2</v>
      </c>
      <c r="O945" s="45">
        <v>1200</v>
      </c>
      <c r="P945" s="50">
        <v>25</v>
      </c>
      <c r="Q945" s="38">
        <f t="shared" si="49"/>
        <v>30000</v>
      </c>
      <c r="R945" s="47"/>
      <c r="S945" s="47"/>
      <c r="T945" s="45" t="s">
        <v>2387</v>
      </c>
      <c r="U945" s="45">
        <v>100</v>
      </c>
      <c r="V945" s="36">
        <f t="shared" si="54"/>
        <v>500</v>
      </c>
      <c r="W945" s="45">
        <v>75</v>
      </c>
      <c r="X945" s="21">
        <f t="shared" si="52"/>
        <v>575</v>
      </c>
      <c r="Y945" s="37">
        <v>6.84</v>
      </c>
      <c r="Z945" s="22">
        <f t="shared" si="50"/>
        <v>3570</v>
      </c>
      <c r="AA945" s="37">
        <f t="shared" si="51"/>
        <v>2427.6000000000004</v>
      </c>
      <c r="AB945" s="42" t="s">
        <v>46</v>
      </c>
      <c r="AC945" s="42" t="s">
        <v>46</v>
      </c>
      <c r="AD945" s="42" t="s">
        <v>46</v>
      </c>
      <c r="AE945" s="48"/>
      <c r="AF945" s="23"/>
      <c r="AG945" s="24"/>
      <c r="AH945" s="24"/>
    </row>
    <row r="946" spans="1:34" ht="12.75" customHeight="1">
      <c r="A946" s="81">
        <v>936</v>
      </c>
      <c r="B946" s="40" t="s">
        <v>2422</v>
      </c>
      <c r="C946" s="203"/>
      <c r="D946" s="41" t="s">
        <v>2423</v>
      </c>
      <c r="E946" s="42" t="s">
        <v>66</v>
      </c>
      <c r="F946" s="42" t="s">
        <v>43</v>
      </c>
      <c r="G946" s="42" t="s">
        <v>2419</v>
      </c>
      <c r="H946" s="42" t="s">
        <v>831</v>
      </c>
      <c r="I946" s="177">
        <v>1</v>
      </c>
      <c r="J946" s="177">
        <v>1</v>
      </c>
      <c r="K946" s="177"/>
      <c r="L946" s="42">
        <v>2</v>
      </c>
      <c r="M946" s="44"/>
      <c r="N946" s="42">
        <v>2</v>
      </c>
      <c r="O946" s="45">
        <v>1200</v>
      </c>
      <c r="P946" s="50">
        <v>25</v>
      </c>
      <c r="Q946" s="38">
        <f t="shared" si="49"/>
        <v>30000</v>
      </c>
      <c r="R946" s="47"/>
      <c r="S946" s="47"/>
      <c r="T946" s="45" t="s">
        <v>2387</v>
      </c>
      <c r="U946" s="45">
        <v>100</v>
      </c>
      <c r="V946" s="36">
        <f t="shared" si="54"/>
        <v>500</v>
      </c>
      <c r="W946" s="45">
        <v>75</v>
      </c>
      <c r="X946" s="21">
        <f t="shared" si="52"/>
        <v>575</v>
      </c>
      <c r="Y946" s="37">
        <v>6.84</v>
      </c>
      <c r="Z946" s="22">
        <f t="shared" si="50"/>
        <v>3570</v>
      </c>
      <c r="AA946" s="37">
        <f t="shared" si="51"/>
        <v>2427.6000000000004</v>
      </c>
      <c r="AB946" s="42" t="s">
        <v>46</v>
      </c>
      <c r="AC946" s="42" t="s">
        <v>46</v>
      </c>
      <c r="AD946" s="42" t="s">
        <v>46</v>
      </c>
      <c r="AE946" s="48"/>
      <c r="AF946" s="23"/>
      <c r="AG946" s="24"/>
      <c r="AH946" s="24"/>
    </row>
    <row r="947" spans="1:34" ht="12.75" customHeight="1">
      <c r="A947" s="81">
        <v>937</v>
      </c>
      <c r="B947" s="40" t="s">
        <v>2424</v>
      </c>
      <c r="C947" s="203"/>
      <c r="D947" s="41" t="s">
        <v>2425</v>
      </c>
      <c r="E947" s="42" t="s">
        <v>66</v>
      </c>
      <c r="F947" s="42" t="s">
        <v>43</v>
      </c>
      <c r="G947" s="42" t="s">
        <v>2419</v>
      </c>
      <c r="H947" s="42" t="s">
        <v>1028</v>
      </c>
      <c r="I947" s="177">
        <v>1</v>
      </c>
      <c r="J947" s="177">
        <v>1</v>
      </c>
      <c r="K947" s="177"/>
      <c r="L947" s="43">
        <v>2</v>
      </c>
      <c r="M947" s="44"/>
      <c r="N947" s="43">
        <v>2</v>
      </c>
      <c r="O947" s="45">
        <v>1200</v>
      </c>
      <c r="P947" s="50">
        <v>18</v>
      </c>
      <c r="Q947" s="38">
        <f t="shared" si="49"/>
        <v>21600</v>
      </c>
      <c r="R947" s="47"/>
      <c r="S947" s="47"/>
      <c r="T947" s="45" t="s">
        <v>2387</v>
      </c>
      <c r="U947" s="45">
        <v>70</v>
      </c>
      <c r="V947" s="36">
        <f t="shared" si="54"/>
        <v>350</v>
      </c>
      <c r="W947" s="45">
        <v>53</v>
      </c>
      <c r="X947" s="21">
        <f t="shared" si="52"/>
        <v>403</v>
      </c>
      <c r="Y947" s="37">
        <v>6.84</v>
      </c>
      <c r="Z947" s="22">
        <f t="shared" si="50"/>
        <v>2500</v>
      </c>
      <c r="AA947" s="37">
        <f t="shared" si="51"/>
        <v>1700.0000000000002</v>
      </c>
      <c r="AB947" s="42" t="s">
        <v>46</v>
      </c>
      <c r="AC947" s="42" t="s">
        <v>46</v>
      </c>
      <c r="AD947" s="42" t="s">
        <v>46</v>
      </c>
      <c r="AE947" s="48"/>
      <c r="AF947" s="23"/>
      <c r="AG947" s="24"/>
      <c r="AH947" s="24"/>
    </row>
    <row r="948" spans="1:34" ht="12.75" customHeight="1">
      <c r="A948" s="81">
        <v>938</v>
      </c>
      <c r="B948" s="40" t="s">
        <v>2426</v>
      </c>
      <c r="C948" s="203"/>
      <c r="D948" s="41" t="s">
        <v>2427</v>
      </c>
      <c r="E948" s="42" t="s">
        <v>66</v>
      </c>
      <c r="F948" s="42" t="s">
        <v>43</v>
      </c>
      <c r="G948" s="42" t="s">
        <v>2419</v>
      </c>
      <c r="H948" s="42" t="s">
        <v>1028</v>
      </c>
      <c r="I948" s="177">
        <v>1</v>
      </c>
      <c r="J948" s="177">
        <v>1</v>
      </c>
      <c r="K948" s="177"/>
      <c r="L948" s="43">
        <v>2</v>
      </c>
      <c r="M948" s="44"/>
      <c r="N948" s="43">
        <v>2</v>
      </c>
      <c r="O948" s="45">
        <v>1200</v>
      </c>
      <c r="P948" s="50">
        <v>18</v>
      </c>
      <c r="Q948" s="38">
        <f t="shared" si="49"/>
        <v>21600</v>
      </c>
      <c r="R948" s="47"/>
      <c r="S948" s="47"/>
      <c r="T948" s="45" t="s">
        <v>2387</v>
      </c>
      <c r="U948" s="45">
        <v>70</v>
      </c>
      <c r="V948" s="36">
        <f t="shared" si="54"/>
        <v>350</v>
      </c>
      <c r="W948" s="45">
        <v>53</v>
      </c>
      <c r="X948" s="21">
        <f t="shared" si="52"/>
        <v>403</v>
      </c>
      <c r="Y948" s="37">
        <v>6.84</v>
      </c>
      <c r="Z948" s="22">
        <f t="shared" si="50"/>
        <v>2500</v>
      </c>
      <c r="AA948" s="37">
        <f t="shared" si="51"/>
        <v>1700.0000000000002</v>
      </c>
      <c r="AB948" s="42" t="s">
        <v>46</v>
      </c>
      <c r="AC948" s="42" t="s">
        <v>46</v>
      </c>
      <c r="AD948" s="42" t="s">
        <v>46</v>
      </c>
      <c r="AE948" s="48"/>
      <c r="AF948" s="23"/>
      <c r="AG948" s="24"/>
      <c r="AH948" s="24"/>
    </row>
    <row r="949" spans="1:34" ht="15" customHeight="1">
      <c r="A949" s="81">
        <v>939</v>
      </c>
      <c r="B949" s="54" t="s">
        <v>2428</v>
      </c>
      <c r="C949" s="20"/>
      <c r="D949" s="55" t="s">
        <v>2429</v>
      </c>
      <c r="E949" s="42" t="s">
        <v>66</v>
      </c>
      <c r="F949" s="56" t="s">
        <v>43</v>
      </c>
      <c r="G949" s="56" t="s">
        <v>44</v>
      </c>
      <c r="H949" s="57" t="s">
        <v>2430</v>
      </c>
      <c r="I949" s="177">
        <v>2</v>
      </c>
      <c r="J949" s="177">
        <v>2</v>
      </c>
      <c r="K949" s="177"/>
      <c r="L949" s="57">
        <v>2</v>
      </c>
      <c r="M949" s="58"/>
      <c r="N949" s="59"/>
      <c r="O949" s="59"/>
      <c r="P949" s="60"/>
      <c r="Q949" s="38"/>
      <c r="R949" s="61"/>
      <c r="S949" s="62"/>
      <c r="T949" s="62"/>
      <c r="U949" s="62"/>
      <c r="V949" s="62"/>
      <c r="W949" s="63"/>
      <c r="X949" s="64"/>
      <c r="Y949" s="37"/>
      <c r="Z949" s="22"/>
      <c r="AA949" s="37"/>
      <c r="AB949" s="64"/>
      <c r="AC949" s="67"/>
      <c r="AD949" s="56"/>
      <c r="AE949" s="56"/>
      <c r="AF949" s="23"/>
      <c r="AG949" s="24"/>
      <c r="AH949" s="24"/>
    </row>
    <row r="950" spans="1:34" ht="15" customHeight="1">
      <c r="A950" s="81">
        <v>940</v>
      </c>
      <c r="B950" s="54" t="s">
        <v>2431</v>
      </c>
      <c r="C950" s="20"/>
      <c r="D950" s="55" t="s">
        <v>2432</v>
      </c>
      <c r="E950" s="42" t="s">
        <v>66</v>
      </c>
      <c r="F950" s="56" t="s">
        <v>43</v>
      </c>
      <c r="G950" s="56" t="s">
        <v>168</v>
      </c>
      <c r="H950" s="57" t="s">
        <v>1377</v>
      </c>
      <c r="I950" s="177">
        <v>3</v>
      </c>
      <c r="J950" s="177">
        <v>3</v>
      </c>
      <c r="K950" s="177"/>
      <c r="L950" s="57">
        <v>4</v>
      </c>
      <c r="M950" s="58"/>
      <c r="N950" s="101">
        <v>2</v>
      </c>
      <c r="O950" s="101">
        <v>1000</v>
      </c>
      <c r="P950" s="101">
        <v>17</v>
      </c>
      <c r="Q950" s="101">
        <f t="shared" ref="Q950:Q953" si="55">O950*P950</f>
        <v>17000</v>
      </c>
      <c r="R950" s="101"/>
      <c r="S950" s="101"/>
      <c r="T950" s="101"/>
      <c r="U950" s="101">
        <v>170</v>
      </c>
      <c r="V950" s="85">
        <f t="shared" ref="V950:V953" si="56">IF(Y950=5.88,Q950/3+U950*5,U950*5)</f>
        <v>850</v>
      </c>
      <c r="W950" s="85">
        <f t="shared" ref="W950:W953" si="57">T950/10+V950*15%</f>
        <v>127.5</v>
      </c>
      <c r="X950" s="86">
        <f t="shared" ref="X950:X953" si="58">V950+W950</f>
        <v>977.5</v>
      </c>
      <c r="Y950" s="110">
        <v>6.84</v>
      </c>
      <c r="Z950" s="85">
        <f t="shared" ref="Z950:Z953" si="59">V950*Y950+W950*2</f>
        <v>6069</v>
      </c>
      <c r="AA950" s="88">
        <f t="shared" ref="AA950:AA953" si="60">Z950*68%</f>
        <v>4126.92</v>
      </c>
      <c r="AB950" s="81" t="s">
        <v>46</v>
      </c>
      <c r="AC950" s="81" t="s">
        <v>46</v>
      </c>
      <c r="AD950" s="81" t="s">
        <v>46</v>
      </c>
      <c r="AE950" s="56"/>
      <c r="AF950" s="23"/>
      <c r="AG950" s="24"/>
      <c r="AH950" s="24"/>
    </row>
    <row r="951" spans="1:34" ht="12.75" customHeight="1">
      <c r="A951" s="81">
        <v>941</v>
      </c>
      <c r="B951" s="54" t="s">
        <v>2438</v>
      </c>
      <c r="C951" s="65" t="s">
        <v>827</v>
      </c>
      <c r="D951" s="66" t="s">
        <v>2439</v>
      </c>
      <c r="E951" s="42" t="s">
        <v>66</v>
      </c>
      <c r="F951" s="56" t="s">
        <v>2304</v>
      </c>
      <c r="G951" s="56" t="s">
        <v>1463</v>
      </c>
      <c r="H951" s="57" t="s">
        <v>2440</v>
      </c>
      <c r="I951" s="177">
        <v>5</v>
      </c>
      <c r="J951" s="177">
        <v>5</v>
      </c>
      <c r="K951" s="177"/>
      <c r="L951" s="68">
        <v>6</v>
      </c>
      <c r="M951" s="69"/>
      <c r="N951" s="59">
        <v>4</v>
      </c>
      <c r="O951" s="59">
        <v>1500</v>
      </c>
      <c r="P951" s="70">
        <v>27</v>
      </c>
      <c r="Q951" s="38">
        <f t="shared" si="55"/>
        <v>40500</v>
      </c>
      <c r="R951" s="63"/>
      <c r="S951" s="62"/>
      <c r="T951" s="62"/>
      <c r="U951" s="62">
        <v>300</v>
      </c>
      <c r="V951" s="36">
        <f t="shared" si="56"/>
        <v>1500</v>
      </c>
      <c r="W951" s="21">
        <f t="shared" si="57"/>
        <v>225</v>
      </c>
      <c r="X951" s="22">
        <f t="shared" si="58"/>
        <v>1725</v>
      </c>
      <c r="Y951" s="37">
        <v>6.84</v>
      </c>
      <c r="Z951" s="22">
        <f t="shared" si="59"/>
        <v>10710</v>
      </c>
      <c r="AA951" s="37">
        <f t="shared" si="60"/>
        <v>7282.8</v>
      </c>
      <c r="AB951" s="71" t="s">
        <v>2367</v>
      </c>
      <c r="AC951" s="72" t="s">
        <v>2367</v>
      </c>
      <c r="AD951" s="64" t="s">
        <v>2367</v>
      </c>
      <c r="AE951" s="81"/>
      <c r="AF951" s="23"/>
      <c r="AG951" s="24"/>
      <c r="AH951" s="24"/>
    </row>
    <row r="952" spans="1:34" ht="12.75" customHeight="1">
      <c r="A952" s="81">
        <v>942</v>
      </c>
      <c r="B952" s="54" t="s">
        <v>2441</v>
      </c>
      <c r="C952" s="65" t="s">
        <v>827</v>
      </c>
      <c r="D952" s="66" t="s">
        <v>2442</v>
      </c>
      <c r="E952" s="42" t="s">
        <v>66</v>
      </c>
      <c r="F952" s="56" t="s">
        <v>2304</v>
      </c>
      <c r="G952" s="56" t="s">
        <v>1463</v>
      </c>
      <c r="H952" s="57" t="s">
        <v>2440</v>
      </c>
      <c r="I952" s="177">
        <v>5</v>
      </c>
      <c r="J952" s="177">
        <v>5</v>
      </c>
      <c r="K952" s="177"/>
      <c r="L952" s="68">
        <v>6</v>
      </c>
      <c r="M952" s="69"/>
      <c r="N952" s="59">
        <v>4</v>
      </c>
      <c r="O952" s="59">
        <v>1500</v>
      </c>
      <c r="P952" s="70">
        <v>27</v>
      </c>
      <c r="Q952" s="38">
        <f t="shared" si="55"/>
        <v>40500</v>
      </c>
      <c r="R952" s="63"/>
      <c r="S952" s="62"/>
      <c r="T952" s="62"/>
      <c r="U952" s="62">
        <v>300</v>
      </c>
      <c r="V952" s="36">
        <f t="shared" si="56"/>
        <v>1500</v>
      </c>
      <c r="W952" s="21">
        <f t="shared" si="57"/>
        <v>225</v>
      </c>
      <c r="X952" s="22">
        <f t="shared" si="58"/>
        <v>1725</v>
      </c>
      <c r="Y952" s="37">
        <v>6.84</v>
      </c>
      <c r="Z952" s="22">
        <f t="shared" si="59"/>
        <v>10710</v>
      </c>
      <c r="AA952" s="37">
        <f t="shared" si="60"/>
        <v>7282.8</v>
      </c>
      <c r="AB952" s="71" t="s">
        <v>2367</v>
      </c>
      <c r="AC952" s="72" t="s">
        <v>2367</v>
      </c>
      <c r="AD952" s="64" t="s">
        <v>2367</v>
      </c>
      <c r="AE952" s="81"/>
      <c r="AF952" s="23"/>
      <c r="AG952" s="24"/>
      <c r="AH952" s="24"/>
    </row>
    <row r="953" spans="1:34" ht="12.75" customHeight="1">
      <c r="A953" s="81">
        <v>943</v>
      </c>
      <c r="B953" s="54" t="s">
        <v>2443</v>
      </c>
      <c r="C953" s="65" t="s">
        <v>827</v>
      </c>
      <c r="D953" s="66" t="s">
        <v>2444</v>
      </c>
      <c r="E953" s="42" t="s">
        <v>66</v>
      </c>
      <c r="F953" s="56" t="s">
        <v>2304</v>
      </c>
      <c r="G953" s="56" t="s">
        <v>1463</v>
      </c>
      <c r="H953" s="57" t="s">
        <v>2440</v>
      </c>
      <c r="I953" s="177">
        <v>5</v>
      </c>
      <c r="J953" s="177">
        <v>5</v>
      </c>
      <c r="K953" s="177"/>
      <c r="L953" s="68">
        <v>6</v>
      </c>
      <c r="M953" s="69"/>
      <c r="N953" s="59">
        <v>4</v>
      </c>
      <c r="O953" s="59">
        <v>1500</v>
      </c>
      <c r="P953" s="70">
        <v>27</v>
      </c>
      <c r="Q953" s="38">
        <f t="shared" si="55"/>
        <v>40500</v>
      </c>
      <c r="R953" s="63"/>
      <c r="S953" s="62"/>
      <c r="T953" s="62"/>
      <c r="U953" s="62">
        <v>300</v>
      </c>
      <c r="V953" s="36">
        <f t="shared" si="56"/>
        <v>1500</v>
      </c>
      <c r="W953" s="21">
        <f t="shared" si="57"/>
        <v>225</v>
      </c>
      <c r="X953" s="22">
        <f t="shared" si="58"/>
        <v>1725</v>
      </c>
      <c r="Y953" s="37">
        <v>6.84</v>
      </c>
      <c r="Z953" s="22">
        <f t="shared" si="59"/>
        <v>10710</v>
      </c>
      <c r="AA953" s="37">
        <f t="shared" si="60"/>
        <v>7282.8</v>
      </c>
      <c r="AB953" s="71" t="s">
        <v>2367</v>
      </c>
      <c r="AC953" s="72" t="s">
        <v>2367</v>
      </c>
      <c r="AD953" s="64" t="s">
        <v>2367</v>
      </c>
      <c r="AE953" s="81"/>
      <c r="AF953" s="23"/>
      <c r="AG953" s="24"/>
      <c r="AH953" s="24"/>
    </row>
    <row r="954" spans="1:34" ht="18.75" customHeight="1">
      <c r="A954" s="272" t="s">
        <v>2447</v>
      </c>
      <c r="B954" s="273"/>
      <c r="C954" s="273"/>
      <c r="D954" s="273"/>
      <c r="E954" s="273"/>
      <c r="F954" s="273"/>
      <c r="G954" s="274"/>
      <c r="H954" s="73"/>
      <c r="I954" s="205">
        <f>SUM(I11:I953)</f>
        <v>3894</v>
      </c>
      <c r="J954" s="205"/>
      <c r="K954" s="205"/>
      <c r="L954" s="205"/>
      <c r="M954" s="205"/>
      <c r="N954" s="73"/>
      <c r="O954" s="73"/>
      <c r="P954" s="73"/>
      <c r="Q954" s="73"/>
      <c r="R954" s="73"/>
      <c r="S954" s="73"/>
      <c r="T954" s="73"/>
      <c r="U954" s="73"/>
      <c r="V954" s="75">
        <f t="shared" ref="V954:AA954" si="61">SUM(V11:V924)</f>
        <v>2545068.3333333363</v>
      </c>
      <c r="W954" s="75">
        <f t="shared" si="61"/>
        <v>522267.14999999991</v>
      </c>
      <c r="X954" s="75">
        <f t="shared" si="61"/>
        <v>3067335.4833333343</v>
      </c>
      <c r="Y954" s="75">
        <f t="shared" si="61"/>
        <v>5995.320000000077</v>
      </c>
      <c r="Z954" s="75">
        <f t="shared" si="61"/>
        <v>16959657.700000014</v>
      </c>
      <c r="AA954" s="75">
        <f t="shared" si="61"/>
        <v>11532567.23600002</v>
      </c>
      <c r="AB954" s="73"/>
      <c r="AC954" s="73"/>
      <c r="AD954" s="73"/>
      <c r="AE954" s="73"/>
      <c r="AF954" s="6"/>
      <c r="AG954" s="6"/>
      <c r="AH954" s="6"/>
    </row>
  </sheetData>
  <autoFilter ref="A10:AH954"/>
  <mergeCells count="6">
    <mergeCell ref="AB8:AD8"/>
    <mergeCell ref="A954:G954"/>
    <mergeCell ref="C1:G1"/>
    <mergeCell ref="C3:H7"/>
    <mergeCell ref="L8:M8"/>
    <mergeCell ref="N8:U8"/>
  </mergeCell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9"/>
  <sheetViews>
    <sheetView workbookViewId="0">
      <selection activeCell="I14" sqref="I14"/>
    </sheetView>
  </sheetViews>
  <sheetFormatPr defaultColWidth="12.59765625" defaultRowHeight="15" customHeight="1"/>
  <cols>
    <col min="1" max="1" width="9.09765625" style="208" customWidth="1"/>
    <col min="2" max="3" width="14" style="208" customWidth="1"/>
    <col min="4" max="4" width="9" style="208" customWidth="1"/>
    <col min="5" max="5" width="29.09765625" style="208" customWidth="1"/>
    <col min="6" max="6" width="12.19921875" style="208" customWidth="1"/>
    <col min="7" max="7" width="15.59765625" style="208" customWidth="1"/>
    <col min="8" max="8" width="9" style="208" customWidth="1"/>
    <col min="9" max="9" width="29.5" style="208" customWidth="1"/>
    <col min="10" max="12" width="9.09765625" style="208" customWidth="1"/>
    <col min="13" max="13" width="7.8984375" style="208" customWidth="1"/>
    <col min="14" max="15" width="9.09765625" style="208" customWidth="1"/>
    <col min="16" max="16" width="34.59765625" style="208" customWidth="1"/>
    <col min="17" max="17" width="13" style="208" customWidth="1"/>
    <col min="18" max="18" width="13.19921875" style="208" customWidth="1"/>
    <col min="19" max="27" width="9.09765625" style="208" customWidth="1"/>
    <col min="28" max="28" width="12" style="208" customWidth="1"/>
    <col min="29" max="30" width="11" style="208" customWidth="1"/>
    <col min="31" max="31" width="10.8984375" style="208" customWidth="1"/>
    <col min="32" max="32" width="26.09765625" style="208" customWidth="1"/>
    <col min="33" max="16384" width="12.59765625" style="208"/>
  </cols>
  <sheetData>
    <row r="1" spans="1:32" ht="13.8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6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48"/>
    </row>
    <row r="2" spans="1:32" ht="13.8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6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48"/>
    </row>
    <row r="3" spans="1:32" ht="13.8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6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48"/>
    </row>
    <row r="4" spans="1:32" ht="13.8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6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48"/>
    </row>
    <row r="5" spans="1:32" ht="45.75" customHeight="1">
      <c r="A5" s="207"/>
      <c r="B5" s="209"/>
      <c r="C5" s="209"/>
      <c r="D5" s="275" t="s">
        <v>3</v>
      </c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4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</row>
    <row r="6" spans="1:32" ht="34.5" customHeight="1">
      <c r="A6" s="220" t="s">
        <v>5</v>
      </c>
      <c r="B6" s="213" t="s">
        <v>2676</v>
      </c>
      <c r="C6" s="213" t="s">
        <v>6</v>
      </c>
      <c r="D6" s="220" t="s">
        <v>7</v>
      </c>
      <c r="E6" s="220" t="s">
        <v>8</v>
      </c>
      <c r="F6" s="220" t="s">
        <v>9</v>
      </c>
      <c r="G6" s="220" t="s">
        <v>10</v>
      </c>
      <c r="H6" s="220" t="s">
        <v>2677</v>
      </c>
      <c r="I6" s="220" t="s">
        <v>12</v>
      </c>
      <c r="J6" s="264" t="s">
        <v>4763</v>
      </c>
      <c r="K6" s="265" t="s">
        <v>14</v>
      </c>
      <c r="L6" s="265" t="s">
        <v>15</v>
      </c>
      <c r="M6" s="215" t="s">
        <v>28</v>
      </c>
      <c r="N6" s="276" t="s">
        <v>2678</v>
      </c>
      <c r="O6" s="282"/>
      <c r="P6" s="283"/>
      <c r="Q6" s="277" t="s">
        <v>2679</v>
      </c>
      <c r="R6" s="284"/>
      <c r="S6" s="284"/>
      <c r="T6" s="284"/>
      <c r="U6" s="284"/>
      <c r="V6" s="285"/>
      <c r="W6" s="220" t="s">
        <v>18</v>
      </c>
      <c r="X6" s="220" t="s">
        <v>19</v>
      </c>
      <c r="Y6" s="220" t="s">
        <v>20</v>
      </c>
      <c r="Z6" s="220" t="s">
        <v>21</v>
      </c>
      <c r="AA6" s="220" t="s">
        <v>22</v>
      </c>
      <c r="AB6" s="220" t="s">
        <v>2680</v>
      </c>
      <c r="AC6" s="277" t="s">
        <v>2681</v>
      </c>
      <c r="AD6" s="284"/>
      <c r="AE6" s="285"/>
      <c r="AF6" s="220" t="s">
        <v>25</v>
      </c>
    </row>
    <row r="7" spans="1:32" ht="15" customHeight="1">
      <c r="A7" s="250"/>
      <c r="B7" s="213"/>
      <c r="C7" s="213"/>
      <c r="D7" s="250"/>
      <c r="E7" s="250"/>
      <c r="F7" s="250"/>
      <c r="G7" s="250"/>
      <c r="H7" s="250"/>
      <c r="I7" s="250"/>
      <c r="J7" s="251"/>
      <c r="K7" s="252"/>
      <c r="L7" s="252"/>
      <c r="M7" s="212"/>
      <c r="N7" s="220" t="s">
        <v>26</v>
      </c>
      <c r="O7" s="276" t="s">
        <v>27</v>
      </c>
      <c r="P7" s="283"/>
      <c r="Q7" s="286"/>
      <c r="R7" s="287"/>
      <c r="S7" s="287"/>
      <c r="T7" s="287"/>
      <c r="U7" s="287"/>
      <c r="V7" s="288"/>
      <c r="W7" s="250"/>
      <c r="X7" s="250"/>
      <c r="Y7" s="250"/>
      <c r="Z7" s="250"/>
      <c r="AA7" s="250"/>
      <c r="AB7" s="250"/>
      <c r="AC7" s="286"/>
      <c r="AD7" s="287"/>
      <c r="AE7" s="288"/>
      <c r="AF7" s="250"/>
    </row>
    <row r="8" spans="1:32" ht="44.25" customHeight="1">
      <c r="A8" s="250"/>
      <c r="B8" s="221"/>
      <c r="C8" s="221"/>
      <c r="D8" s="250"/>
      <c r="E8" s="250"/>
      <c r="F8" s="250"/>
      <c r="G8" s="250"/>
      <c r="H8" s="250"/>
      <c r="I8" s="250"/>
      <c r="J8" s="251"/>
      <c r="K8" s="252"/>
      <c r="L8" s="252"/>
      <c r="M8" s="212"/>
      <c r="N8" s="250"/>
      <c r="O8" s="220" t="s">
        <v>2682</v>
      </c>
      <c r="P8" s="220" t="s">
        <v>2683</v>
      </c>
      <c r="Q8" s="220" t="s">
        <v>29</v>
      </c>
      <c r="R8" s="220" t="s">
        <v>31</v>
      </c>
      <c r="S8" s="220" t="s">
        <v>32</v>
      </c>
      <c r="T8" s="220" t="s">
        <v>33</v>
      </c>
      <c r="U8" s="220" t="s">
        <v>34</v>
      </c>
      <c r="V8" s="220" t="s">
        <v>35</v>
      </c>
      <c r="W8" s="250"/>
      <c r="X8" s="250"/>
      <c r="Y8" s="250"/>
      <c r="Z8" s="250"/>
      <c r="AA8" s="250"/>
      <c r="AB8" s="250"/>
      <c r="AC8" s="220" t="s">
        <v>36</v>
      </c>
      <c r="AD8" s="225">
        <v>0.4826388888888889</v>
      </c>
      <c r="AE8" s="220" t="s">
        <v>38</v>
      </c>
      <c r="AF8" s="250"/>
    </row>
    <row r="9" spans="1:32" ht="22.5" customHeight="1">
      <c r="A9" s="226">
        <v>1</v>
      </c>
      <c r="B9" s="226" t="s">
        <v>2684</v>
      </c>
      <c r="C9" s="226" t="s">
        <v>2684</v>
      </c>
      <c r="D9" s="227"/>
      <c r="E9" s="236" t="s">
        <v>2685</v>
      </c>
      <c r="F9" s="227" t="s">
        <v>42</v>
      </c>
      <c r="G9" s="227" t="s">
        <v>2686</v>
      </c>
      <c r="H9" s="242">
        <v>1</v>
      </c>
      <c r="I9" s="227" t="s">
        <v>2687</v>
      </c>
      <c r="J9" s="226">
        <v>1</v>
      </c>
      <c r="K9" s="226"/>
      <c r="L9" s="226"/>
      <c r="M9" s="226">
        <v>3</v>
      </c>
      <c r="N9" s="226">
        <v>6</v>
      </c>
      <c r="O9" s="227"/>
      <c r="P9" s="226">
        <v>19</v>
      </c>
      <c r="Q9" s="226">
        <v>2300</v>
      </c>
      <c r="R9" s="228">
        <f t="shared" ref="R9:R224" si="0">Q9*P9</f>
        <v>43700</v>
      </c>
      <c r="S9" s="228"/>
      <c r="T9" s="228"/>
      <c r="U9" s="228">
        <v>0</v>
      </c>
      <c r="V9" s="228"/>
      <c r="W9" s="228">
        <f t="shared" ref="W9:W224" si="1">IF(Z9=5.88,R9/3+V9*5,V9*5)</f>
        <v>14566.666666666666</v>
      </c>
      <c r="X9" s="228">
        <f t="shared" ref="X9:X224" si="2">U9/10+W9*15%</f>
        <v>2185</v>
      </c>
      <c r="Y9" s="229">
        <f t="shared" ref="Y9:Y224" si="3">W9+X9</f>
        <v>16751.666666666664</v>
      </c>
      <c r="Z9" s="230">
        <v>5.88</v>
      </c>
      <c r="AA9" s="228">
        <f t="shared" ref="AA9:AA224" si="4">W9*Z9+X9*2</f>
        <v>90022</v>
      </c>
      <c r="AB9" s="231">
        <f t="shared" ref="AB9:AB224" si="5">AA9*68%</f>
        <v>61214.960000000006</v>
      </c>
      <c r="AC9" s="227" t="s">
        <v>1701</v>
      </c>
      <c r="AD9" s="227" t="s">
        <v>2688</v>
      </c>
      <c r="AE9" s="227" t="s">
        <v>2689</v>
      </c>
      <c r="AF9" s="253" t="s">
        <v>2690</v>
      </c>
    </row>
    <row r="10" spans="1:32" ht="22.5" customHeight="1">
      <c r="A10" s="226">
        <v>2</v>
      </c>
      <c r="B10" s="226" t="s">
        <v>2691</v>
      </c>
      <c r="C10" s="226" t="s">
        <v>2691</v>
      </c>
      <c r="D10" s="227"/>
      <c r="E10" s="236" t="s">
        <v>2692</v>
      </c>
      <c r="F10" s="226" t="s">
        <v>42</v>
      </c>
      <c r="G10" s="226" t="s">
        <v>2686</v>
      </c>
      <c r="H10" s="226">
        <v>1</v>
      </c>
      <c r="I10" s="226" t="s">
        <v>2687</v>
      </c>
      <c r="J10" s="226">
        <v>1</v>
      </c>
      <c r="K10" s="226"/>
      <c r="L10" s="226"/>
      <c r="M10" s="226">
        <v>3</v>
      </c>
      <c r="N10" s="226">
        <v>6</v>
      </c>
      <c r="O10" s="227"/>
      <c r="P10" s="226">
        <v>19</v>
      </c>
      <c r="Q10" s="226">
        <v>2300</v>
      </c>
      <c r="R10" s="228">
        <f t="shared" si="0"/>
        <v>43700</v>
      </c>
      <c r="S10" s="228"/>
      <c r="T10" s="228"/>
      <c r="U10" s="228">
        <v>0</v>
      </c>
      <c r="V10" s="228"/>
      <c r="W10" s="228">
        <f t="shared" si="1"/>
        <v>14566.666666666666</v>
      </c>
      <c r="X10" s="228">
        <f t="shared" si="2"/>
        <v>2185</v>
      </c>
      <c r="Y10" s="229">
        <f t="shared" si="3"/>
        <v>16751.666666666664</v>
      </c>
      <c r="Z10" s="230">
        <v>5.88</v>
      </c>
      <c r="AA10" s="228">
        <f t="shared" si="4"/>
        <v>90022</v>
      </c>
      <c r="AB10" s="231">
        <f t="shared" si="5"/>
        <v>61214.960000000006</v>
      </c>
      <c r="AC10" s="226" t="s">
        <v>1701</v>
      </c>
      <c r="AD10" s="226" t="s">
        <v>2688</v>
      </c>
      <c r="AE10" s="226" t="s">
        <v>2689</v>
      </c>
      <c r="AF10" s="253" t="s">
        <v>2690</v>
      </c>
    </row>
    <row r="11" spans="1:32" ht="22.5" customHeight="1">
      <c r="A11" s="226">
        <v>3</v>
      </c>
      <c r="B11" s="226" t="s">
        <v>2693</v>
      </c>
      <c r="C11" s="226" t="s">
        <v>2693</v>
      </c>
      <c r="D11" s="227"/>
      <c r="E11" s="227" t="s">
        <v>2694</v>
      </c>
      <c r="F11" s="226" t="s">
        <v>42</v>
      </c>
      <c r="G11" s="226" t="s">
        <v>2686</v>
      </c>
      <c r="H11" s="226">
        <v>1</v>
      </c>
      <c r="I11" s="226" t="s">
        <v>2687</v>
      </c>
      <c r="J11" s="226">
        <v>1</v>
      </c>
      <c r="K11" s="226"/>
      <c r="L11" s="226"/>
      <c r="M11" s="226">
        <v>2</v>
      </c>
      <c r="N11" s="226">
        <v>4</v>
      </c>
      <c r="O11" s="227"/>
      <c r="P11" s="226">
        <v>19</v>
      </c>
      <c r="Q11" s="226">
        <v>2300</v>
      </c>
      <c r="R11" s="228">
        <f t="shared" si="0"/>
        <v>43700</v>
      </c>
      <c r="S11" s="228"/>
      <c r="T11" s="228"/>
      <c r="U11" s="228">
        <v>0</v>
      </c>
      <c r="V11" s="228"/>
      <c r="W11" s="228">
        <f t="shared" si="1"/>
        <v>14566.666666666666</v>
      </c>
      <c r="X11" s="228">
        <f t="shared" si="2"/>
        <v>2185</v>
      </c>
      <c r="Y11" s="229">
        <f t="shared" si="3"/>
        <v>16751.666666666664</v>
      </c>
      <c r="Z11" s="233">
        <v>5.88</v>
      </c>
      <c r="AA11" s="228">
        <f t="shared" si="4"/>
        <v>90022</v>
      </c>
      <c r="AB11" s="231">
        <f t="shared" si="5"/>
        <v>61214.960000000006</v>
      </c>
      <c r="AC11" s="226" t="s">
        <v>1701</v>
      </c>
      <c r="AD11" s="226" t="s">
        <v>2688</v>
      </c>
      <c r="AE11" s="226" t="s">
        <v>2689</v>
      </c>
      <c r="AF11" s="253" t="s">
        <v>2690</v>
      </c>
    </row>
    <row r="12" spans="1:32" ht="22.5" customHeight="1">
      <c r="A12" s="226">
        <v>4</v>
      </c>
      <c r="B12" s="226" t="s">
        <v>2695</v>
      </c>
      <c r="C12" s="226" t="s">
        <v>2695</v>
      </c>
      <c r="D12" s="227"/>
      <c r="E12" s="226" t="s">
        <v>2696</v>
      </c>
      <c r="F12" s="226" t="s">
        <v>42</v>
      </c>
      <c r="G12" s="226" t="s">
        <v>2686</v>
      </c>
      <c r="H12" s="226">
        <v>3</v>
      </c>
      <c r="I12" s="226" t="s">
        <v>2697</v>
      </c>
      <c r="J12" s="226">
        <v>1</v>
      </c>
      <c r="K12" s="226"/>
      <c r="L12" s="226"/>
      <c r="M12" s="226">
        <v>6</v>
      </c>
      <c r="N12" s="226">
        <v>12</v>
      </c>
      <c r="O12" s="227"/>
      <c r="P12" s="226">
        <v>23</v>
      </c>
      <c r="Q12" s="226">
        <v>1180</v>
      </c>
      <c r="R12" s="228">
        <f t="shared" si="0"/>
        <v>27140</v>
      </c>
      <c r="S12" s="228"/>
      <c r="T12" s="228"/>
      <c r="U12" s="228">
        <v>0</v>
      </c>
      <c r="V12" s="228"/>
      <c r="W12" s="228">
        <f t="shared" si="1"/>
        <v>9046.6666666666661</v>
      </c>
      <c r="X12" s="228">
        <f t="shared" si="2"/>
        <v>1356.9999999999998</v>
      </c>
      <c r="Y12" s="229">
        <f t="shared" si="3"/>
        <v>10403.666666666666</v>
      </c>
      <c r="Z12" s="233">
        <v>5.88</v>
      </c>
      <c r="AA12" s="228">
        <f t="shared" si="4"/>
        <v>55908.399999999994</v>
      </c>
      <c r="AB12" s="231">
        <f t="shared" si="5"/>
        <v>38017.712</v>
      </c>
      <c r="AC12" s="226" t="s">
        <v>1701</v>
      </c>
      <c r="AD12" s="226" t="s">
        <v>2688</v>
      </c>
      <c r="AE12" s="226" t="s">
        <v>2689</v>
      </c>
      <c r="AF12" s="253" t="s">
        <v>2698</v>
      </c>
    </row>
    <row r="13" spans="1:32" ht="22.5" customHeight="1">
      <c r="A13" s="226">
        <v>5</v>
      </c>
      <c r="B13" s="226" t="s">
        <v>2699</v>
      </c>
      <c r="C13" s="226" t="s">
        <v>2699</v>
      </c>
      <c r="D13" s="227"/>
      <c r="E13" s="226" t="s">
        <v>2700</v>
      </c>
      <c r="F13" s="226" t="s">
        <v>42</v>
      </c>
      <c r="G13" s="226" t="s">
        <v>2686</v>
      </c>
      <c r="H13" s="226">
        <v>1</v>
      </c>
      <c r="I13" s="226" t="s">
        <v>2701</v>
      </c>
      <c r="J13" s="226">
        <v>1</v>
      </c>
      <c r="K13" s="226"/>
      <c r="L13" s="226"/>
      <c r="M13" s="226">
        <v>6</v>
      </c>
      <c r="N13" s="226">
        <v>18</v>
      </c>
      <c r="O13" s="227"/>
      <c r="P13" s="226">
        <v>25</v>
      </c>
      <c r="Q13" s="226">
        <v>1080</v>
      </c>
      <c r="R13" s="228">
        <f t="shared" si="0"/>
        <v>27000</v>
      </c>
      <c r="S13" s="228"/>
      <c r="T13" s="228"/>
      <c r="U13" s="228">
        <v>0</v>
      </c>
      <c r="V13" s="228"/>
      <c r="W13" s="228">
        <f t="shared" si="1"/>
        <v>9000</v>
      </c>
      <c r="X13" s="228">
        <f t="shared" si="2"/>
        <v>1350</v>
      </c>
      <c r="Y13" s="229">
        <f t="shared" si="3"/>
        <v>10350</v>
      </c>
      <c r="Z13" s="233">
        <v>5.88</v>
      </c>
      <c r="AA13" s="228">
        <f t="shared" si="4"/>
        <v>55620</v>
      </c>
      <c r="AB13" s="231">
        <f t="shared" si="5"/>
        <v>37821.600000000006</v>
      </c>
      <c r="AC13" s="226" t="s">
        <v>1701</v>
      </c>
      <c r="AD13" s="226" t="s">
        <v>2688</v>
      </c>
      <c r="AE13" s="226" t="s">
        <v>2689</v>
      </c>
      <c r="AF13" s="253" t="s">
        <v>2702</v>
      </c>
    </row>
    <row r="14" spans="1:32" ht="22.5" customHeight="1">
      <c r="A14" s="226">
        <v>6</v>
      </c>
      <c r="B14" s="226" t="s">
        <v>2708</v>
      </c>
      <c r="C14" s="226" t="s">
        <v>2708</v>
      </c>
      <c r="D14" s="227"/>
      <c r="E14" s="227" t="s">
        <v>2709</v>
      </c>
      <c r="F14" s="226" t="s">
        <v>42</v>
      </c>
      <c r="G14" s="226" t="s">
        <v>2686</v>
      </c>
      <c r="H14" s="226">
        <v>1</v>
      </c>
      <c r="I14" s="226" t="s">
        <v>2710</v>
      </c>
      <c r="J14" s="226">
        <v>1</v>
      </c>
      <c r="K14" s="226"/>
      <c r="L14" s="226"/>
      <c r="M14" s="226">
        <v>5</v>
      </c>
      <c r="N14" s="226">
        <v>10</v>
      </c>
      <c r="O14" s="226">
        <v>7</v>
      </c>
      <c r="P14" s="226">
        <v>16</v>
      </c>
      <c r="Q14" s="226">
        <v>1500</v>
      </c>
      <c r="R14" s="228">
        <f t="shared" si="0"/>
        <v>24000</v>
      </c>
      <c r="S14" s="228"/>
      <c r="T14" s="228"/>
      <c r="U14" s="228">
        <v>0</v>
      </c>
      <c r="V14" s="228"/>
      <c r="W14" s="228">
        <f t="shared" si="1"/>
        <v>8000</v>
      </c>
      <c r="X14" s="228">
        <f t="shared" si="2"/>
        <v>1200</v>
      </c>
      <c r="Y14" s="229">
        <f t="shared" si="3"/>
        <v>9200</v>
      </c>
      <c r="Z14" s="233">
        <v>5.88</v>
      </c>
      <c r="AA14" s="228">
        <f t="shared" si="4"/>
        <v>49440</v>
      </c>
      <c r="AB14" s="231">
        <f t="shared" si="5"/>
        <v>33619.200000000004</v>
      </c>
      <c r="AC14" s="226" t="s">
        <v>1701</v>
      </c>
      <c r="AD14" s="226" t="s">
        <v>1701</v>
      </c>
      <c r="AE14" s="226" t="s">
        <v>2689</v>
      </c>
      <c r="AF14" s="254" t="s">
        <v>2711</v>
      </c>
    </row>
    <row r="15" spans="1:32" ht="22.5" customHeight="1">
      <c r="A15" s="226">
        <v>7</v>
      </c>
      <c r="B15" s="226" t="s">
        <v>2712</v>
      </c>
      <c r="C15" s="226" t="s">
        <v>2712</v>
      </c>
      <c r="D15" s="227"/>
      <c r="E15" s="227" t="s">
        <v>2713</v>
      </c>
      <c r="F15" s="226" t="s">
        <v>66</v>
      </c>
      <c r="G15" s="226" t="s">
        <v>2686</v>
      </c>
      <c r="H15" s="226">
        <v>1</v>
      </c>
      <c r="I15" s="226" t="s">
        <v>2710</v>
      </c>
      <c r="J15" s="226">
        <v>1</v>
      </c>
      <c r="K15" s="226"/>
      <c r="L15" s="226"/>
      <c r="M15" s="226">
        <v>2</v>
      </c>
      <c r="N15" s="226">
        <v>4</v>
      </c>
      <c r="O15" s="227"/>
      <c r="P15" s="226">
        <v>22</v>
      </c>
      <c r="Q15" s="226">
        <v>1500</v>
      </c>
      <c r="R15" s="228">
        <f t="shared" si="0"/>
        <v>33000</v>
      </c>
      <c r="S15" s="228"/>
      <c r="T15" s="228"/>
      <c r="U15" s="228">
        <v>0</v>
      </c>
      <c r="V15" s="228">
        <v>66</v>
      </c>
      <c r="W15" s="228">
        <f t="shared" si="1"/>
        <v>330</v>
      </c>
      <c r="X15" s="228">
        <f t="shared" si="2"/>
        <v>49.5</v>
      </c>
      <c r="Y15" s="229">
        <f t="shared" si="3"/>
        <v>379.5</v>
      </c>
      <c r="Z15" s="233">
        <v>6.84</v>
      </c>
      <c r="AA15" s="228">
        <f t="shared" si="4"/>
        <v>2356.1999999999998</v>
      </c>
      <c r="AB15" s="231">
        <f t="shared" si="5"/>
        <v>1602.2159999999999</v>
      </c>
      <c r="AC15" s="226" t="s">
        <v>1701</v>
      </c>
      <c r="AD15" s="226" t="s">
        <v>1701</v>
      </c>
      <c r="AE15" s="226" t="s">
        <v>1701</v>
      </c>
      <c r="AF15" s="253" t="s">
        <v>2714</v>
      </c>
    </row>
    <row r="16" spans="1:32" ht="22.5" customHeight="1">
      <c r="A16" s="226">
        <v>8</v>
      </c>
      <c r="B16" s="226" t="s">
        <v>2716</v>
      </c>
      <c r="C16" s="226" t="s">
        <v>2716</v>
      </c>
      <c r="D16" s="227"/>
      <c r="E16" s="226" t="s">
        <v>2717</v>
      </c>
      <c r="F16" s="226" t="s">
        <v>42</v>
      </c>
      <c r="G16" s="226" t="s">
        <v>2686</v>
      </c>
      <c r="H16" s="226">
        <v>1</v>
      </c>
      <c r="I16" s="226" t="s">
        <v>2718</v>
      </c>
      <c r="J16" s="226">
        <v>1</v>
      </c>
      <c r="K16" s="226"/>
      <c r="L16" s="226"/>
      <c r="M16" s="226">
        <v>6</v>
      </c>
      <c r="N16" s="226">
        <v>12</v>
      </c>
      <c r="O16" s="227"/>
      <c r="P16" s="226">
        <v>25</v>
      </c>
      <c r="Q16" s="226">
        <v>788</v>
      </c>
      <c r="R16" s="228">
        <f t="shared" si="0"/>
        <v>19700</v>
      </c>
      <c r="S16" s="228"/>
      <c r="T16" s="228"/>
      <c r="U16" s="228">
        <v>0</v>
      </c>
      <c r="V16" s="228"/>
      <c r="W16" s="228">
        <f t="shared" si="1"/>
        <v>6566.666666666667</v>
      </c>
      <c r="X16" s="228">
        <f t="shared" si="2"/>
        <v>985</v>
      </c>
      <c r="Y16" s="229">
        <f t="shared" si="3"/>
        <v>7551.666666666667</v>
      </c>
      <c r="Z16" s="233">
        <v>5.88</v>
      </c>
      <c r="AA16" s="228">
        <f t="shared" si="4"/>
        <v>40582</v>
      </c>
      <c r="AB16" s="231">
        <f t="shared" si="5"/>
        <v>27595.760000000002</v>
      </c>
      <c r="AC16" s="226" t="s">
        <v>1701</v>
      </c>
      <c r="AD16" s="226" t="s">
        <v>1701</v>
      </c>
      <c r="AE16" s="226" t="s">
        <v>2689</v>
      </c>
      <c r="AF16" s="253" t="s">
        <v>2714</v>
      </c>
    </row>
    <row r="17" spans="1:32" ht="22.5" customHeight="1">
      <c r="A17" s="226">
        <v>9</v>
      </c>
      <c r="B17" s="226" t="s">
        <v>2719</v>
      </c>
      <c r="C17" s="226" t="s">
        <v>2719</v>
      </c>
      <c r="D17" s="227"/>
      <c r="E17" s="226" t="s">
        <v>2720</v>
      </c>
      <c r="F17" s="226" t="s">
        <v>42</v>
      </c>
      <c r="G17" s="226" t="s">
        <v>2686</v>
      </c>
      <c r="H17" s="226">
        <v>1</v>
      </c>
      <c r="I17" s="226" t="s">
        <v>2721</v>
      </c>
      <c r="J17" s="226">
        <v>1</v>
      </c>
      <c r="K17" s="226"/>
      <c r="L17" s="226"/>
      <c r="M17" s="226">
        <v>4</v>
      </c>
      <c r="N17" s="226">
        <v>7</v>
      </c>
      <c r="O17" s="226">
        <v>3</v>
      </c>
      <c r="P17" s="226">
        <v>22</v>
      </c>
      <c r="Q17" s="226">
        <v>850</v>
      </c>
      <c r="R17" s="228">
        <f t="shared" si="0"/>
        <v>18700</v>
      </c>
      <c r="S17" s="228"/>
      <c r="T17" s="228"/>
      <c r="U17" s="228">
        <v>0</v>
      </c>
      <c r="V17" s="228"/>
      <c r="W17" s="228">
        <f t="shared" si="1"/>
        <v>6233.333333333333</v>
      </c>
      <c r="X17" s="228">
        <f t="shared" si="2"/>
        <v>934.99999999999989</v>
      </c>
      <c r="Y17" s="229">
        <f t="shared" si="3"/>
        <v>7168.333333333333</v>
      </c>
      <c r="Z17" s="233">
        <v>5.88</v>
      </c>
      <c r="AA17" s="228">
        <f t="shared" si="4"/>
        <v>38522</v>
      </c>
      <c r="AB17" s="231">
        <f t="shared" si="5"/>
        <v>26194.960000000003</v>
      </c>
      <c r="AC17" s="226" t="s">
        <v>1701</v>
      </c>
      <c r="AD17" s="226" t="s">
        <v>1701</v>
      </c>
      <c r="AE17" s="226" t="s">
        <v>2689</v>
      </c>
      <c r="AF17" s="253" t="s">
        <v>2722</v>
      </c>
    </row>
    <row r="18" spans="1:32" ht="22.5" customHeight="1">
      <c r="A18" s="226">
        <v>10</v>
      </c>
      <c r="B18" s="226" t="s">
        <v>2723</v>
      </c>
      <c r="C18" s="226" t="s">
        <v>2723</v>
      </c>
      <c r="D18" s="227"/>
      <c r="E18" s="226" t="s">
        <v>2724</v>
      </c>
      <c r="F18" s="226" t="s">
        <v>42</v>
      </c>
      <c r="G18" s="226" t="s">
        <v>2686</v>
      </c>
      <c r="H18" s="226">
        <v>1</v>
      </c>
      <c r="I18" s="226" t="s">
        <v>2725</v>
      </c>
      <c r="J18" s="226">
        <v>1</v>
      </c>
      <c r="K18" s="226"/>
      <c r="L18" s="226"/>
      <c r="M18" s="226">
        <v>4</v>
      </c>
      <c r="N18" s="226">
        <v>8</v>
      </c>
      <c r="O18" s="226">
        <v>13</v>
      </c>
      <c r="P18" s="226">
        <v>18</v>
      </c>
      <c r="Q18" s="226">
        <v>1000</v>
      </c>
      <c r="R18" s="228">
        <f t="shared" si="0"/>
        <v>18000</v>
      </c>
      <c r="S18" s="228"/>
      <c r="T18" s="228"/>
      <c r="U18" s="228">
        <v>0</v>
      </c>
      <c r="V18" s="228"/>
      <c r="W18" s="228">
        <f t="shared" si="1"/>
        <v>6000</v>
      </c>
      <c r="X18" s="228">
        <f t="shared" si="2"/>
        <v>900</v>
      </c>
      <c r="Y18" s="229">
        <f t="shared" si="3"/>
        <v>6900</v>
      </c>
      <c r="Z18" s="233">
        <v>5.88</v>
      </c>
      <c r="AA18" s="228">
        <f t="shared" si="4"/>
        <v>37080</v>
      </c>
      <c r="AB18" s="231">
        <f t="shared" si="5"/>
        <v>25214.400000000001</v>
      </c>
      <c r="AC18" s="226" t="s">
        <v>1701</v>
      </c>
      <c r="AD18" s="226" t="s">
        <v>1701</v>
      </c>
      <c r="AE18" s="226" t="s">
        <v>2689</v>
      </c>
      <c r="AF18" s="253" t="s">
        <v>2726</v>
      </c>
    </row>
    <row r="19" spans="1:32" ht="22.5" customHeight="1">
      <c r="A19" s="226">
        <v>11</v>
      </c>
      <c r="B19" s="226" t="s">
        <v>2731</v>
      </c>
      <c r="C19" s="226" t="s">
        <v>2731</v>
      </c>
      <c r="D19" s="227"/>
      <c r="E19" s="226" t="s">
        <v>121</v>
      </c>
      <c r="F19" s="226" t="s">
        <v>42</v>
      </c>
      <c r="G19" s="226" t="s">
        <v>2686</v>
      </c>
      <c r="H19" s="226">
        <v>1</v>
      </c>
      <c r="I19" s="226" t="s">
        <v>2732</v>
      </c>
      <c r="J19" s="226">
        <v>1</v>
      </c>
      <c r="K19" s="226"/>
      <c r="L19" s="226"/>
      <c r="M19" s="226">
        <v>2</v>
      </c>
      <c r="N19" s="226">
        <v>4</v>
      </c>
      <c r="O19" s="227"/>
      <c r="P19" s="226">
        <v>14</v>
      </c>
      <c r="Q19" s="226">
        <v>900</v>
      </c>
      <c r="R19" s="228">
        <f t="shared" si="0"/>
        <v>12600</v>
      </c>
      <c r="S19" s="228"/>
      <c r="T19" s="228"/>
      <c r="U19" s="228">
        <v>0</v>
      </c>
      <c r="V19" s="228"/>
      <c r="W19" s="228">
        <f t="shared" si="1"/>
        <v>4200</v>
      </c>
      <c r="X19" s="228">
        <f t="shared" si="2"/>
        <v>630</v>
      </c>
      <c r="Y19" s="229">
        <f t="shared" si="3"/>
        <v>4830</v>
      </c>
      <c r="Z19" s="233">
        <v>5.88</v>
      </c>
      <c r="AA19" s="228">
        <f t="shared" si="4"/>
        <v>25956</v>
      </c>
      <c r="AB19" s="231">
        <f t="shared" si="5"/>
        <v>17650.080000000002</v>
      </c>
      <c r="AC19" s="226" t="s">
        <v>2733</v>
      </c>
      <c r="AD19" s="226" t="s">
        <v>2734</v>
      </c>
      <c r="AE19" s="226" t="s">
        <v>2689</v>
      </c>
      <c r="AF19" s="253" t="s">
        <v>2715</v>
      </c>
    </row>
    <row r="20" spans="1:32" ht="22.5" customHeight="1">
      <c r="A20" s="226">
        <v>12</v>
      </c>
      <c r="B20" s="226" t="s">
        <v>2735</v>
      </c>
      <c r="C20" s="226" t="s">
        <v>2735</v>
      </c>
      <c r="D20" s="227"/>
      <c r="E20" s="226" t="s">
        <v>2736</v>
      </c>
      <c r="F20" s="226" t="s">
        <v>42</v>
      </c>
      <c r="G20" s="226" t="s">
        <v>2686</v>
      </c>
      <c r="H20" s="226">
        <v>1</v>
      </c>
      <c r="I20" s="226" t="s">
        <v>2737</v>
      </c>
      <c r="J20" s="226">
        <v>1</v>
      </c>
      <c r="K20" s="226"/>
      <c r="L20" s="226"/>
      <c r="M20" s="226">
        <v>4</v>
      </c>
      <c r="N20" s="226">
        <v>4</v>
      </c>
      <c r="O20" s="226">
        <v>15</v>
      </c>
      <c r="P20" s="226">
        <v>20</v>
      </c>
      <c r="Q20" s="226">
        <v>800</v>
      </c>
      <c r="R20" s="228">
        <f t="shared" si="0"/>
        <v>16000</v>
      </c>
      <c r="S20" s="228"/>
      <c r="T20" s="228"/>
      <c r="U20" s="228">
        <v>0</v>
      </c>
      <c r="V20" s="228"/>
      <c r="W20" s="228">
        <f t="shared" si="1"/>
        <v>5333.333333333333</v>
      </c>
      <c r="X20" s="228">
        <f t="shared" si="2"/>
        <v>799.99999999999989</v>
      </c>
      <c r="Y20" s="229">
        <f t="shared" si="3"/>
        <v>6133.333333333333</v>
      </c>
      <c r="Z20" s="233">
        <v>5.88</v>
      </c>
      <c r="AA20" s="228">
        <f t="shared" si="4"/>
        <v>32959.999999999993</v>
      </c>
      <c r="AB20" s="231">
        <f t="shared" si="5"/>
        <v>22412.799999999996</v>
      </c>
      <c r="AC20" s="226" t="s">
        <v>1701</v>
      </c>
      <c r="AD20" s="226" t="s">
        <v>1701</v>
      </c>
      <c r="AE20" s="226" t="s">
        <v>2689</v>
      </c>
      <c r="AF20" s="253" t="s">
        <v>2707</v>
      </c>
    </row>
    <row r="21" spans="1:32" ht="22.5" customHeight="1">
      <c r="A21" s="226">
        <v>13</v>
      </c>
      <c r="B21" s="226" t="s">
        <v>2742</v>
      </c>
      <c r="C21" s="226" t="s">
        <v>2742</v>
      </c>
      <c r="D21" s="227"/>
      <c r="E21" s="227" t="s">
        <v>2743</v>
      </c>
      <c r="F21" s="226" t="s">
        <v>42</v>
      </c>
      <c r="G21" s="226" t="s">
        <v>2686</v>
      </c>
      <c r="H21" s="226">
        <v>1</v>
      </c>
      <c r="I21" s="226" t="s">
        <v>2744</v>
      </c>
      <c r="J21" s="226">
        <v>1</v>
      </c>
      <c r="K21" s="226"/>
      <c r="L21" s="226"/>
      <c r="M21" s="226">
        <v>3</v>
      </c>
      <c r="N21" s="226">
        <v>5</v>
      </c>
      <c r="O21" s="227"/>
      <c r="P21" s="226">
        <v>8</v>
      </c>
      <c r="Q21" s="226">
        <v>1522</v>
      </c>
      <c r="R21" s="228">
        <f t="shared" si="0"/>
        <v>12176</v>
      </c>
      <c r="S21" s="228"/>
      <c r="T21" s="228"/>
      <c r="U21" s="228">
        <v>0</v>
      </c>
      <c r="V21" s="228"/>
      <c r="W21" s="228">
        <f t="shared" si="1"/>
        <v>4058.6666666666665</v>
      </c>
      <c r="X21" s="228">
        <f t="shared" si="2"/>
        <v>608.79999999999995</v>
      </c>
      <c r="Y21" s="229">
        <f t="shared" si="3"/>
        <v>4667.4666666666662</v>
      </c>
      <c r="Z21" s="233">
        <v>5.88</v>
      </c>
      <c r="AA21" s="228">
        <f t="shared" si="4"/>
        <v>25082.559999999998</v>
      </c>
      <c r="AB21" s="231">
        <f t="shared" si="5"/>
        <v>17056.140800000001</v>
      </c>
      <c r="AC21" s="226" t="s">
        <v>1701</v>
      </c>
      <c r="AD21" s="226" t="s">
        <v>2688</v>
      </c>
      <c r="AE21" s="226" t="s">
        <v>2689</v>
      </c>
      <c r="AF21" s="253" t="s">
        <v>2745</v>
      </c>
    </row>
    <row r="22" spans="1:32" ht="22.5" customHeight="1">
      <c r="A22" s="226">
        <v>14</v>
      </c>
      <c r="B22" s="226" t="s">
        <v>2750</v>
      </c>
      <c r="C22" s="226" t="s">
        <v>2750</v>
      </c>
      <c r="D22" s="227"/>
      <c r="E22" s="226" t="s">
        <v>2751</v>
      </c>
      <c r="F22" s="226" t="s">
        <v>42</v>
      </c>
      <c r="G22" s="226" t="s">
        <v>2686</v>
      </c>
      <c r="H22" s="226">
        <v>1</v>
      </c>
      <c r="I22" s="226" t="s">
        <v>2752</v>
      </c>
      <c r="J22" s="226">
        <v>1</v>
      </c>
      <c r="K22" s="226"/>
      <c r="L22" s="226"/>
      <c r="M22" s="226">
        <v>4</v>
      </c>
      <c r="N22" s="226">
        <v>4</v>
      </c>
      <c r="O22" s="227"/>
      <c r="P22" s="226">
        <v>12</v>
      </c>
      <c r="Q22" s="226">
        <v>950</v>
      </c>
      <c r="R22" s="228">
        <f t="shared" si="0"/>
        <v>11400</v>
      </c>
      <c r="S22" s="228"/>
      <c r="T22" s="228"/>
      <c r="U22" s="228">
        <v>0</v>
      </c>
      <c r="V22" s="228"/>
      <c r="W22" s="228">
        <f t="shared" si="1"/>
        <v>3800</v>
      </c>
      <c r="X22" s="228">
        <f t="shared" si="2"/>
        <v>570</v>
      </c>
      <c r="Y22" s="229">
        <f t="shared" si="3"/>
        <v>4370</v>
      </c>
      <c r="Z22" s="233">
        <v>5.88</v>
      </c>
      <c r="AA22" s="228">
        <f t="shared" si="4"/>
        <v>23484</v>
      </c>
      <c r="AB22" s="231">
        <f t="shared" si="5"/>
        <v>15969.12</v>
      </c>
      <c r="AC22" s="226" t="s">
        <v>1701</v>
      </c>
      <c r="AD22" s="226" t="s">
        <v>1701</v>
      </c>
      <c r="AE22" s="226" t="s">
        <v>2689</v>
      </c>
      <c r="AF22" s="253" t="s">
        <v>2753</v>
      </c>
    </row>
    <row r="23" spans="1:32" ht="22.5" customHeight="1">
      <c r="A23" s="226">
        <v>15</v>
      </c>
      <c r="B23" s="226" t="s">
        <v>2754</v>
      </c>
      <c r="C23" s="226" t="s">
        <v>2754</v>
      </c>
      <c r="D23" s="227"/>
      <c r="E23" s="226" t="s">
        <v>2755</v>
      </c>
      <c r="F23" s="226" t="s">
        <v>42</v>
      </c>
      <c r="G23" s="226" t="s">
        <v>2686</v>
      </c>
      <c r="H23" s="226">
        <v>1</v>
      </c>
      <c r="I23" s="226" t="s">
        <v>2756</v>
      </c>
      <c r="J23" s="226">
        <v>1</v>
      </c>
      <c r="K23" s="226"/>
      <c r="L23" s="226"/>
      <c r="M23" s="226">
        <v>2</v>
      </c>
      <c r="N23" s="226">
        <v>4</v>
      </c>
      <c r="O23" s="227"/>
      <c r="P23" s="226">
        <v>15</v>
      </c>
      <c r="Q23" s="226">
        <v>760</v>
      </c>
      <c r="R23" s="228">
        <f t="shared" si="0"/>
        <v>11400</v>
      </c>
      <c r="S23" s="228"/>
      <c r="T23" s="228"/>
      <c r="U23" s="228">
        <v>0</v>
      </c>
      <c r="V23" s="228"/>
      <c r="W23" s="228">
        <f t="shared" si="1"/>
        <v>3800</v>
      </c>
      <c r="X23" s="228">
        <f t="shared" si="2"/>
        <v>570</v>
      </c>
      <c r="Y23" s="229">
        <f t="shared" si="3"/>
        <v>4370</v>
      </c>
      <c r="Z23" s="233">
        <v>5.88</v>
      </c>
      <c r="AA23" s="228">
        <f t="shared" si="4"/>
        <v>23484</v>
      </c>
      <c r="AB23" s="231">
        <f t="shared" si="5"/>
        <v>15969.12</v>
      </c>
      <c r="AC23" s="226" t="s">
        <v>1701</v>
      </c>
      <c r="AD23" s="226" t="s">
        <v>2688</v>
      </c>
      <c r="AE23" s="226" t="s">
        <v>2689</v>
      </c>
      <c r="AF23" s="253" t="s">
        <v>2757</v>
      </c>
    </row>
    <row r="24" spans="1:32" ht="22.5" customHeight="1">
      <c r="A24" s="226">
        <v>16</v>
      </c>
      <c r="B24" s="226" t="s">
        <v>2759</v>
      </c>
      <c r="C24" s="226" t="s">
        <v>2759</v>
      </c>
      <c r="D24" s="227"/>
      <c r="E24" s="226" t="s">
        <v>2760</v>
      </c>
      <c r="F24" s="226" t="s">
        <v>42</v>
      </c>
      <c r="G24" s="226" t="s">
        <v>2686</v>
      </c>
      <c r="H24" s="226">
        <v>1</v>
      </c>
      <c r="I24" s="226" t="s">
        <v>2761</v>
      </c>
      <c r="J24" s="226">
        <v>1</v>
      </c>
      <c r="K24" s="226"/>
      <c r="L24" s="226"/>
      <c r="M24" s="226">
        <v>3</v>
      </c>
      <c r="N24" s="226">
        <v>6</v>
      </c>
      <c r="O24" s="226">
        <v>1</v>
      </c>
      <c r="P24" s="226">
        <v>14</v>
      </c>
      <c r="Q24" s="226">
        <v>750</v>
      </c>
      <c r="R24" s="228">
        <f t="shared" si="0"/>
        <v>10500</v>
      </c>
      <c r="S24" s="228"/>
      <c r="T24" s="228"/>
      <c r="U24" s="228">
        <v>0</v>
      </c>
      <c r="V24" s="228"/>
      <c r="W24" s="228">
        <f t="shared" si="1"/>
        <v>3500</v>
      </c>
      <c r="X24" s="228">
        <f t="shared" si="2"/>
        <v>525</v>
      </c>
      <c r="Y24" s="229">
        <f t="shared" si="3"/>
        <v>4025</v>
      </c>
      <c r="Z24" s="233">
        <v>5.88</v>
      </c>
      <c r="AA24" s="228">
        <f t="shared" si="4"/>
        <v>21630</v>
      </c>
      <c r="AB24" s="231">
        <f t="shared" si="5"/>
        <v>14708.400000000001</v>
      </c>
      <c r="AC24" s="226" t="s">
        <v>1701</v>
      </c>
      <c r="AD24" s="226" t="s">
        <v>1701</v>
      </c>
      <c r="AE24" s="226" t="s">
        <v>2689</v>
      </c>
      <c r="AF24" s="253" t="s">
        <v>2762</v>
      </c>
    </row>
    <row r="25" spans="1:32" ht="22.5" customHeight="1">
      <c r="A25" s="226">
        <v>17</v>
      </c>
      <c r="B25" s="226" t="s">
        <v>2767</v>
      </c>
      <c r="C25" s="226" t="s">
        <v>2767</v>
      </c>
      <c r="D25" s="227"/>
      <c r="E25" s="226" t="s">
        <v>2768</v>
      </c>
      <c r="F25" s="226" t="s">
        <v>42</v>
      </c>
      <c r="G25" s="226" t="s">
        <v>2686</v>
      </c>
      <c r="H25" s="226">
        <v>1</v>
      </c>
      <c r="I25" s="226" t="s">
        <v>2769</v>
      </c>
      <c r="J25" s="226">
        <v>1</v>
      </c>
      <c r="K25" s="226"/>
      <c r="L25" s="226"/>
      <c r="M25" s="226">
        <v>3</v>
      </c>
      <c r="N25" s="226">
        <v>6</v>
      </c>
      <c r="O25" s="226">
        <v>2</v>
      </c>
      <c r="P25" s="226">
        <v>13</v>
      </c>
      <c r="Q25" s="226">
        <v>710</v>
      </c>
      <c r="R25" s="228">
        <f t="shared" si="0"/>
        <v>9230</v>
      </c>
      <c r="S25" s="228"/>
      <c r="T25" s="228"/>
      <c r="U25" s="228">
        <v>0</v>
      </c>
      <c r="V25" s="228"/>
      <c r="W25" s="228">
        <f t="shared" si="1"/>
        <v>3076.6666666666665</v>
      </c>
      <c r="X25" s="228">
        <f t="shared" si="2"/>
        <v>461.49999999999994</v>
      </c>
      <c r="Y25" s="229">
        <f t="shared" si="3"/>
        <v>3538.1666666666665</v>
      </c>
      <c r="Z25" s="233">
        <v>5.88</v>
      </c>
      <c r="AA25" s="228">
        <f t="shared" si="4"/>
        <v>19013.8</v>
      </c>
      <c r="AB25" s="231">
        <f t="shared" si="5"/>
        <v>12929.384</v>
      </c>
      <c r="AC25" s="226" t="s">
        <v>1701</v>
      </c>
      <c r="AD25" s="226" t="s">
        <v>2688</v>
      </c>
      <c r="AE25" s="226" t="s">
        <v>2689</v>
      </c>
      <c r="AF25" s="253"/>
    </row>
    <row r="26" spans="1:32" ht="22.5" customHeight="1">
      <c r="A26" s="226">
        <v>18</v>
      </c>
      <c r="B26" s="226" t="s">
        <v>2770</v>
      </c>
      <c r="C26" s="226" t="s">
        <v>2770</v>
      </c>
      <c r="D26" s="227"/>
      <c r="E26" s="226" t="s">
        <v>2771</v>
      </c>
      <c r="F26" s="226" t="s">
        <v>42</v>
      </c>
      <c r="G26" s="226" t="s">
        <v>2686</v>
      </c>
      <c r="H26" s="226">
        <v>1</v>
      </c>
      <c r="I26" s="226" t="s">
        <v>2772</v>
      </c>
      <c r="J26" s="226">
        <v>1</v>
      </c>
      <c r="K26" s="226"/>
      <c r="L26" s="226"/>
      <c r="M26" s="226">
        <v>2</v>
      </c>
      <c r="N26" s="226">
        <v>4</v>
      </c>
      <c r="O26" s="227"/>
      <c r="P26" s="226">
        <v>14</v>
      </c>
      <c r="Q26" s="226">
        <v>620</v>
      </c>
      <c r="R26" s="228">
        <f t="shared" si="0"/>
        <v>8680</v>
      </c>
      <c r="S26" s="228"/>
      <c r="T26" s="228"/>
      <c r="U26" s="228">
        <v>0</v>
      </c>
      <c r="V26" s="228"/>
      <c r="W26" s="228">
        <f t="shared" si="1"/>
        <v>2893.3333333333335</v>
      </c>
      <c r="X26" s="228">
        <f t="shared" si="2"/>
        <v>434</v>
      </c>
      <c r="Y26" s="229">
        <f t="shared" si="3"/>
        <v>3327.3333333333335</v>
      </c>
      <c r="Z26" s="233">
        <v>5.88</v>
      </c>
      <c r="AA26" s="228">
        <f t="shared" si="4"/>
        <v>17880.8</v>
      </c>
      <c r="AB26" s="231">
        <f t="shared" si="5"/>
        <v>12158.944</v>
      </c>
      <c r="AC26" s="226" t="s">
        <v>1701</v>
      </c>
      <c r="AD26" s="226" t="s">
        <v>2688</v>
      </c>
      <c r="AE26" s="226" t="s">
        <v>2689</v>
      </c>
      <c r="AF26" s="253"/>
    </row>
    <row r="27" spans="1:32" ht="22.5" customHeight="1">
      <c r="A27" s="226">
        <v>19</v>
      </c>
      <c r="B27" s="226" t="s">
        <v>2773</v>
      </c>
      <c r="C27" s="226" t="s">
        <v>2773</v>
      </c>
      <c r="D27" s="227"/>
      <c r="E27" s="227" t="s">
        <v>2774</v>
      </c>
      <c r="F27" s="226" t="s">
        <v>42</v>
      </c>
      <c r="G27" s="226" t="s">
        <v>2686</v>
      </c>
      <c r="H27" s="226">
        <v>1</v>
      </c>
      <c r="I27" s="226" t="s">
        <v>2775</v>
      </c>
      <c r="J27" s="226">
        <v>1</v>
      </c>
      <c r="K27" s="226"/>
      <c r="L27" s="226"/>
      <c r="M27" s="226">
        <v>2</v>
      </c>
      <c r="N27" s="226">
        <v>4</v>
      </c>
      <c r="O27" s="227"/>
      <c r="P27" s="226">
        <v>12</v>
      </c>
      <c r="Q27" s="226">
        <v>700</v>
      </c>
      <c r="R27" s="228">
        <f t="shared" si="0"/>
        <v>8400</v>
      </c>
      <c r="S27" s="228"/>
      <c r="T27" s="228"/>
      <c r="U27" s="228">
        <v>0</v>
      </c>
      <c r="V27" s="228"/>
      <c r="W27" s="228">
        <f t="shared" si="1"/>
        <v>2800</v>
      </c>
      <c r="X27" s="228">
        <f t="shared" si="2"/>
        <v>420</v>
      </c>
      <c r="Y27" s="229">
        <f t="shared" si="3"/>
        <v>3220</v>
      </c>
      <c r="Z27" s="233">
        <v>5.88</v>
      </c>
      <c r="AA27" s="228">
        <f t="shared" si="4"/>
        <v>17304</v>
      </c>
      <c r="AB27" s="231">
        <f t="shared" si="5"/>
        <v>11766.720000000001</v>
      </c>
      <c r="AC27" s="226" t="s">
        <v>1701</v>
      </c>
      <c r="AD27" s="226" t="s">
        <v>2688</v>
      </c>
      <c r="AE27" s="226" t="s">
        <v>2689</v>
      </c>
      <c r="AF27" s="253"/>
    </row>
    <row r="28" spans="1:32" ht="22.5" customHeight="1">
      <c r="A28" s="226">
        <v>20</v>
      </c>
      <c r="B28" s="226" t="s">
        <v>2776</v>
      </c>
      <c r="C28" s="226" t="s">
        <v>2776</v>
      </c>
      <c r="D28" s="227"/>
      <c r="E28" s="226" t="s">
        <v>2777</v>
      </c>
      <c r="F28" s="226" t="s">
        <v>2758</v>
      </c>
      <c r="G28" s="226" t="s">
        <v>2686</v>
      </c>
      <c r="H28" s="226">
        <v>1</v>
      </c>
      <c r="I28" s="226" t="s">
        <v>2778</v>
      </c>
      <c r="J28" s="226">
        <v>1</v>
      </c>
      <c r="K28" s="226"/>
      <c r="L28" s="226"/>
      <c r="M28" s="226">
        <v>4</v>
      </c>
      <c r="N28" s="226">
        <v>4</v>
      </c>
      <c r="O28" s="227"/>
      <c r="P28" s="226">
        <v>7</v>
      </c>
      <c r="Q28" s="226">
        <v>1050</v>
      </c>
      <c r="R28" s="228">
        <f t="shared" si="0"/>
        <v>7350</v>
      </c>
      <c r="S28" s="228">
        <v>1100</v>
      </c>
      <c r="T28" s="228">
        <v>5</v>
      </c>
      <c r="U28" s="228">
        <v>5500</v>
      </c>
      <c r="V28" s="228"/>
      <c r="W28" s="228">
        <f t="shared" si="1"/>
        <v>2450</v>
      </c>
      <c r="X28" s="228">
        <f t="shared" si="2"/>
        <v>917.5</v>
      </c>
      <c r="Y28" s="229">
        <f t="shared" si="3"/>
        <v>3367.5</v>
      </c>
      <c r="Z28" s="233">
        <v>5.88</v>
      </c>
      <c r="AA28" s="228">
        <f t="shared" si="4"/>
        <v>16241</v>
      </c>
      <c r="AB28" s="231">
        <f t="shared" si="5"/>
        <v>11043.880000000001</v>
      </c>
      <c r="AC28" s="226" t="s">
        <v>1701</v>
      </c>
      <c r="AD28" s="226" t="s">
        <v>1701</v>
      </c>
      <c r="AE28" s="226" t="s">
        <v>1701</v>
      </c>
      <c r="AF28" s="253" t="s">
        <v>2779</v>
      </c>
    </row>
    <row r="29" spans="1:32" ht="22.5" customHeight="1">
      <c r="A29" s="226">
        <v>21</v>
      </c>
      <c r="B29" s="226" t="s">
        <v>2780</v>
      </c>
      <c r="C29" s="226" t="s">
        <v>2780</v>
      </c>
      <c r="D29" s="227"/>
      <c r="E29" s="226" t="s">
        <v>2781</v>
      </c>
      <c r="F29" s="226" t="s">
        <v>42</v>
      </c>
      <c r="G29" s="226" t="s">
        <v>2686</v>
      </c>
      <c r="H29" s="226">
        <v>1</v>
      </c>
      <c r="I29" s="226" t="s">
        <v>2782</v>
      </c>
      <c r="J29" s="226">
        <v>1</v>
      </c>
      <c r="K29" s="226"/>
      <c r="L29" s="226"/>
      <c r="M29" s="226">
        <v>2</v>
      </c>
      <c r="N29" s="226">
        <v>6</v>
      </c>
      <c r="O29" s="227"/>
      <c r="P29" s="226">
        <v>14</v>
      </c>
      <c r="Q29" s="226">
        <v>520</v>
      </c>
      <c r="R29" s="228">
        <f t="shared" si="0"/>
        <v>7280</v>
      </c>
      <c r="S29" s="228"/>
      <c r="T29" s="228"/>
      <c r="U29" s="228">
        <v>0</v>
      </c>
      <c r="V29" s="228"/>
      <c r="W29" s="228">
        <f t="shared" si="1"/>
        <v>2426.6666666666665</v>
      </c>
      <c r="X29" s="228">
        <f t="shared" si="2"/>
        <v>363.99999999999994</v>
      </c>
      <c r="Y29" s="229">
        <f t="shared" si="3"/>
        <v>2790.6666666666665</v>
      </c>
      <c r="Z29" s="233">
        <v>5.88</v>
      </c>
      <c r="AA29" s="228">
        <f t="shared" si="4"/>
        <v>14996.8</v>
      </c>
      <c r="AB29" s="231">
        <f t="shared" si="5"/>
        <v>10197.824000000001</v>
      </c>
      <c r="AC29" s="226" t="s">
        <v>2783</v>
      </c>
      <c r="AD29" s="226" t="s">
        <v>2784</v>
      </c>
      <c r="AE29" s="226" t="s">
        <v>2689</v>
      </c>
      <c r="AF29" s="253" t="s">
        <v>2722</v>
      </c>
    </row>
    <row r="30" spans="1:32" ht="22.5" customHeight="1">
      <c r="A30" s="226">
        <v>22</v>
      </c>
      <c r="B30" s="226" t="s">
        <v>2786</v>
      </c>
      <c r="C30" s="226" t="s">
        <v>2786</v>
      </c>
      <c r="D30" s="227"/>
      <c r="E30" s="227" t="s">
        <v>2787</v>
      </c>
      <c r="F30" s="226" t="s">
        <v>42</v>
      </c>
      <c r="G30" s="226" t="s">
        <v>2686</v>
      </c>
      <c r="H30" s="226">
        <v>1</v>
      </c>
      <c r="I30" s="226" t="s">
        <v>2788</v>
      </c>
      <c r="J30" s="226">
        <v>1</v>
      </c>
      <c r="K30" s="226"/>
      <c r="L30" s="226"/>
      <c r="M30" s="226">
        <v>2</v>
      </c>
      <c r="N30" s="226">
        <v>4</v>
      </c>
      <c r="O30" s="227"/>
      <c r="P30" s="226">
        <v>10</v>
      </c>
      <c r="Q30" s="226">
        <v>650</v>
      </c>
      <c r="R30" s="228">
        <f t="shared" si="0"/>
        <v>6500</v>
      </c>
      <c r="S30" s="228"/>
      <c r="T30" s="228"/>
      <c r="U30" s="228">
        <v>0</v>
      </c>
      <c r="V30" s="228"/>
      <c r="W30" s="228">
        <f t="shared" si="1"/>
        <v>2166.6666666666665</v>
      </c>
      <c r="X30" s="228">
        <f t="shared" si="2"/>
        <v>324.99999999999994</v>
      </c>
      <c r="Y30" s="229">
        <f t="shared" si="3"/>
        <v>2491.6666666666665</v>
      </c>
      <c r="Z30" s="233">
        <v>5.88</v>
      </c>
      <c r="AA30" s="228">
        <f t="shared" si="4"/>
        <v>13389.999999999998</v>
      </c>
      <c r="AB30" s="231">
        <f t="shared" si="5"/>
        <v>9105.1999999999989</v>
      </c>
      <c r="AC30" s="226" t="s">
        <v>1701</v>
      </c>
      <c r="AD30" s="226" t="s">
        <v>2688</v>
      </c>
      <c r="AE30" s="226" t="s">
        <v>2689</v>
      </c>
      <c r="AF30" s="253" t="s">
        <v>2762</v>
      </c>
    </row>
    <row r="31" spans="1:32" ht="22.5" customHeight="1">
      <c r="A31" s="226">
        <v>23</v>
      </c>
      <c r="B31" s="226" t="s">
        <v>2789</v>
      </c>
      <c r="C31" s="226" t="s">
        <v>2789</v>
      </c>
      <c r="D31" s="227"/>
      <c r="E31" s="227" t="s">
        <v>2790</v>
      </c>
      <c r="F31" s="226" t="s">
        <v>42</v>
      </c>
      <c r="G31" s="226" t="s">
        <v>2686</v>
      </c>
      <c r="H31" s="226">
        <v>1</v>
      </c>
      <c r="I31" s="226" t="s">
        <v>2791</v>
      </c>
      <c r="J31" s="226">
        <v>1</v>
      </c>
      <c r="K31" s="226"/>
      <c r="L31" s="226"/>
      <c r="M31" s="226">
        <v>2</v>
      </c>
      <c r="N31" s="226">
        <v>4</v>
      </c>
      <c r="O31" s="227"/>
      <c r="P31" s="226">
        <v>12</v>
      </c>
      <c r="Q31" s="226">
        <v>500</v>
      </c>
      <c r="R31" s="228">
        <f t="shared" si="0"/>
        <v>6000</v>
      </c>
      <c r="S31" s="228"/>
      <c r="T31" s="228"/>
      <c r="U31" s="228">
        <v>0</v>
      </c>
      <c r="V31" s="228"/>
      <c r="W31" s="228">
        <f t="shared" si="1"/>
        <v>2000</v>
      </c>
      <c r="X31" s="228">
        <f t="shared" si="2"/>
        <v>300</v>
      </c>
      <c r="Y31" s="229">
        <f t="shared" si="3"/>
        <v>2300</v>
      </c>
      <c r="Z31" s="233">
        <v>5.88</v>
      </c>
      <c r="AA31" s="228">
        <f t="shared" si="4"/>
        <v>12360</v>
      </c>
      <c r="AB31" s="231">
        <f t="shared" si="5"/>
        <v>8404.8000000000011</v>
      </c>
      <c r="AC31" s="226" t="s">
        <v>1701</v>
      </c>
      <c r="AD31" s="226" t="s">
        <v>1701</v>
      </c>
      <c r="AE31" s="226" t="s">
        <v>2689</v>
      </c>
      <c r="AF31" s="253" t="s">
        <v>2792</v>
      </c>
    </row>
    <row r="32" spans="1:32" ht="22.5" customHeight="1">
      <c r="A32" s="226">
        <v>24</v>
      </c>
      <c r="B32" s="226" t="s">
        <v>2793</v>
      </c>
      <c r="C32" s="226" t="s">
        <v>2793</v>
      </c>
      <c r="D32" s="227"/>
      <c r="E32" s="226" t="s">
        <v>2794</v>
      </c>
      <c r="F32" s="226" t="s">
        <v>42</v>
      </c>
      <c r="G32" s="226" t="s">
        <v>2686</v>
      </c>
      <c r="H32" s="226">
        <v>1</v>
      </c>
      <c r="I32" s="226" t="s">
        <v>2795</v>
      </c>
      <c r="J32" s="226">
        <v>1</v>
      </c>
      <c r="K32" s="226"/>
      <c r="L32" s="226"/>
      <c r="M32" s="226">
        <v>2</v>
      </c>
      <c r="N32" s="226">
        <v>4</v>
      </c>
      <c r="O32" s="227"/>
      <c r="P32" s="226">
        <v>12</v>
      </c>
      <c r="Q32" s="226">
        <v>520</v>
      </c>
      <c r="R32" s="228">
        <f t="shared" si="0"/>
        <v>6240</v>
      </c>
      <c r="S32" s="228"/>
      <c r="T32" s="228"/>
      <c r="U32" s="228">
        <v>0</v>
      </c>
      <c r="V32" s="228"/>
      <c r="W32" s="228">
        <f t="shared" si="1"/>
        <v>2080</v>
      </c>
      <c r="X32" s="228">
        <f t="shared" si="2"/>
        <v>312</v>
      </c>
      <c r="Y32" s="229">
        <f t="shared" si="3"/>
        <v>2392</v>
      </c>
      <c r="Z32" s="233">
        <v>5.88</v>
      </c>
      <c r="AA32" s="228">
        <f t="shared" si="4"/>
        <v>12854.4</v>
      </c>
      <c r="AB32" s="231">
        <f t="shared" si="5"/>
        <v>8740.9920000000002</v>
      </c>
      <c r="AC32" s="226" t="s">
        <v>1701</v>
      </c>
      <c r="AD32" s="226" t="s">
        <v>1701</v>
      </c>
      <c r="AE32" s="226" t="s">
        <v>2689</v>
      </c>
      <c r="AF32" s="253" t="s">
        <v>2796</v>
      </c>
    </row>
    <row r="33" spans="1:32" ht="22.5" customHeight="1">
      <c r="A33" s="226">
        <v>25</v>
      </c>
      <c r="B33" s="226" t="s">
        <v>2797</v>
      </c>
      <c r="C33" s="226" t="s">
        <v>2797</v>
      </c>
      <c r="D33" s="227"/>
      <c r="E33" s="236" t="s">
        <v>2798</v>
      </c>
      <c r="F33" s="226" t="s">
        <v>42</v>
      </c>
      <c r="G33" s="226" t="s">
        <v>2686</v>
      </c>
      <c r="H33" s="226">
        <v>1</v>
      </c>
      <c r="I33" s="226" t="s">
        <v>2799</v>
      </c>
      <c r="J33" s="226">
        <v>1</v>
      </c>
      <c r="K33" s="226"/>
      <c r="L33" s="226"/>
      <c r="M33" s="226">
        <v>2</v>
      </c>
      <c r="N33" s="226">
        <v>2</v>
      </c>
      <c r="O33" s="227"/>
      <c r="P33" s="226">
        <v>6</v>
      </c>
      <c r="Q33" s="226">
        <v>1000</v>
      </c>
      <c r="R33" s="228">
        <f t="shared" si="0"/>
        <v>6000</v>
      </c>
      <c r="S33" s="228"/>
      <c r="T33" s="228"/>
      <c r="U33" s="228">
        <v>0</v>
      </c>
      <c r="V33" s="228"/>
      <c r="W33" s="228">
        <f t="shared" si="1"/>
        <v>2000</v>
      </c>
      <c r="X33" s="228">
        <f t="shared" si="2"/>
        <v>300</v>
      </c>
      <c r="Y33" s="229">
        <f t="shared" si="3"/>
        <v>2300</v>
      </c>
      <c r="Z33" s="233">
        <v>5.88</v>
      </c>
      <c r="AA33" s="228">
        <f t="shared" si="4"/>
        <v>12360</v>
      </c>
      <c r="AB33" s="231">
        <f t="shared" si="5"/>
        <v>8404.8000000000011</v>
      </c>
      <c r="AC33" s="226" t="s">
        <v>1701</v>
      </c>
      <c r="AD33" s="226" t="s">
        <v>2688</v>
      </c>
      <c r="AE33" s="226" t="s">
        <v>2689</v>
      </c>
      <c r="AF33" s="253"/>
    </row>
    <row r="34" spans="1:32" ht="22.5" customHeight="1">
      <c r="A34" s="226">
        <v>26</v>
      </c>
      <c r="B34" s="226" t="s">
        <v>2805</v>
      </c>
      <c r="C34" s="226" t="s">
        <v>2805</v>
      </c>
      <c r="D34" s="227"/>
      <c r="E34" s="226" t="s">
        <v>2806</v>
      </c>
      <c r="F34" s="226" t="s">
        <v>42</v>
      </c>
      <c r="G34" s="226" t="s">
        <v>2686</v>
      </c>
      <c r="H34" s="226">
        <v>1</v>
      </c>
      <c r="I34" s="226" t="s">
        <v>2807</v>
      </c>
      <c r="J34" s="226">
        <v>1</v>
      </c>
      <c r="K34" s="226"/>
      <c r="L34" s="226"/>
      <c r="M34" s="226">
        <v>2</v>
      </c>
      <c r="N34" s="226">
        <v>2</v>
      </c>
      <c r="O34" s="227"/>
      <c r="P34" s="226">
        <v>11</v>
      </c>
      <c r="Q34" s="226">
        <v>500</v>
      </c>
      <c r="R34" s="228">
        <f t="shared" si="0"/>
        <v>5500</v>
      </c>
      <c r="S34" s="228"/>
      <c r="T34" s="228"/>
      <c r="U34" s="228">
        <v>0</v>
      </c>
      <c r="V34" s="228"/>
      <c r="W34" s="228">
        <f t="shared" si="1"/>
        <v>1833.3333333333333</v>
      </c>
      <c r="X34" s="228">
        <f t="shared" si="2"/>
        <v>275</v>
      </c>
      <c r="Y34" s="229">
        <f t="shared" si="3"/>
        <v>2108.333333333333</v>
      </c>
      <c r="Z34" s="233">
        <v>5.88</v>
      </c>
      <c r="AA34" s="228">
        <f t="shared" si="4"/>
        <v>11330</v>
      </c>
      <c r="AB34" s="231">
        <f t="shared" si="5"/>
        <v>7704.4000000000005</v>
      </c>
      <c r="AC34" s="226" t="s">
        <v>1701</v>
      </c>
      <c r="AD34" s="226" t="s">
        <v>2688</v>
      </c>
      <c r="AE34" s="226" t="s">
        <v>2689</v>
      </c>
      <c r="AF34" s="253" t="s">
        <v>2785</v>
      </c>
    </row>
    <row r="35" spans="1:32" ht="22.5" customHeight="1">
      <c r="A35" s="226">
        <v>27</v>
      </c>
      <c r="B35" s="226" t="s">
        <v>2808</v>
      </c>
      <c r="C35" s="226" t="s">
        <v>2808</v>
      </c>
      <c r="D35" s="227"/>
      <c r="E35" s="226" t="s">
        <v>2809</v>
      </c>
      <c r="F35" s="226" t="s">
        <v>42</v>
      </c>
      <c r="G35" s="226" t="s">
        <v>2686</v>
      </c>
      <c r="H35" s="226">
        <v>1</v>
      </c>
      <c r="I35" s="226" t="s">
        <v>2810</v>
      </c>
      <c r="J35" s="226">
        <v>1</v>
      </c>
      <c r="K35" s="226"/>
      <c r="L35" s="226"/>
      <c r="M35" s="226">
        <v>2</v>
      </c>
      <c r="N35" s="226">
        <v>3</v>
      </c>
      <c r="O35" s="227"/>
      <c r="P35" s="226">
        <v>8</v>
      </c>
      <c r="Q35" s="226">
        <v>682</v>
      </c>
      <c r="R35" s="228">
        <f t="shared" si="0"/>
        <v>5456</v>
      </c>
      <c r="S35" s="228"/>
      <c r="T35" s="228"/>
      <c r="U35" s="228">
        <v>0</v>
      </c>
      <c r="V35" s="228"/>
      <c r="W35" s="228">
        <f t="shared" si="1"/>
        <v>1818.6666666666667</v>
      </c>
      <c r="X35" s="228">
        <f t="shared" si="2"/>
        <v>272.8</v>
      </c>
      <c r="Y35" s="229">
        <f t="shared" si="3"/>
        <v>2091.4666666666667</v>
      </c>
      <c r="Z35" s="233">
        <v>5.88</v>
      </c>
      <c r="AA35" s="228">
        <f t="shared" si="4"/>
        <v>11239.36</v>
      </c>
      <c r="AB35" s="231">
        <f t="shared" si="5"/>
        <v>7642.7648000000008</v>
      </c>
      <c r="AC35" s="226" t="s">
        <v>1701</v>
      </c>
      <c r="AD35" s="226" t="s">
        <v>1701</v>
      </c>
      <c r="AE35" s="226" t="s">
        <v>2689</v>
      </c>
      <c r="AF35" s="253" t="s">
        <v>2785</v>
      </c>
    </row>
    <row r="36" spans="1:32" ht="22.5" customHeight="1">
      <c r="A36" s="226">
        <v>28</v>
      </c>
      <c r="B36" s="226" t="s">
        <v>2811</v>
      </c>
      <c r="C36" s="226" t="s">
        <v>2811</v>
      </c>
      <c r="D36" s="227"/>
      <c r="E36" s="226" t="s">
        <v>2812</v>
      </c>
      <c r="F36" s="226" t="s">
        <v>42</v>
      </c>
      <c r="G36" s="226" t="s">
        <v>2686</v>
      </c>
      <c r="H36" s="226">
        <v>1</v>
      </c>
      <c r="I36" s="226" t="s">
        <v>2813</v>
      </c>
      <c r="J36" s="226">
        <v>1</v>
      </c>
      <c r="K36" s="226"/>
      <c r="L36" s="226"/>
      <c r="M36" s="226">
        <v>2</v>
      </c>
      <c r="N36" s="226">
        <v>4</v>
      </c>
      <c r="O36" s="227"/>
      <c r="P36" s="226">
        <v>12</v>
      </c>
      <c r="Q36" s="226">
        <v>454</v>
      </c>
      <c r="R36" s="228">
        <f t="shared" si="0"/>
        <v>5448</v>
      </c>
      <c r="S36" s="228"/>
      <c r="T36" s="228"/>
      <c r="U36" s="228">
        <v>0</v>
      </c>
      <c r="V36" s="228"/>
      <c r="W36" s="228">
        <f t="shared" si="1"/>
        <v>1816</v>
      </c>
      <c r="X36" s="228">
        <f t="shared" si="2"/>
        <v>272.39999999999998</v>
      </c>
      <c r="Y36" s="229">
        <f t="shared" si="3"/>
        <v>2088.4</v>
      </c>
      <c r="Z36" s="233">
        <v>5.88</v>
      </c>
      <c r="AA36" s="228">
        <f t="shared" si="4"/>
        <v>11222.88</v>
      </c>
      <c r="AB36" s="231">
        <f t="shared" si="5"/>
        <v>7631.5583999999999</v>
      </c>
      <c r="AC36" s="226" t="s">
        <v>1701</v>
      </c>
      <c r="AD36" s="226" t="s">
        <v>2688</v>
      </c>
      <c r="AE36" s="226" t="s">
        <v>2689</v>
      </c>
      <c r="AF36" s="253" t="s">
        <v>2814</v>
      </c>
    </row>
    <row r="37" spans="1:32" ht="22.5" customHeight="1">
      <c r="A37" s="226">
        <v>29</v>
      </c>
      <c r="B37" s="226" t="s">
        <v>2819</v>
      </c>
      <c r="C37" s="226" t="s">
        <v>2819</v>
      </c>
      <c r="D37" s="227"/>
      <c r="E37" s="226" t="s">
        <v>2820</v>
      </c>
      <c r="F37" s="226" t="s">
        <v>42</v>
      </c>
      <c r="G37" s="226" t="s">
        <v>2686</v>
      </c>
      <c r="H37" s="226">
        <v>1</v>
      </c>
      <c r="I37" s="226" t="s">
        <v>2821</v>
      </c>
      <c r="J37" s="226">
        <v>1</v>
      </c>
      <c r="K37" s="226"/>
      <c r="L37" s="226"/>
      <c r="M37" s="226">
        <v>2</v>
      </c>
      <c r="N37" s="226">
        <v>4</v>
      </c>
      <c r="O37" s="227"/>
      <c r="P37" s="226">
        <v>11</v>
      </c>
      <c r="Q37" s="226">
        <v>420</v>
      </c>
      <c r="R37" s="228">
        <f t="shared" si="0"/>
        <v>4620</v>
      </c>
      <c r="S37" s="228"/>
      <c r="T37" s="228"/>
      <c r="U37" s="228">
        <v>0</v>
      </c>
      <c r="V37" s="228"/>
      <c r="W37" s="228">
        <f t="shared" si="1"/>
        <v>1540</v>
      </c>
      <c r="X37" s="228">
        <f t="shared" si="2"/>
        <v>231</v>
      </c>
      <c r="Y37" s="229">
        <f t="shared" si="3"/>
        <v>1771</v>
      </c>
      <c r="Z37" s="233">
        <v>5.88</v>
      </c>
      <c r="AA37" s="228">
        <f t="shared" si="4"/>
        <v>9517.2000000000007</v>
      </c>
      <c r="AB37" s="231">
        <f t="shared" si="5"/>
        <v>6471.6960000000008</v>
      </c>
      <c r="AC37" s="226" t="s">
        <v>1701</v>
      </c>
      <c r="AD37" s="226" t="s">
        <v>2688</v>
      </c>
      <c r="AE37" s="226" t="s">
        <v>2689</v>
      </c>
      <c r="AF37" s="253"/>
    </row>
    <row r="38" spans="1:32" ht="22.5" customHeight="1">
      <c r="A38" s="226">
        <v>30</v>
      </c>
      <c r="B38" s="226" t="s">
        <v>2822</v>
      </c>
      <c r="C38" s="226" t="s">
        <v>2822</v>
      </c>
      <c r="D38" s="227"/>
      <c r="E38" s="226" t="s">
        <v>2823</v>
      </c>
      <c r="F38" s="226" t="s">
        <v>42</v>
      </c>
      <c r="G38" s="226" t="s">
        <v>2686</v>
      </c>
      <c r="H38" s="226">
        <v>1</v>
      </c>
      <c r="I38" s="226" t="s">
        <v>2824</v>
      </c>
      <c r="J38" s="226">
        <v>1</v>
      </c>
      <c r="K38" s="226"/>
      <c r="L38" s="226"/>
      <c r="M38" s="226">
        <v>2</v>
      </c>
      <c r="N38" s="226">
        <v>4</v>
      </c>
      <c r="O38" s="227"/>
      <c r="P38" s="226">
        <v>9</v>
      </c>
      <c r="Q38" s="226">
        <v>500</v>
      </c>
      <c r="R38" s="228">
        <f t="shared" si="0"/>
        <v>4500</v>
      </c>
      <c r="S38" s="228"/>
      <c r="T38" s="228"/>
      <c r="U38" s="228">
        <v>0</v>
      </c>
      <c r="V38" s="228"/>
      <c r="W38" s="228">
        <f t="shared" si="1"/>
        <v>1500</v>
      </c>
      <c r="X38" s="228">
        <f t="shared" si="2"/>
        <v>225</v>
      </c>
      <c r="Y38" s="229">
        <f t="shared" si="3"/>
        <v>1725</v>
      </c>
      <c r="Z38" s="233">
        <v>5.88</v>
      </c>
      <c r="AA38" s="228">
        <f t="shared" si="4"/>
        <v>9270</v>
      </c>
      <c r="AB38" s="231">
        <f t="shared" si="5"/>
        <v>6303.6</v>
      </c>
      <c r="AC38" s="226" t="s">
        <v>1701</v>
      </c>
      <c r="AD38" s="226" t="s">
        <v>1701</v>
      </c>
      <c r="AE38" s="226" t="s">
        <v>2689</v>
      </c>
      <c r="AF38" s="253" t="s">
        <v>2785</v>
      </c>
    </row>
    <row r="39" spans="1:32" ht="22.5" customHeight="1">
      <c r="A39" s="226">
        <v>31</v>
      </c>
      <c r="B39" s="226" t="s">
        <v>2825</v>
      </c>
      <c r="C39" s="226" t="s">
        <v>2825</v>
      </c>
      <c r="D39" s="227"/>
      <c r="E39" s="227" t="s">
        <v>2826</v>
      </c>
      <c r="F39" s="226" t="s">
        <v>42</v>
      </c>
      <c r="G39" s="226" t="s">
        <v>2686</v>
      </c>
      <c r="H39" s="226">
        <v>1</v>
      </c>
      <c r="I39" s="226" t="s">
        <v>2827</v>
      </c>
      <c r="J39" s="226">
        <v>1</v>
      </c>
      <c r="K39" s="226"/>
      <c r="L39" s="226"/>
      <c r="M39" s="226">
        <v>1</v>
      </c>
      <c r="N39" s="226">
        <v>2</v>
      </c>
      <c r="O39" s="226">
        <v>1</v>
      </c>
      <c r="P39" s="226">
        <v>10</v>
      </c>
      <c r="Q39" s="226">
        <v>450</v>
      </c>
      <c r="R39" s="228">
        <f t="shared" si="0"/>
        <v>4500</v>
      </c>
      <c r="S39" s="228"/>
      <c r="T39" s="228"/>
      <c r="U39" s="228">
        <v>0</v>
      </c>
      <c r="V39" s="228"/>
      <c r="W39" s="228">
        <f t="shared" si="1"/>
        <v>1500</v>
      </c>
      <c r="X39" s="228">
        <f t="shared" si="2"/>
        <v>225</v>
      </c>
      <c r="Y39" s="229">
        <f t="shared" si="3"/>
        <v>1725</v>
      </c>
      <c r="Z39" s="233">
        <v>5.88</v>
      </c>
      <c r="AA39" s="228">
        <f t="shared" si="4"/>
        <v>9270</v>
      </c>
      <c r="AB39" s="231">
        <f t="shared" si="5"/>
        <v>6303.6</v>
      </c>
      <c r="AC39" s="226" t="s">
        <v>1701</v>
      </c>
      <c r="AD39" s="226" t="s">
        <v>1701</v>
      </c>
      <c r="AE39" s="226" t="s">
        <v>2689</v>
      </c>
      <c r="AF39" s="253" t="s">
        <v>2828</v>
      </c>
    </row>
    <row r="40" spans="1:32" ht="22.5" customHeight="1">
      <c r="A40" s="226">
        <v>32</v>
      </c>
      <c r="B40" s="226" t="s">
        <v>2829</v>
      </c>
      <c r="C40" s="226" t="s">
        <v>2829</v>
      </c>
      <c r="D40" s="227"/>
      <c r="E40" s="226" t="s">
        <v>2830</v>
      </c>
      <c r="F40" s="226" t="s">
        <v>42</v>
      </c>
      <c r="G40" s="226" t="s">
        <v>2686</v>
      </c>
      <c r="H40" s="226">
        <v>1</v>
      </c>
      <c r="I40" s="226" t="s">
        <v>2831</v>
      </c>
      <c r="J40" s="226">
        <v>1</v>
      </c>
      <c r="K40" s="226"/>
      <c r="L40" s="226"/>
      <c r="M40" s="226">
        <v>2</v>
      </c>
      <c r="N40" s="226">
        <v>4</v>
      </c>
      <c r="O40" s="227"/>
      <c r="P40" s="226">
        <v>11</v>
      </c>
      <c r="Q40" s="226">
        <v>400</v>
      </c>
      <c r="R40" s="228">
        <f t="shared" si="0"/>
        <v>4400</v>
      </c>
      <c r="S40" s="228"/>
      <c r="T40" s="228"/>
      <c r="U40" s="228">
        <v>0</v>
      </c>
      <c r="V40" s="228"/>
      <c r="W40" s="228">
        <f t="shared" si="1"/>
        <v>1466.6666666666667</v>
      </c>
      <c r="X40" s="228">
        <f t="shared" si="2"/>
        <v>220</v>
      </c>
      <c r="Y40" s="229">
        <f t="shared" si="3"/>
        <v>1686.6666666666667</v>
      </c>
      <c r="Z40" s="233">
        <v>5.88</v>
      </c>
      <c r="AA40" s="228">
        <f t="shared" si="4"/>
        <v>9064</v>
      </c>
      <c r="AB40" s="231">
        <f t="shared" si="5"/>
        <v>6163.52</v>
      </c>
      <c r="AC40" s="226" t="s">
        <v>1701</v>
      </c>
      <c r="AD40" s="226" t="s">
        <v>2688</v>
      </c>
      <c r="AE40" s="226" t="s">
        <v>2689</v>
      </c>
      <c r="AF40" s="253"/>
    </row>
    <row r="41" spans="1:32" ht="22.5" customHeight="1">
      <c r="A41" s="226">
        <v>33</v>
      </c>
      <c r="B41" s="226" t="s">
        <v>2832</v>
      </c>
      <c r="C41" s="226" t="s">
        <v>2832</v>
      </c>
      <c r="D41" s="227"/>
      <c r="E41" s="226" t="s">
        <v>2833</v>
      </c>
      <c r="F41" s="226" t="s">
        <v>42</v>
      </c>
      <c r="G41" s="226" t="s">
        <v>2686</v>
      </c>
      <c r="H41" s="226">
        <v>1</v>
      </c>
      <c r="I41" s="226" t="s">
        <v>2834</v>
      </c>
      <c r="J41" s="226">
        <v>1</v>
      </c>
      <c r="K41" s="226"/>
      <c r="L41" s="226"/>
      <c r="M41" s="226">
        <v>4</v>
      </c>
      <c r="N41" s="226">
        <v>3</v>
      </c>
      <c r="O41" s="227"/>
      <c r="P41" s="226">
        <v>5</v>
      </c>
      <c r="Q41" s="226">
        <v>810</v>
      </c>
      <c r="R41" s="228">
        <f t="shared" si="0"/>
        <v>4050</v>
      </c>
      <c r="S41" s="228"/>
      <c r="T41" s="228"/>
      <c r="U41" s="228">
        <v>0</v>
      </c>
      <c r="V41" s="228"/>
      <c r="W41" s="228">
        <f t="shared" si="1"/>
        <v>1350</v>
      </c>
      <c r="X41" s="228">
        <f t="shared" si="2"/>
        <v>202.5</v>
      </c>
      <c r="Y41" s="229">
        <f t="shared" si="3"/>
        <v>1552.5</v>
      </c>
      <c r="Z41" s="233">
        <v>5.88</v>
      </c>
      <c r="AA41" s="228">
        <f t="shared" si="4"/>
        <v>8343</v>
      </c>
      <c r="AB41" s="231">
        <f t="shared" si="5"/>
        <v>5673.2400000000007</v>
      </c>
      <c r="AC41" s="226" t="s">
        <v>1701</v>
      </c>
      <c r="AD41" s="226" t="s">
        <v>2688</v>
      </c>
      <c r="AE41" s="226" t="s">
        <v>2689</v>
      </c>
      <c r="AF41" s="253"/>
    </row>
    <row r="42" spans="1:32" ht="22.5" customHeight="1">
      <c r="A42" s="226">
        <v>34</v>
      </c>
      <c r="B42" s="226" t="s">
        <v>2835</v>
      </c>
      <c r="C42" s="226" t="s">
        <v>2835</v>
      </c>
      <c r="D42" s="227"/>
      <c r="E42" s="227" t="s">
        <v>2836</v>
      </c>
      <c r="F42" s="226" t="s">
        <v>66</v>
      </c>
      <c r="G42" s="226" t="s">
        <v>2686</v>
      </c>
      <c r="H42" s="226">
        <v>1</v>
      </c>
      <c r="I42" s="226" t="s">
        <v>2837</v>
      </c>
      <c r="J42" s="226">
        <v>1</v>
      </c>
      <c r="K42" s="226"/>
      <c r="L42" s="226"/>
      <c r="M42" s="226">
        <v>6</v>
      </c>
      <c r="N42" s="226">
        <v>5</v>
      </c>
      <c r="O42" s="226">
        <v>4</v>
      </c>
      <c r="P42" s="226">
        <v>50</v>
      </c>
      <c r="Q42" s="226">
        <v>1400</v>
      </c>
      <c r="R42" s="228">
        <f t="shared" si="0"/>
        <v>70000</v>
      </c>
      <c r="S42" s="228"/>
      <c r="T42" s="228"/>
      <c r="U42" s="228">
        <v>0</v>
      </c>
      <c r="V42" s="228">
        <v>400</v>
      </c>
      <c r="W42" s="228">
        <f t="shared" si="1"/>
        <v>2000</v>
      </c>
      <c r="X42" s="228">
        <f t="shared" si="2"/>
        <v>300</v>
      </c>
      <c r="Y42" s="229">
        <f t="shared" si="3"/>
        <v>2300</v>
      </c>
      <c r="Z42" s="233">
        <v>6.84</v>
      </c>
      <c r="AA42" s="228">
        <f t="shared" si="4"/>
        <v>14280</v>
      </c>
      <c r="AB42" s="231">
        <f t="shared" si="5"/>
        <v>9710.4000000000015</v>
      </c>
      <c r="AC42" s="226" t="s">
        <v>1701</v>
      </c>
      <c r="AD42" s="226" t="s">
        <v>1701</v>
      </c>
      <c r="AE42" s="226" t="s">
        <v>1701</v>
      </c>
      <c r="AF42" s="253" t="s">
        <v>658</v>
      </c>
    </row>
    <row r="43" spans="1:32" ht="22.5" customHeight="1">
      <c r="A43" s="226">
        <v>35</v>
      </c>
      <c r="B43" s="226" t="s">
        <v>2838</v>
      </c>
      <c r="C43" s="226" t="s">
        <v>2838</v>
      </c>
      <c r="D43" s="227"/>
      <c r="E43" s="227" t="s">
        <v>2839</v>
      </c>
      <c r="F43" s="226" t="s">
        <v>66</v>
      </c>
      <c r="G43" s="226" t="s">
        <v>2686</v>
      </c>
      <c r="H43" s="226">
        <v>1</v>
      </c>
      <c r="I43" s="226" t="s">
        <v>2837</v>
      </c>
      <c r="J43" s="226">
        <v>1</v>
      </c>
      <c r="K43" s="226"/>
      <c r="L43" s="226"/>
      <c r="M43" s="226">
        <v>6</v>
      </c>
      <c r="N43" s="226">
        <v>5</v>
      </c>
      <c r="O43" s="226">
        <v>4</v>
      </c>
      <c r="P43" s="226">
        <v>50</v>
      </c>
      <c r="Q43" s="226">
        <v>1400</v>
      </c>
      <c r="R43" s="228">
        <f t="shared" si="0"/>
        <v>70000</v>
      </c>
      <c r="S43" s="228"/>
      <c r="T43" s="228"/>
      <c r="U43" s="228">
        <v>0</v>
      </c>
      <c r="V43" s="228">
        <v>400</v>
      </c>
      <c r="W43" s="228">
        <f t="shared" si="1"/>
        <v>2000</v>
      </c>
      <c r="X43" s="228">
        <f t="shared" si="2"/>
        <v>300</v>
      </c>
      <c r="Y43" s="229">
        <f t="shared" si="3"/>
        <v>2300</v>
      </c>
      <c r="Z43" s="233">
        <v>6.84</v>
      </c>
      <c r="AA43" s="228">
        <f t="shared" si="4"/>
        <v>14280</v>
      </c>
      <c r="AB43" s="231">
        <f t="shared" si="5"/>
        <v>9710.4000000000015</v>
      </c>
      <c r="AC43" s="226" t="s">
        <v>1701</v>
      </c>
      <c r="AD43" s="226" t="s">
        <v>1701</v>
      </c>
      <c r="AE43" s="226" t="s">
        <v>1701</v>
      </c>
      <c r="AF43" s="253" t="s">
        <v>658</v>
      </c>
    </row>
    <row r="44" spans="1:32" ht="22.5" customHeight="1">
      <c r="A44" s="226">
        <v>36</v>
      </c>
      <c r="B44" s="226" t="s">
        <v>2840</v>
      </c>
      <c r="C44" s="226" t="s">
        <v>2840</v>
      </c>
      <c r="D44" s="227"/>
      <c r="E44" s="227" t="s">
        <v>2841</v>
      </c>
      <c r="F44" s="226" t="s">
        <v>66</v>
      </c>
      <c r="G44" s="226" t="s">
        <v>2686</v>
      </c>
      <c r="H44" s="226">
        <v>1</v>
      </c>
      <c r="I44" s="226" t="s">
        <v>2837</v>
      </c>
      <c r="J44" s="226">
        <v>1</v>
      </c>
      <c r="K44" s="226"/>
      <c r="L44" s="226"/>
      <c r="M44" s="226">
        <v>3</v>
      </c>
      <c r="N44" s="226">
        <v>3</v>
      </c>
      <c r="O44" s="226">
        <v>2</v>
      </c>
      <c r="P44" s="226">
        <v>50</v>
      </c>
      <c r="Q44" s="226">
        <v>1200</v>
      </c>
      <c r="R44" s="228">
        <f t="shared" si="0"/>
        <v>60000</v>
      </c>
      <c r="S44" s="228"/>
      <c r="T44" s="228"/>
      <c r="U44" s="228">
        <v>0</v>
      </c>
      <c r="V44" s="228">
        <v>400</v>
      </c>
      <c r="W44" s="228">
        <f t="shared" si="1"/>
        <v>2000</v>
      </c>
      <c r="X44" s="228">
        <f t="shared" si="2"/>
        <v>300</v>
      </c>
      <c r="Y44" s="229">
        <f t="shared" si="3"/>
        <v>2300</v>
      </c>
      <c r="Z44" s="233">
        <v>6.84</v>
      </c>
      <c r="AA44" s="228">
        <f t="shared" si="4"/>
        <v>14280</v>
      </c>
      <c r="AB44" s="231">
        <f t="shared" si="5"/>
        <v>9710.4000000000015</v>
      </c>
      <c r="AC44" s="226" t="s">
        <v>1701</v>
      </c>
      <c r="AD44" s="226" t="s">
        <v>1701</v>
      </c>
      <c r="AE44" s="226" t="s">
        <v>1701</v>
      </c>
      <c r="AF44" s="253" t="s">
        <v>658</v>
      </c>
    </row>
    <row r="45" spans="1:32" ht="22.5" customHeight="1">
      <c r="A45" s="226">
        <v>37</v>
      </c>
      <c r="B45" s="226" t="s">
        <v>2842</v>
      </c>
      <c r="C45" s="226" t="s">
        <v>2842</v>
      </c>
      <c r="D45" s="227"/>
      <c r="E45" s="227" t="s">
        <v>2843</v>
      </c>
      <c r="F45" s="226" t="s">
        <v>66</v>
      </c>
      <c r="G45" s="226" t="s">
        <v>2686</v>
      </c>
      <c r="H45" s="226">
        <v>1</v>
      </c>
      <c r="I45" s="226" t="s">
        <v>2837</v>
      </c>
      <c r="J45" s="226">
        <v>1</v>
      </c>
      <c r="K45" s="226"/>
      <c r="L45" s="226"/>
      <c r="M45" s="226">
        <v>3</v>
      </c>
      <c r="N45" s="226">
        <v>3</v>
      </c>
      <c r="O45" s="226">
        <v>2</v>
      </c>
      <c r="P45" s="226">
        <v>50</v>
      </c>
      <c r="Q45" s="226">
        <v>1200</v>
      </c>
      <c r="R45" s="228">
        <f t="shared" si="0"/>
        <v>60000</v>
      </c>
      <c r="S45" s="228"/>
      <c r="T45" s="228"/>
      <c r="U45" s="228">
        <v>0</v>
      </c>
      <c r="V45" s="228">
        <v>400</v>
      </c>
      <c r="W45" s="228">
        <f t="shared" si="1"/>
        <v>2000</v>
      </c>
      <c r="X45" s="228">
        <f t="shared" si="2"/>
        <v>300</v>
      </c>
      <c r="Y45" s="229">
        <f t="shared" si="3"/>
        <v>2300</v>
      </c>
      <c r="Z45" s="233">
        <v>6.84</v>
      </c>
      <c r="AA45" s="228">
        <f t="shared" si="4"/>
        <v>14280</v>
      </c>
      <c r="AB45" s="231">
        <f t="shared" si="5"/>
        <v>9710.4000000000015</v>
      </c>
      <c r="AC45" s="226" t="s">
        <v>1701</v>
      </c>
      <c r="AD45" s="226" t="s">
        <v>1701</v>
      </c>
      <c r="AE45" s="226" t="s">
        <v>1701</v>
      </c>
      <c r="AF45" s="253" t="s">
        <v>658</v>
      </c>
    </row>
    <row r="46" spans="1:32" ht="22.5" customHeight="1">
      <c r="A46" s="226">
        <v>38</v>
      </c>
      <c r="B46" s="226" t="s">
        <v>2844</v>
      </c>
      <c r="C46" s="226" t="s">
        <v>2844</v>
      </c>
      <c r="D46" s="227"/>
      <c r="E46" s="227" t="s">
        <v>2845</v>
      </c>
      <c r="F46" s="226" t="s">
        <v>66</v>
      </c>
      <c r="G46" s="226" t="s">
        <v>2686</v>
      </c>
      <c r="H46" s="226">
        <v>1</v>
      </c>
      <c r="I46" s="226" t="s">
        <v>2846</v>
      </c>
      <c r="J46" s="226">
        <v>1</v>
      </c>
      <c r="K46" s="226"/>
      <c r="L46" s="226"/>
      <c r="M46" s="226">
        <v>3</v>
      </c>
      <c r="N46" s="226">
        <v>3</v>
      </c>
      <c r="O46" s="226">
        <v>2</v>
      </c>
      <c r="P46" s="226">
        <v>42</v>
      </c>
      <c r="Q46" s="226">
        <v>1200</v>
      </c>
      <c r="R46" s="228">
        <f t="shared" si="0"/>
        <v>50400</v>
      </c>
      <c r="S46" s="228"/>
      <c r="T46" s="228"/>
      <c r="U46" s="228">
        <v>0</v>
      </c>
      <c r="V46" s="228">
        <v>252</v>
      </c>
      <c r="W46" s="228">
        <f t="shared" si="1"/>
        <v>1260</v>
      </c>
      <c r="X46" s="228">
        <f t="shared" si="2"/>
        <v>189</v>
      </c>
      <c r="Y46" s="229">
        <f t="shared" si="3"/>
        <v>1449</v>
      </c>
      <c r="Z46" s="233">
        <v>6.84</v>
      </c>
      <c r="AA46" s="228">
        <f t="shared" si="4"/>
        <v>8996.4</v>
      </c>
      <c r="AB46" s="231">
        <f t="shared" si="5"/>
        <v>6117.5520000000006</v>
      </c>
      <c r="AC46" s="226" t="s">
        <v>1701</v>
      </c>
      <c r="AD46" s="226" t="s">
        <v>1701</v>
      </c>
      <c r="AE46" s="226" t="s">
        <v>1701</v>
      </c>
      <c r="AF46" s="253" t="s">
        <v>658</v>
      </c>
    </row>
    <row r="47" spans="1:32" ht="22.5" customHeight="1">
      <c r="A47" s="226">
        <v>39</v>
      </c>
      <c r="B47" s="226" t="s">
        <v>2847</v>
      </c>
      <c r="C47" s="226" t="s">
        <v>2847</v>
      </c>
      <c r="D47" s="227"/>
      <c r="E47" s="227" t="s">
        <v>2848</v>
      </c>
      <c r="F47" s="226" t="s">
        <v>66</v>
      </c>
      <c r="G47" s="226" t="s">
        <v>2686</v>
      </c>
      <c r="H47" s="226">
        <v>1</v>
      </c>
      <c r="I47" s="226" t="s">
        <v>2846</v>
      </c>
      <c r="J47" s="226">
        <v>1</v>
      </c>
      <c r="K47" s="226"/>
      <c r="L47" s="226"/>
      <c r="M47" s="226">
        <v>3</v>
      </c>
      <c r="N47" s="226">
        <v>3</v>
      </c>
      <c r="O47" s="226">
        <v>2</v>
      </c>
      <c r="P47" s="226">
        <v>42</v>
      </c>
      <c r="Q47" s="226">
        <v>1200</v>
      </c>
      <c r="R47" s="228">
        <f t="shared" si="0"/>
        <v>50400</v>
      </c>
      <c r="S47" s="228"/>
      <c r="T47" s="228"/>
      <c r="U47" s="228">
        <v>0</v>
      </c>
      <c r="V47" s="228">
        <v>252</v>
      </c>
      <c r="W47" s="228">
        <f t="shared" si="1"/>
        <v>1260</v>
      </c>
      <c r="X47" s="228">
        <f t="shared" si="2"/>
        <v>189</v>
      </c>
      <c r="Y47" s="229">
        <f t="shared" si="3"/>
        <v>1449</v>
      </c>
      <c r="Z47" s="233">
        <v>6.84</v>
      </c>
      <c r="AA47" s="228">
        <f t="shared" si="4"/>
        <v>8996.4</v>
      </c>
      <c r="AB47" s="231">
        <f t="shared" si="5"/>
        <v>6117.5520000000006</v>
      </c>
      <c r="AC47" s="226" t="s">
        <v>1701</v>
      </c>
      <c r="AD47" s="226" t="s">
        <v>1701</v>
      </c>
      <c r="AE47" s="226" t="s">
        <v>1701</v>
      </c>
      <c r="AF47" s="253" t="s">
        <v>658</v>
      </c>
    </row>
    <row r="48" spans="1:32" ht="22.5" customHeight="1">
      <c r="A48" s="226">
        <v>40</v>
      </c>
      <c r="B48" s="226" t="s">
        <v>2849</v>
      </c>
      <c r="C48" s="226" t="s">
        <v>2849</v>
      </c>
      <c r="D48" s="227"/>
      <c r="E48" s="227" t="s">
        <v>2850</v>
      </c>
      <c r="F48" s="226" t="s">
        <v>66</v>
      </c>
      <c r="G48" s="226" t="s">
        <v>2686</v>
      </c>
      <c r="H48" s="226">
        <v>1</v>
      </c>
      <c r="I48" s="226" t="s">
        <v>2846</v>
      </c>
      <c r="J48" s="226">
        <v>1</v>
      </c>
      <c r="K48" s="226"/>
      <c r="L48" s="226"/>
      <c r="M48" s="226">
        <v>3</v>
      </c>
      <c r="N48" s="226">
        <v>3</v>
      </c>
      <c r="O48" s="226">
        <v>2</v>
      </c>
      <c r="P48" s="226">
        <v>36</v>
      </c>
      <c r="Q48" s="226">
        <v>1200</v>
      </c>
      <c r="R48" s="228">
        <f t="shared" si="0"/>
        <v>43200</v>
      </c>
      <c r="S48" s="228"/>
      <c r="T48" s="228"/>
      <c r="U48" s="228">
        <v>0</v>
      </c>
      <c r="V48" s="228">
        <v>216</v>
      </c>
      <c r="W48" s="228">
        <f t="shared" si="1"/>
        <v>1080</v>
      </c>
      <c r="X48" s="228">
        <f t="shared" si="2"/>
        <v>162</v>
      </c>
      <c r="Y48" s="229">
        <f t="shared" si="3"/>
        <v>1242</v>
      </c>
      <c r="Z48" s="233">
        <v>6.84</v>
      </c>
      <c r="AA48" s="228">
        <f t="shared" si="4"/>
        <v>7711.2</v>
      </c>
      <c r="AB48" s="231">
        <f t="shared" si="5"/>
        <v>5243.616</v>
      </c>
      <c r="AC48" s="226" t="s">
        <v>2733</v>
      </c>
      <c r="AD48" s="226" t="s">
        <v>2733</v>
      </c>
      <c r="AE48" s="226" t="s">
        <v>2733</v>
      </c>
      <c r="AF48" s="253" t="s">
        <v>658</v>
      </c>
    </row>
    <row r="49" spans="1:32" ht="22.5" customHeight="1">
      <c r="A49" s="226">
        <v>41</v>
      </c>
      <c r="B49" s="226" t="s">
        <v>2851</v>
      </c>
      <c r="C49" s="226" t="s">
        <v>2851</v>
      </c>
      <c r="D49" s="227"/>
      <c r="E49" s="227" t="s">
        <v>2852</v>
      </c>
      <c r="F49" s="226" t="s">
        <v>66</v>
      </c>
      <c r="G49" s="226" t="s">
        <v>2686</v>
      </c>
      <c r="H49" s="226">
        <v>1</v>
      </c>
      <c r="I49" s="226" t="s">
        <v>2853</v>
      </c>
      <c r="J49" s="226">
        <v>1</v>
      </c>
      <c r="K49" s="226"/>
      <c r="L49" s="226"/>
      <c r="M49" s="226">
        <v>3</v>
      </c>
      <c r="N49" s="226">
        <v>3</v>
      </c>
      <c r="O49" s="226">
        <v>2</v>
      </c>
      <c r="P49" s="226">
        <v>50</v>
      </c>
      <c r="Q49" s="226">
        <v>1200</v>
      </c>
      <c r="R49" s="228">
        <f t="shared" si="0"/>
        <v>60000</v>
      </c>
      <c r="S49" s="228"/>
      <c r="T49" s="228"/>
      <c r="U49" s="228">
        <v>0</v>
      </c>
      <c r="V49" s="228">
        <v>400</v>
      </c>
      <c r="W49" s="228">
        <f t="shared" si="1"/>
        <v>2000</v>
      </c>
      <c r="X49" s="228">
        <f t="shared" si="2"/>
        <v>300</v>
      </c>
      <c r="Y49" s="229">
        <f t="shared" si="3"/>
        <v>2300</v>
      </c>
      <c r="Z49" s="233">
        <v>6.84</v>
      </c>
      <c r="AA49" s="228">
        <f t="shared" si="4"/>
        <v>14280</v>
      </c>
      <c r="AB49" s="231">
        <f t="shared" si="5"/>
        <v>9710.4000000000015</v>
      </c>
      <c r="AC49" s="226" t="s">
        <v>2733</v>
      </c>
      <c r="AD49" s="226" t="s">
        <v>2733</v>
      </c>
      <c r="AE49" s="226" t="s">
        <v>2733</v>
      </c>
      <c r="AF49" s="253" t="s">
        <v>658</v>
      </c>
    </row>
    <row r="50" spans="1:32" ht="22.5" customHeight="1">
      <c r="A50" s="226">
        <v>42</v>
      </c>
      <c r="B50" s="226" t="s">
        <v>2854</v>
      </c>
      <c r="C50" s="226" t="s">
        <v>2854</v>
      </c>
      <c r="D50" s="227"/>
      <c r="E50" s="227" t="s">
        <v>2855</v>
      </c>
      <c r="F50" s="226" t="s">
        <v>66</v>
      </c>
      <c r="G50" s="226" t="s">
        <v>2686</v>
      </c>
      <c r="H50" s="226">
        <v>1</v>
      </c>
      <c r="I50" s="226" t="s">
        <v>2853</v>
      </c>
      <c r="J50" s="226">
        <v>1</v>
      </c>
      <c r="K50" s="226"/>
      <c r="L50" s="226"/>
      <c r="M50" s="226">
        <v>3</v>
      </c>
      <c r="N50" s="226">
        <v>3</v>
      </c>
      <c r="O50" s="226">
        <v>2</v>
      </c>
      <c r="P50" s="226">
        <v>50</v>
      </c>
      <c r="Q50" s="226">
        <v>1200</v>
      </c>
      <c r="R50" s="228">
        <f t="shared" si="0"/>
        <v>60000</v>
      </c>
      <c r="S50" s="228"/>
      <c r="T50" s="228"/>
      <c r="U50" s="228">
        <v>0</v>
      </c>
      <c r="V50" s="228">
        <v>400</v>
      </c>
      <c r="W50" s="228">
        <f t="shared" si="1"/>
        <v>2000</v>
      </c>
      <c r="X50" s="228">
        <f t="shared" si="2"/>
        <v>300</v>
      </c>
      <c r="Y50" s="229">
        <f t="shared" si="3"/>
        <v>2300</v>
      </c>
      <c r="Z50" s="233">
        <v>6.84</v>
      </c>
      <c r="AA50" s="228">
        <f t="shared" si="4"/>
        <v>14280</v>
      </c>
      <c r="AB50" s="231">
        <f t="shared" si="5"/>
        <v>9710.4000000000015</v>
      </c>
      <c r="AC50" s="226" t="s">
        <v>2733</v>
      </c>
      <c r="AD50" s="226" t="s">
        <v>2733</v>
      </c>
      <c r="AE50" s="226" t="s">
        <v>2733</v>
      </c>
      <c r="AF50" s="253" t="s">
        <v>658</v>
      </c>
    </row>
    <row r="51" spans="1:32" ht="22.5" customHeight="1">
      <c r="A51" s="226">
        <v>43</v>
      </c>
      <c r="B51" s="226" t="s">
        <v>2856</v>
      </c>
      <c r="C51" s="226" t="s">
        <v>2856</v>
      </c>
      <c r="D51" s="227"/>
      <c r="E51" s="226" t="s">
        <v>2857</v>
      </c>
      <c r="F51" s="226" t="s">
        <v>42</v>
      </c>
      <c r="G51" s="226" t="s">
        <v>2686</v>
      </c>
      <c r="H51" s="226">
        <v>1</v>
      </c>
      <c r="I51" s="226" t="s">
        <v>2858</v>
      </c>
      <c r="J51" s="226">
        <v>1</v>
      </c>
      <c r="K51" s="226"/>
      <c r="L51" s="226"/>
      <c r="M51" s="226">
        <v>1</v>
      </c>
      <c r="N51" s="226">
        <v>2</v>
      </c>
      <c r="O51" s="227"/>
      <c r="P51" s="226">
        <v>7</v>
      </c>
      <c r="Q51" s="226">
        <v>500</v>
      </c>
      <c r="R51" s="228">
        <f t="shared" si="0"/>
        <v>3500</v>
      </c>
      <c r="S51" s="228"/>
      <c r="T51" s="228"/>
      <c r="U51" s="228">
        <v>0</v>
      </c>
      <c r="V51" s="228"/>
      <c r="W51" s="228">
        <f t="shared" si="1"/>
        <v>1166.6666666666667</v>
      </c>
      <c r="X51" s="228">
        <f t="shared" si="2"/>
        <v>175</v>
      </c>
      <c r="Y51" s="229">
        <f t="shared" si="3"/>
        <v>1341.6666666666667</v>
      </c>
      <c r="Z51" s="233">
        <v>5.88</v>
      </c>
      <c r="AA51" s="228">
        <f t="shared" si="4"/>
        <v>7210</v>
      </c>
      <c r="AB51" s="231">
        <f t="shared" si="5"/>
        <v>4902.8</v>
      </c>
      <c r="AC51" s="226" t="s">
        <v>1701</v>
      </c>
      <c r="AD51" s="226" t="s">
        <v>2688</v>
      </c>
      <c r="AE51" s="226" t="s">
        <v>2689</v>
      </c>
      <c r="AF51" s="253"/>
    </row>
    <row r="52" spans="1:32" ht="22.5" customHeight="1">
      <c r="A52" s="226">
        <v>44</v>
      </c>
      <c r="B52" s="226" t="s">
        <v>2862</v>
      </c>
      <c r="C52" s="226" t="s">
        <v>2862</v>
      </c>
      <c r="D52" s="227"/>
      <c r="E52" s="226" t="s">
        <v>2863</v>
      </c>
      <c r="F52" s="226" t="s">
        <v>42</v>
      </c>
      <c r="G52" s="226" t="s">
        <v>2686</v>
      </c>
      <c r="H52" s="226">
        <v>1</v>
      </c>
      <c r="I52" s="226" t="s">
        <v>2863</v>
      </c>
      <c r="J52" s="226">
        <v>1</v>
      </c>
      <c r="K52" s="226"/>
      <c r="L52" s="226"/>
      <c r="M52" s="226">
        <v>2</v>
      </c>
      <c r="N52" s="226">
        <v>4</v>
      </c>
      <c r="O52" s="227"/>
      <c r="P52" s="226">
        <v>6</v>
      </c>
      <c r="Q52" s="226">
        <v>500</v>
      </c>
      <c r="R52" s="228">
        <f t="shared" si="0"/>
        <v>3000</v>
      </c>
      <c r="S52" s="228"/>
      <c r="T52" s="228"/>
      <c r="U52" s="228">
        <v>0</v>
      </c>
      <c r="V52" s="228"/>
      <c r="W52" s="228">
        <f t="shared" si="1"/>
        <v>1000</v>
      </c>
      <c r="X52" s="228">
        <f t="shared" si="2"/>
        <v>150</v>
      </c>
      <c r="Y52" s="229">
        <f t="shared" si="3"/>
        <v>1150</v>
      </c>
      <c r="Z52" s="233">
        <v>5.88</v>
      </c>
      <c r="AA52" s="228">
        <f t="shared" si="4"/>
        <v>6180</v>
      </c>
      <c r="AB52" s="231">
        <f t="shared" si="5"/>
        <v>4202.4000000000005</v>
      </c>
      <c r="AC52" s="226" t="s">
        <v>1701</v>
      </c>
      <c r="AD52" s="226" t="s">
        <v>2864</v>
      </c>
      <c r="AE52" s="226" t="s">
        <v>2689</v>
      </c>
      <c r="AF52" s="253"/>
    </row>
    <row r="53" spans="1:32" ht="22.5" customHeight="1">
      <c r="A53" s="226">
        <v>45</v>
      </c>
      <c r="B53" s="226" t="s">
        <v>2865</v>
      </c>
      <c r="C53" s="226" t="s">
        <v>2865</v>
      </c>
      <c r="D53" s="227"/>
      <c r="E53" s="226" t="s">
        <v>2866</v>
      </c>
      <c r="F53" s="226" t="s">
        <v>42</v>
      </c>
      <c r="G53" s="226" t="s">
        <v>2686</v>
      </c>
      <c r="H53" s="226">
        <v>1</v>
      </c>
      <c r="I53" s="226" t="s">
        <v>2866</v>
      </c>
      <c r="J53" s="226">
        <v>1</v>
      </c>
      <c r="K53" s="226"/>
      <c r="L53" s="226"/>
      <c r="M53" s="226">
        <v>2</v>
      </c>
      <c r="N53" s="226">
        <v>4</v>
      </c>
      <c r="O53" s="227"/>
      <c r="P53" s="226">
        <v>10</v>
      </c>
      <c r="Q53" s="226">
        <v>270</v>
      </c>
      <c r="R53" s="228">
        <f t="shared" si="0"/>
        <v>2700</v>
      </c>
      <c r="S53" s="228"/>
      <c r="T53" s="228"/>
      <c r="U53" s="228">
        <v>0</v>
      </c>
      <c r="V53" s="228"/>
      <c r="W53" s="228">
        <f t="shared" si="1"/>
        <v>900</v>
      </c>
      <c r="X53" s="228">
        <f t="shared" si="2"/>
        <v>135</v>
      </c>
      <c r="Y53" s="229">
        <f t="shared" si="3"/>
        <v>1035</v>
      </c>
      <c r="Z53" s="233">
        <v>5.88</v>
      </c>
      <c r="AA53" s="228">
        <f t="shared" si="4"/>
        <v>5562</v>
      </c>
      <c r="AB53" s="231">
        <f t="shared" si="5"/>
        <v>3782.1600000000003</v>
      </c>
      <c r="AC53" s="226" t="s">
        <v>1701</v>
      </c>
      <c r="AD53" s="226" t="s">
        <v>2688</v>
      </c>
      <c r="AE53" s="226" t="s">
        <v>2689</v>
      </c>
      <c r="AF53" s="253"/>
    </row>
    <row r="54" spans="1:32" ht="22.5" customHeight="1">
      <c r="A54" s="226">
        <v>46</v>
      </c>
      <c r="B54" s="226" t="s">
        <v>2867</v>
      </c>
      <c r="C54" s="226" t="s">
        <v>2867</v>
      </c>
      <c r="D54" s="227"/>
      <c r="E54" s="226" t="s">
        <v>2868</v>
      </c>
      <c r="F54" s="226" t="s">
        <v>42</v>
      </c>
      <c r="G54" s="226" t="s">
        <v>2686</v>
      </c>
      <c r="H54" s="226">
        <v>1</v>
      </c>
      <c r="I54" s="226" t="s">
        <v>2869</v>
      </c>
      <c r="J54" s="226">
        <v>1</v>
      </c>
      <c r="K54" s="226"/>
      <c r="L54" s="226"/>
      <c r="M54" s="226">
        <v>2</v>
      </c>
      <c r="N54" s="226">
        <v>4</v>
      </c>
      <c r="O54" s="227"/>
      <c r="P54" s="226">
        <v>8</v>
      </c>
      <c r="Q54" s="226">
        <v>300</v>
      </c>
      <c r="R54" s="228">
        <f t="shared" si="0"/>
        <v>2400</v>
      </c>
      <c r="S54" s="228"/>
      <c r="T54" s="228"/>
      <c r="U54" s="228">
        <v>0</v>
      </c>
      <c r="V54" s="228"/>
      <c r="W54" s="228">
        <f t="shared" si="1"/>
        <v>800</v>
      </c>
      <c r="X54" s="228">
        <f t="shared" si="2"/>
        <v>120</v>
      </c>
      <c r="Y54" s="229">
        <f t="shared" si="3"/>
        <v>920</v>
      </c>
      <c r="Z54" s="233">
        <v>5.88</v>
      </c>
      <c r="AA54" s="228">
        <f t="shared" si="4"/>
        <v>4944</v>
      </c>
      <c r="AB54" s="231">
        <f t="shared" si="5"/>
        <v>3361.92</v>
      </c>
      <c r="AC54" s="226" t="s">
        <v>1701</v>
      </c>
      <c r="AD54" s="226" t="s">
        <v>1701</v>
      </c>
      <c r="AE54" s="226" t="s">
        <v>2689</v>
      </c>
      <c r="AF54" s="253"/>
    </row>
    <row r="55" spans="1:32" ht="22.5" customHeight="1">
      <c r="A55" s="226">
        <v>47</v>
      </c>
      <c r="B55" s="226" t="s">
        <v>2885</v>
      </c>
      <c r="C55" s="226" t="s">
        <v>2885</v>
      </c>
      <c r="D55" s="227"/>
      <c r="E55" s="227" t="s">
        <v>2886</v>
      </c>
      <c r="F55" s="226" t="s">
        <v>42</v>
      </c>
      <c r="G55" s="226" t="s">
        <v>2686</v>
      </c>
      <c r="H55" s="226">
        <v>1</v>
      </c>
      <c r="I55" s="226" t="s">
        <v>2886</v>
      </c>
      <c r="J55" s="226">
        <v>1</v>
      </c>
      <c r="K55" s="226"/>
      <c r="L55" s="226"/>
      <c r="M55" s="226">
        <v>1</v>
      </c>
      <c r="N55" s="226">
        <v>2</v>
      </c>
      <c r="O55" s="227"/>
      <c r="P55" s="226">
        <v>9</v>
      </c>
      <c r="Q55" s="226">
        <v>120</v>
      </c>
      <c r="R55" s="228">
        <f t="shared" si="0"/>
        <v>1080</v>
      </c>
      <c r="S55" s="228"/>
      <c r="T55" s="228"/>
      <c r="U55" s="228">
        <v>0</v>
      </c>
      <c r="V55" s="228"/>
      <c r="W55" s="228">
        <f t="shared" si="1"/>
        <v>360</v>
      </c>
      <c r="X55" s="228">
        <f t="shared" si="2"/>
        <v>54</v>
      </c>
      <c r="Y55" s="229">
        <f t="shared" si="3"/>
        <v>414</v>
      </c>
      <c r="Z55" s="233">
        <v>5.88</v>
      </c>
      <c r="AA55" s="228">
        <f t="shared" si="4"/>
        <v>2224.8000000000002</v>
      </c>
      <c r="AB55" s="231">
        <f t="shared" si="5"/>
        <v>1512.8640000000003</v>
      </c>
      <c r="AC55" s="226" t="s">
        <v>1701</v>
      </c>
      <c r="AD55" s="226" t="s">
        <v>2688</v>
      </c>
      <c r="AE55" s="226" t="s">
        <v>2689</v>
      </c>
      <c r="AF55" s="253"/>
    </row>
    <row r="56" spans="1:32" ht="22.5" customHeight="1">
      <c r="A56" s="226">
        <v>48</v>
      </c>
      <c r="B56" s="226" t="s">
        <v>2887</v>
      </c>
      <c r="C56" s="226" t="s">
        <v>2888</v>
      </c>
      <c r="D56" s="227"/>
      <c r="E56" s="226" t="s">
        <v>2889</v>
      </c>
      <c r="F56" s="226" t="s">
        <v>42</v>
      </c>
      <c r="G56" s="226" t="s">
        <v>2686</v>
      </c>
      <c r="H56" s="226">
        <v>1</v>
      </c>
      <c r="I56" s="226" t="s">
        <v>2890</v>
      </c>
      <c r="J56" s="226">
        <v>1</v>
      </c>
      <c r="K56" s="226"/>
      <c r="L56" s="226"/>
      <c r="M56" s="226">
        <v>1</v>
      </c>
      <c r="N56" s="226">
        <v>2</v>
      </c>
      <c r="O56" s="227"/>
      <c r="P56" s="226">
        <v>9</v>
      </c>
      <c r="Q56" s="226">
        <v>300</v>
      </c>
      <c r="R56" s="228">
        <f t="shared" si="0"/>
        <v>2700</v>
      </c>
      <c r="S56" s="228"/>
      <c r="T56" s="228"/>
      <c r="U56" s="228">
        <v>0</v>
      </c>
      <c r="V56" s="228"/>
      <c r="W56" s="228">
        <f t="shared" si="1"/>
        <v>900</v>
      </c>
      <c r="X56" s="228">
        <f t="shared" si="2"/>
        <v>135</v>
      </c>
      <c r="Y56" s="229">
        <f t="shared" si="3"/>
        <v>1035</v>
      </c>
      <c r="Z56" s="233">
        <v>5.88</v>
      </c>
      <c r="AA56" s="228">
        <f t="shared" si="4"/>
        <v>5562</v>
      </c>
      <c r="AB56" s="231">
        <f t="shared" si="5"/>
        <v>3782.1600000000003</v>
      </c>
      <c r="AC56" s="227"/>
      <c r="AD56" s="227"/>
      <c r="AE56" s="227"/>
      <c r="AF56" s="253"/>
    </row>
    <row r="57" spans="1:32" ht="22.5" customHeight="1">
      <c r="A57" s="226">
        <v>49</v>
      </c>
      <c r="B57" s="226" t="s">
        <v>2901</v>
      </c>
      <c r="C57" s="226" t="s">
        <v>2901</v>
      </c>
      <c r="D57" s="227"/>
      <c r="E57" s="227" t="s">
        <v>2902</v>
      </c>
      <c r="F57" s="226" t="s">
        <v>42</v>
      </c>
      <c r="G57" s="226" t="s">
        <v>2686</v>
      </c>
      <c r="H57" s="226">
        <v>1</v>
      </c>
      <c r="I57" s="226" t="s">
        <v>2903</v>
      </c>
      <c r="J57" s="226">
        <v>1</v>
      </c>
      <c r="K57" s="226"/>
      <c r="L57" s="226"/>
      <c r="M57" s="226">
        <v>1</v>
      </c>
      <c r="N57" s="226">
        <v>2</v>
      </c>
      <c r="O57" s="227"/>
      <c r="P57" s="226">
        <v>7</v>
      </c>
      <c r="Q57" s="226">
        <v>120</v>
      </c>
      <c r="R57" s="228">
        <f t="shared" si="0"/>
        <v>840</v>
      </c>
      <c r="S57" s="228"/>
      <c r="T57" s="228"/>
      <c r="U57" s="228">
        <v>0</v>
      </c>
      <c r="V57" s="228"/>
      <c r="W57" s="228">
        <f t="shared" si="1"/>
        <v>280</v>
      </c>
      <c r="X57" s="228">
        <f t="shared" si="2"/>
        <v>42</v>
      </c>
      <c r="Y57" s="229">
        <f t="shared" si="3"/>
        <v>322</v>
      </c>
      <c r="Z57" s="233">
        <v>5.88</v>
      </c>
      <c r="AA57" s="228">
        <f t="shared" si="4"/>
        <v>1730.3999999999999</v>
      </c>
      <c r="AB57" s="231">
        <f t="shared" si="5"/>
        <v>1176.672</v>
      </c>
      <c r="AC57" s="226" t="s">
        <v>2733</v>
      </c>
      <c r="AD57" s="226" t="s">
        <v>2733</v>
      </c>
      <c r="AE57" s="226" t="s">
        <v>2733</v>
      </c>
      <c r="AF57" s="253"/>
    </row>
    <row r="58" spans="1:32" ht="22.5" customHeight="1">
      <c r="A58" s="226">
        <v>50</v>
      </c>
      <c r="B58" s="226" t="s">
        <v>2907</v>
      </c>
      <c r="C58" s="226" t="s">
        <v>2907</v>
      </c>
      <c r="D58" s="227"/>
      <c r="E58" s="227" t="s">
        <v>2908</v>
      </c>
      <c r="F58" s="226" t="s">
        <v>42</v>
      </c>
      <c r="G58" s="226" t="s">
        <v>2686</v>
      </c>
      <c r="H58" s="226">
        <v>1</v>
      </c>
      <c r="I58" s="226" t="s">
        <v>2909</v>
      </c>
      <c r="J58" s="226">
        <v>1</v>
      </c>
      <c r="K58" s="226"/>
      <c r="L58" s="226"/>
      <c r="M58" s="226">
        <v>1</v>
      </c>
      <c r="N58" s="226">
        <v>2</v>
      </c>
      <c r="O58" s="227"/>
      <c r="P58" s="226">
        <v>7</v>
      </c>
      <c r="Q58" s="226">
        <v>110</v>
      </c>
      <c r="R58" s="228">
        <f t="shared" si="0"/>
        <v>770</v>
      </c>
      <c r="S58" s="228"/>
      <c r="T58" s="228"/>
      <c r="U58" s="228">
        <v>0</v>
      </c>
      <c r="V58" s="228"/>
      <c r="W58" s="228">
        <f t="shared" si="1"/>
        <v>256.66666666666669</v>
      </c>
      <c r="X58" s="228">
        <f t="shared" si="2"/>
        <v>38.5</v>
      </c>
      <c r="Y58" s="229">
        <f t="shared" si="3"/>
        <v>295.16666666666669</v>
      </c>
      <c r="Z58" s="233">
        <v>5.88</v>
      </c>
      <c r="AA58" s="228">
        <f t="shared" si="4"/>
        <v>1586.2</v>
      </c>
      <c r="AB58" s="231">
        <f t="shared" si="5"/>
        <v>1078.6160000000002</v>
      </c>
      <c r="AC58" s="226" t="s">
        <v>1701</v>
      </c>
      <c r="AD58" s="226" t="s">
        <v>2688</v>
      </c>
      <c r="AE58" s="226" t="s">
        <v>2689</v>
      </c>
      <c r="AF58" s="253"/>
    </row>
    <row r="59" spans="1:32" ht="22.5" customHeight="1">
      <c r="A59" s="226">
        <v>51</v>
      </c>
      <c r="B59" s="226" t="s">
        <v>2913</v>
      </c>
      <c r="C59" s="226" t="s">
        <v>2913</v>
      </c>
      <c r="D59" s="227"/>
      <c r="E59" s="226" t="s">
        <v>2914</v>
      </c>
      <c r="F59" s="226" t="s">
        <v>42</v>
      </c>
      <c r="G59" s="226" t="s">
        <v>2686</v>
      </c>
      <c r="H59" s="226">
        <v>3</v>
      </c>
      <c r="I59" s="226" t="s">
        <v>2915</v>
      </c>
      <c r="J59" s="226">
        <v>1</v>
      </c>
      <c r="K59" s="226"/>
      <c r="L59" s="226"/>
      <c r="M59" s="226">
        <v>2</v>
      </c>
      <c r="N59" s="226">
        <v>4</v>
      </c>
      <c r="O59" s="227"/>
      <c r="P59" s="226">
        <v>11</v>
      </c>
      <c r="Q59" s="226">
        <v>350</v>
      </c>
      <c r="R59" s="228">
        <f t="shared" si="0"/>
        <v>3850</v>
      </c>
      <c r="S59" s="228"/>
      <c r="T59" s="228"/>
      <c r="U59" s="228">
        <v>0</v>
      </c>
      <c r="V59" s="228"/>
      <c r="W59" s="228">
        <f t="shared" si="1"/>
        <v>1283.3333333333333</v>
      </c>
      <c r="X59" s="228">
        <f t="shared" si="2"/>
        <v>192.49999999999997</v>
      </c>
      <c r="Y59" s="229">
        <f t="shared" si="3"/>
        <v>1475.8333333333333</v>
      </c>
      <c r="Z59" s="233">
        <v>5.88</v>
      </c>
      <c r="AA59" s="228">
        <f t="shared" si="4"/>
        <v>7930.9999999999991</v>
      </c>
      <c r="AB59" s="231">
        <f t="shared" si="5"/>
        <v>5393.08</v>
      </c>
      <c r="AC59" s="226" t="s">
        <v>1701</v>
      </c>
      <c r="AD59" s="226" t="s">
        <v>2688</v>
      </c>
      <c r="AE59" s="226" t="s">
        <v>2689</v>
      </c>
      <c r="AF59" s="253" t="s">
        <v>2785</v>
      </c>
    </row>
    <row r="60" spans="1:32" ht="22.5" customHeight="1">
      <c r="A60" s="226">
        <v>52</v>
      </c>
      <c r="B60" s="226" t="s">
        <v>2916</v>
      </c>
      <c r="C60" s="226" t="s">
        <v>2916</v>
      </c>
      <c r="D60" s="227"/>
      <c r="E60" s="226" t="s">
        <v>2917</v>
      </c>
      <c r="F60" s="226" t="s">
        <v>42</v>
      </c>
      <c r="G60" s="226" t="s">
        <v>2686</v>
      </c>
      <c r="H60" s="226">
        <v>3</v>
      </c>
      <c r="I60" s="226" t="s">
        <v>2918</v>
      </c>
      <c r="J60" s="226">
        <v>1</v>
      </c>
      <c r="K60" s="226"/>
      <c r="L60" s="226"/>
      <c r="M60" s="226">
        <v>12</v>
      </c>
      <c r="N60" s="226">
        <v>24</v>
      </c>
      <c r="O60" s="227"/>
      <c r="P60" s="226">
        <v>21</v>
      </c>
      <c r="Q60" s="226">
        <v>914</v>
      </c>
      <c r="R60" s="228">
        <f t="shared" si="0"/>
        <v>19194</v>
      </c>
      <c r="S60" s="228">
        <v>3000</v>
      </c>
      <c r="T60" s="228">
        <v>6</v>
      </c>
      <c r="U60" s="228">
        <v>18000</v>
      </c>
      <c r="V60" s="228"/>
      <c r="W60" s="228">
        <f t="shared" si="1"/>
        <v>6398</v>
      </c>
      <c r="X60" s="228">
        <f t="shared" si="2"/>
        <v>2759.7</v>
      </c>
      <c r="Y60" s="229">
        <f t="shared" si="3"/>
        <v>9157.7000000000007</v>
      </c>
      <c r="Z60" s="233">
        <v>5.88</v>
      </c>
      <c r="AA60" s="228">
        <f t="shared" si="4"/>
        <v>43139.64</v>
      </c>
      <c r="AB60" s="231">
        <f t="shared" si="5"/>
        <v>29334.9552</v>
      </c>
      <c r="AC60" s="226" t="s">
        <v>1701</v>
      </c>
      <c r="AD60" s="226" t="s">
        <v>2688</v>
      </c>
      <c r="AE60" s="226" t="s">
        <v>2689</v>
      </c>
      <c r="AF60" s="253" t="s">
        <v>2919</v>
      </c>
    </row>
    <row r="61" spans="1:32" ht="22.5" customHeight="1">
      <c r="A61" s="226">
        <v>53</v>
      </c>
      <c r="B61" s="226" t="s">
        <v>2920</v>
      </c>
      <c r="C61" s="226" t="s">
        <v>2920</v>
      </c>
      <c r="D61" s="227"/>
      <c r="E61" s="226" t="s">
        <v>2921</v>
      </c>
      <c r="F61" s="226" t="s">
        <v>42</v>
      </c>
      <c r="G61" s="226" t="s">
        <v>2686</v>
      </c>
      <c r="H61" s="226">
        <v>3</v>
      </c>
      <c r="I61" s="226" t="s">
        <v>2922</v>
      </c>
      <c r="J61" s="226">
        <v>1</v>
      </c>
      <c r="K61" s="226"/>
      <c r="L61" s="226"/>
      <c r="M61" s="226">
        <v>3</v>
      </c>
      <c r="N61" s="226">
        <v>3</v>
      </c>
      <c r="O61" s="227"/>
      <c r="P61" s="226">
        <v>11</v>
      </c>
      <c r="Q61" s="226">
        <v>922</v>
      </c>
      <c r="R61" s="228">
        <f t="shared" si="0"/>
        <v>10142</v>
      </c>
      <c r="S61" s="228"/>
      <c r="T61" s="228"/>
      <c r="U61" s="228">
        <v>0</v>
      </c>
      <c r="V61" s="228">
        <v>54</v>
      </c>
      <c r="W61" s="228">
        <f t="shared" si="1"/>
        <v>3650.6666666666665</v>
      </c>
      <c r="X61" s="228">
        <f t="shared" si="2"/>
        <v>547.59999999999991</v>
      </c>
      <c r="Y61" s="229">
        <f t="shared" si="3"/>
        <v>4198.2666666666664</v>
      </c>
      <c r="Z61" s="233">
        <v>5.88</v>
      </c>
      <c r="AA61" s="228">
        <f t="shared" si="4"/>
        <v>22561.119999999999</v>
      </c>
      <c r="AB61" s="231">
        <f t="shared" si="5"/>
        <v>15341.561600000001</v>
      </c>
      <c r="AC61" s="226" t="s">
        <v>1701</v>
      </c>
      <c r="AD61" s="226" t="s">
        <v>2688</v>
      </c>
      <c r="AE61" s="226" t="s">
        <v>2689</v>
      </c>
      <c r="AF61" s="253" t="s">
        <v>2923</v>
      </c>
    </row>
    <row r="62" spans="1:32" ht="22.5" customHeight="1">
      <c r="A62" s="226">
        <v>54</v>
      </c>
      <c r="B62" s="226" t="s">
        <v>2924</v>
      </c>
      <c r="C62" s="226" t="s">
        <v>2924</v>
      </c>
      <c r="D62" s="227"/>
      <c r="E62" s="227" t="s">
        <v>2925</v>
      </c>
      <c r="F62" s="226" t="s">
        <v>42</v>
      </c>
      <c r="G62" s="226" t="s">
        <v>2686</v>
      </c>
      <c r="H62" s="226">
        <v>3</v>
      </c>
      <c r="I62" s="226" t="s">
        <v>2926</v>
      </c>
      <c r="J62" s="226">
        <v>1</v>
      </c>
      <c r="K62" s="226"/>
      <c r="L62" s="226"/>
      <c r="M62" s="226">
        <v>2</v>
      </c>
      <c r="N62" s="226">
        <v>4</v>
      </c>
      <c r="O62" s="227"/>
      <c r="P62" s="226">
        <v>12</v>
      </c>
      <c r="Q62" s="226">
        <v>700</v>
      </c>
      <c r="R62" s="228">
        <f t="shared" si="0"/>
        <v>8400</v>
      </c>
      <c r="S62" s="228"/>
      <c r="T62" s="228"/>
      <c r="U62" s="228">
        <v>0</v>
      </c>
      <c r="V62" s="228"/>
      <c r="W62" s="228">
        <f t="shared" si="1"/>
        <v>2800</v>
      </c>
      <c r="X62" s="228">
        <f t="shared" si="2"/>
        <v>420</v>
      </c>
      <c r="Y62" s="229">
        <f t="shared" si="3"/>
        <v>3220</v>
      </c>
      <c r="Z62" s="233">
        <v>5.88</v>
      </c>
      <c r="AA62" s="228">
        <f t="shared" si="4"/>
        <v>17304</v>
      </c>
      <c r="AB62" s="231">
        <f t="shared" si="5"/>
        <v>11766.720000000001</v>
      </c>
      <c r="AC62" s="226" t="s">
        <v>1701</v>
      </c>
      <c r="AD62" s="226" t="s">
        <v>1701</v>
      </c>
      <c r="AE62" s="226" t="s">
        <v>2689</v>
      </c>
      <c r="AF62" s="253"/>
    </row>
    <row r="63" spans="1:32" ht="22.5" customHeight="1">
      <c r="A63" s="226">
        <v>55</v>
      </c>
      <c r="B63" s="226" t="s">
        <v>2927</v>
      </c>
      <c r="C63" s="226" t="s">
        <v>2927</v>
      </c>
      <c r="D63" s="227"/>
      <c r="E63" s="226" t="s">
        <v>2928</v>
      </c>
      <c r="F63" s="226" t="s">
        <v>42</v>
      </c>
      <c r="G63" s="226" t="s">
        <v>2686</v>
      </c>
      <c r="H63" s="226">
        <v>3</v>
      </c>
      <c r="I63" s="226" t="s">
        <v>2929</v>
      </c>
      <c r="J63" s="226">
        <v>1</v>
      </c>
      <c r="K63" s="226"/>
      <c r="L63" s="226"/>
      <c r="M63" s="226">
        <v>3</v>
      </c>
      <c r="N63" s="226">
        <v>6</v>
      </c>
      <c r="O63" s="227"/>
      <c r="P63" s="226">
        <v>15</v>
      </c>
      <c r="Q63" s="226">
        <v>500</v>
      </c>
      <c r="R63" s="228">
        <f t="shared" si="0"/>
        <v>7500</v>
      </c>
      <c r="S63" s="228"/>
      <c r="T63" s="228"/>
      <c r="U63" s="228">
        <v>0</v>
      </c>
      <c r="V63" s="228"/>
      <c r="W63" s="228">
        <f t="shared" si="1"/>
        <v>2500</v>
      </c>
      <c r="X63" s="228">
        <f t="shared" si="2"/>
        <v>375</v>
      </c>
      <c r="Y63" s="229">
        <f t="shared" si="3"/>
        <v>2875</v>
      </c>
      <c r="Z63" s="233">
        <v>5.88</v>
      </c>
      <c r="AA63" s="228">
        <f t="shared" si="4"/>
        <v>15450</v>
      </c>
      <c r="AB63" s="231">
        <f t="shared" si="5"/>
        <v>10506</v>
      </c>
      <c r="AC63" s="226" t="s">
        <v>1701</v>
      </c>
      <c r="AD63" s="226" t="s">
        <v>2688</v>
      </c>
      <c r="AE63" s="226" t="s">
        <v>2689</v>
      </c>
      <c r="AF63" s="253"/>
    </row>
    <row r="64" spans="1:32" ht="22.5" customHeight="1">
      <c r="A64" s="226">
        <v>56</v>
      </c>
      <c r="B64" s="226" t="s">
        <v>2931</v>
      </c>
      <c r="C64" s="226" t="s">
        <v>2931</v>
      </c>
      <c r="D64" s="227"/>
      <c r="E64" s="226" t="s">
        <v>2930</v>
      </c>
      <c r="F64" s="226" t="s">
        <v>42</v>
      </c>
      <c r="G64" s="226" t="s">
        <v>2686</v>
      </c>
      <c r="H64" s="226">
        <v>3</v>
      </c>
      <c r="I64" s="226" t="s">
        <v>2932</v>
      </c>
      <c r="J64" s="226">
        <v>1</v>
      </c>
      <c r="K64" s="226"/>
      <c r="L64" s="226"/>
      <c r="M64" s="226">
        <v>2</v>
      </c>
      <c r="N64" s="226">
        <v>4</v>
      </c>
      <c r="O64" s="226">
        <v>1</v>
      </c>
      <c r="P64" s="226">
        <v>10</v>
      </c>
      <c r="Q64" s="226">
        <v>450</v>
      </c>
      <c r="R64" s="228">
        <f t="shared" si="0"/>
        <v>4500</v>
      </c>
      <c r="S64" s="228"/>
      <c r="T64" s="228"/>
      <c r="U64" s="228">
        <v>0</v>
      </c>
      <c r="V64" s="228"/>
      <c r="W64" s="228">
        <f t="shared" si="1"/>
        <v>1500</v>
      </c>
      <c r="X64" s="228">
        <f t="shared" si="2"/>
        <v>225</v>
      </c>
      <c r="Y64" s="229">
        <f t="shared" si="3"/>
        <v>1725</v>
      </c>
      <c r="Z64" s="233">
        <v>5.88</v>
      </c>
      <c r="AA64" s="228">
        <f t="shared" si="4"/>
        <v>9270</v>
      </c>
      <c r="AB64" s="231">
        <f t="shared" si="5"/>
        <v>6303.6</v>
      </c>
      <c r="AC64" s="226" t="s">
        <v>1701</v>
      </c>
      <c r="AD64" s="226" t="s">
        <v>1701</v>
      </c>
      <c r="AE64" s="226" t="s">
        <v>2689</v>
      </c>
      <c r="AF64" s="253"/>
    </row>
    <row r="65" spans="1:32" ht="22.5" customHeight="1">
      <c r="A65" s="226">
        <v>57</v>
      </c>
      <c r="B65" s="226" t="s">
        <v>2938</v>
      </c>
      <c r="C65" s="226" t="s">
        <v>2938</v>
      </c>
      <c r="D65" s="227"/>
      <c r="E65" s="226" t="s">
        <v>2939</v>
      </c>
      <c r="F65" s="226" t="s">
        <v>42</v>
      </c>
      <c r="G65" s="226" t="s">
        <v>2686</v>
      </c>
      <c r="H65" s="226">
        <v>3</v>
      </c>
      <c r="I65" s="226" t="s">
        <v>2940</v>
      </c>
      <c r="J65" s="226">
        <v>1</v>
      </c>
      <c r="K65" s="226"/>
      <c r="L65" s="226"/>
      <c r="M65" s="226">
        <v>2</v>
      </c>
      <c r="N65" s="226">
        <v>4</v>
      </c>
      <c r="O65" s="227"/>
      <c r="P65" s="226">
        <v>10</v>
      </c>
      <c r="Q65" s="226">
        <v>410</v>
      </c>
      <c r="R65" s="228">
        <f t="shared" si="0"/>
        <v>4100</v>
      </c>
      <c r="S65" s="228"/>
      <c r="T65" s="228"/>
      <c r="U65" s="228">
        <v>0</v>
      </c>
      <c r="V65" s="228"/>
      <c r="W65" s="228">
        <f t="shared" si="1"/>
        <v>1366.6666666666667</v>
      </c>
      <c r="X65" s="228">
        <f t="shared" si="2"/>
        <v>205</v>
      </c>
      <c r="Y65" s="229">
        <f t="shared" si="3"/>
        <v>1571.6666666666667</v>
      </c>
      <c r="Z65" s="233">
        <v>5.88</v>
      </c>
      <c r="AA65" s="228">
        <f t="shared" si="4"/>
        <v>8446</v>
      </c>
      <c r="AB65" s="231">
        <f t="shared" si="5"/>
        <v>5743.2800000000007</v>
      </c>
      <c r="AC65" s="226" t="s">
        <v>1701</v>
      </c>
      <c r="AD65" s="226" t="s">
        <v>2688</v>
      </c>
      <c r="AE65" s="226" t="s">
        <v>2689</v>
      </c>
      <c r="AF65" s="253" t="s">
        <v>2941</v>
      </c>
    </row>
    <row r="66" spans="1:32" ht="22.5" customHeight="1">
      <c r="A66" s="226">
        <v>58</v>
      </c>
      <c r="B66" s="226" t="s">
        <v>2942</v>
      </c>
      <c r="C66" s="226" t="s">
        <v>2942</v>
      </c>
      <c r="D66" s="227"/>
      <c r="E66" s="226" t="s">
        <v>2943</v>
      </c>
      <c r="F66" s="226" t="s">
        <v>42</v>
      </c>
      <c r="G66" s="226" t="s">
        <v>2686</v>
      </c>
      <c r="H66" s="226">
        <v>3</v>
      </c>
      <c r="I66" s="226" t="s">
        <v>2944</v>
      </c>
      <c r="J66" s="226">
        <v>1</v>
      </c>
      <c r="K66" s="226"/>
      <c r="L66" s="226"/>
      <c r="M66" s="226">
        <v>2</v>
      </c>
      <c r="N66" s="226">
        <v>3</v>
      </c>
      <c r="O66" s="227"/>
      <c r="P66" s="226">
        <v>14</v>
      </c>
      <c r="Q66" s="226">
        <v>300</v>
      </c>
      <c r="R66" s="228">
        <f t="shared" si="0"/>
        <v>4200</v>
      </c>
      <c r="S66" s="228"/>
      <c r="T66" s="228"/>
      <c r="U66" s="228">
        <v>0</v>
      </c>
      <c r="V66" s="228"/>
      <c r="W66" s="228">
        <f t="shared" si="1"/>
        <v>1400</v>
      </c>
      <c r="X66" s="228">
        <f t="shared" si="2"/>
        <v>210</v>
      </c>
      <c r="Y66" s="229">
        <f t="shared" si="3"/>
        <v>1610</v>
      </c>
      <c r="Z66" s="233">
        <v>5.88</v>
      </c>
      <c r="AA66" s="228">
        <f t="shared" si="4"/>
        <v>8652</v>
      </c>
      <c r="AB66" s="231">
        <f t="shared" si="5"/>
        <v>5883.3600000000006</v>
      </c>
      <c r="AC66" s="226" t="s">
        <v>1701</v>
      </c>
      <c r="AD66" s="226" t="s">
        <v>2688</v>
      </c>
      <c r="AE66" s="226" t="s">
        <v>2689</v>
      </c>
      <c r="AF66" s="253"/>
    </row>
    <row r="67" spans="1:32" ht="22.5" customHeight="1">
      <c r="A67" s="226">
        <v>59</v>
      </c>
      <c r="B67" s="226" t="s">
        <v>2945</v>
      </c>
      <c r="C67" s="226" t="s">
        <v>2945</v>
      </c>
      <c r="D67" s="227"/>
      <c r="E67" s="227" t="s">
        <v>2946</v>
      </c>
      <c r="F67" s="226" t="s">
        <v>42</v>
      </c>
      <c r="G67" s="226" t="s">
        <v>2686</v>
      </c>
      <c r="H67" s="226">
        <v>3</v>
      </c>
      <c r="I67" s="226" t="s">
        <v>2946</v>
      </c>
      <c r="J67" s="226">
        <v>1</v>
      </c>
      <c r="K67" s="226"/>
      <c r="L67" s="226"/>
      <c r="M67" s="226">
        <v>2</v>
      </c>
      <c r="N67" s="226">
        <v>3</v>
      </c>
      <c r="O67" s="227"/>
      <c r="P67" s="226">
        <v>15</v>
      </c>
      <c r="Q67" s="226">
        <v>270</v>
      </c>
      <c r="R67" s="228">
        <f t="shared" si="0"/>
        <v>4050</v>
      </c>
      <c r="S67" s="228"/>
      <c r="T67" s="228"/>
      <c r="U67" s="228">
        <v>0</v>
      </c>
      <c r="V67" s="228"/>
      <c r="W67" s="228">
        <f t="shared" si="1"/>
        <v>1350</v>
      </c>
      <c r="X67" s="228">
        <f t="shared" si="2"/>
        <v>202.5</v>
      </c>
      <c r="Y67" s="229">
        <f t="shared" si="3"/>
        <v>1552.5</v>
      </c>
      <c r="Z67" s="233">
        <v>5.88</v>
      </c>
      <c r="AA67" s="228">
        <f t="shared" si="4"/>
        <v>8343</v>
      </c>
      <c r="AB67" s="231">
        <f t="shared" si="5"/>
        <v>5673.2400000000007</v>
      </c>
      <c r="AC67" s="226" t="s">
        <v>1701</v>
      </c>
      <c r="AD67" s="226" t="s">
        <v>2688</v>
      </c>
      <c r="AE67" s="226" t="s">
        <v>2689</v>
      </c>
      <c r="AF67" s="253" t="s">
        <v>2785</v>
      </c>
    </row>
    <row r="68" spans="1:32" ht="22.5" customHeight="1">
      <c r="A68" s="226">
        <v>60</v>
      </c>
      <c r="B68" s="226" t="s">
        <v>2950</v>
      </c>
      <c r="C68" s="226" t="s">
        <v>2950</v>
      </c>
      <c r="D68" s="227"/>
      <c r="E68" s="226" t="s">
        <v>2951</v>
      </c>
      <c r="F68" s="226" t="s">
        <v>42</v>
      </c>
      <c r="G68" s="226" t="s">
        <v>2686</v>
      </c>
      <c r="H68" s="226">
        <v>3</v>
      </c>
      <c r="I68" s="226" t="s">
        <v>2952</v>
      </c>
      <c r="J68" s="226">
        <v>1</v>
      </c>
      <c r="K68" s="226"/>
      <c r="L68" s="226"/>
      <c r="M68" s="226">
        <v>2</v>
      </c>
      <c r="N68" s="226">
        <v>2</v>
      </c>
      <c r="O68" s="227"/>
      <c r="P68" s="226">
        <v>12</v>
      </c>
      <c r="Q68" s="226">
        <v>333</v>
      </c>
      <c r="R68" s="228">
        <f t="shared" si="0"/>
        <v>3996</v>
      </c>
      <c r="S68" s="228"/>
      <c r="T68" s="228"/>
      <c r="U68" s="228">
        <v>0</v>
      </c>
      <c r="V68" s="228"/>
      <c r="W68" s="228">
        <f t="shared" si="1"/>
        <v>1332</v>
      </c>
      <c r="X68" s="228">
        <f t="shared" si="2"/>
        <v>199.79999999999998</v>
      </c>
      <c r="Y68" s="229">
        <f t="shared" si="3"/>
        <v>1531.8</v>
      </c>
      <c r="Z68" s="233">
        <v>5.88</v>
      </c>
      <c r="AA68" s="228">
        <f t="shared" si="4"/>
        <v>8231.76</v>
      </c>
      <c r="AB68" s="231">
        <f t="shared" si="5"/>
        <v>5597.5968000000003</v>
      </c>
      <c r="AC68" s="226" t="s">
        <v>1701</v>
      </c>
      <c r="AD68" s="226" t="s">
        <v>2688</v>
      </c>
      <c r="AE68" s="226" t="s">
        <v>2689</v>
      </c>
      <c r="AF68" s="253" t="s">
        <v>2953</v>
      </c>
    </row>
    <row r="69" spans="1:32" ht="22.5" customHeight="1">
      <c r="A69" s="226">
        <v>61</v>
      </c>
      <c r="B69" s="226" t="s">
        <v>2958</v>
      </c>
      <c r="C69" s="226" t="s">
        <v>2958</v>
      </c>
      <c r="D69" s="227"/>
      <c r="E69" s="227" t="s">
        <v>2959</v>
      </c>
      <c r="F69" s="226" t="s">
        <v>42</v>
      </c>
      <c r="G69" s="226" t="s">
        <v>2686</v>
      </c>
      <c r="H69" s="226">
        <v>3</v>
      </c>
      <c r="I69" s="226" t="s">
        <v>2960</v>
      </c>
      <c r="J69" s="226">
        <v>1</v>
      </c>
      <c r="K69" s="226"/>
      <c r="L69" s="226"/>
      <c r="M69" s="226">
        <v>2</v>
      </c>
      <c r="N69" s="226">
        <v>4</v>
      </c>
      <c r="O69" s="227"/>
      <c r="P69" s="226">
        <v>12</v>
      </c>
      <c r="Q69" s="226">
        <v>300</v>
      </c>
      <c r="R69" s="228">
        <f t="shared" si="0"/>
        <v>3600</v>
      </c>
      <c r="S69" s="228"/>
      <c r="T69" s="228"/>
      <c r="U69" s="228">
        <v>0</v>
      </c>
      <c r="V69" s="228"/>
      <c r="W69" s="228">
        <f t="shared" si="1"/>
        <v>1200</v>
      </c>
      <c r="X69" s="228">
        <f t="shared" si="2"/>
        <v>180</v>
      </c>
      <c r="Y69" s="229">
        <f t="shared" si="3"/>
        <v>1380</v>
      </c>
      <c r="Z69" s="233">
        <v>5.88</v>
      </c>
      <c r="AA69" s="228">
        <f t="shared" si="4"/>
        <v>7416</v>
      </c>
      <c r="AB69" s="231">
        <f t="shared" si="5"/>
        <v>5042.88</v>
      </c>
      <c r="AC69" s="226" t="s">
        <v>1701</v>
      </c>
      <c r="AD69" s="226" t="s">
        <v>2688</v>
      </c>
      <c r="AE69" s="226" t="s">
        <v>2689</v>
      </c>
      <c r="AF69" s="253"/>
    </row>
    <row r="70" spans="1:32" ht="22.5" customHeight="1">
      <c r="A70" s="226">
        <v>62</v>
      </c>
      <c r="B70" s="226" t="s">
        <v>2961</v>
      </c>
      <c r="C70" s="226" t="s">
        <v>2961</v>
      </c>
      <c r="D70" s="227"/>
      <c r="E70" s="226" t="s">
        <v>2962</v>
      </c>
      <c r="F70" s="226" t="s">
        <v>42</v>
      </c>
      <c r="G70" s="226" t="s">
        <v>2686</v>
      </c>
      <c r="H70" s="226">
        <v>3</v>
      </c>
      <c r="I70" s="226" t="s">
        <v>2963</v>
      </c>
      <c r="J70" s="226">
        <v>1</v>
      </c>
      <c r="K70" s="226"/>
      <c r="L70" s="226"/>
      <c r="M70" s="226">
        <v>2</v>
      </c>
      <c r="N70" s="226">
        <v>4</v>
      </c>
      <c r="O70" s="227"/>
      <c r="P70" s="226">
        <v>12</v>
      </c>
      <c r="Q70" s="226">
        <v>280</v>
      </c>
      <c r="R70" s="228">
        <f t="shared" si="0"/>
        <v>3360</v>
      </c>
      <c r="S70" s="228"/>
      <c r="T70" s="228"/>
      <c r="U70" s="228">
        <v>0</v>
      </c>
      <c r="V70" s="228"/>
      <c r="W70" s="228">
        <f t="shared" si="1"/>
        <v>1120</v>
      </c>
      <c r="X70" s="228">
        <f t="shared" si="2"/>
        <v>168</v>
      </c>
      <c r="Y70" s="229">
        <f t="shared" si="3"/>
        <v>1288</v>
      </c>
      <c r="Z70" s="233">
        <v>5.88</v>
      </c>
      <c r="AA70" s="228">
        <f t="shared" si="4"/>
        <v>6921.5999999999995</v>
      </c>
      <c r="AB70" s="231">
        <f t="shared" si="5"/>
        <v>4706.6880000000001</v>
      </c>
      <c r="AC70" s="226" t="s">
        <v>1701</v>
      </c>
      <c r="AD70" s="226" t="s">
        <v>2688</v>
      </c>
      <c r="AE70" s="226" t="s">
        <v>2689</v>
      </c>
      <c r="AF70" s="253" t="s">
        <v>2964</v>
      </c>
    </row>
    <row r="71" spans="1:32" ht="22.5" customHeight="1">
      <c r="A71" s="226">
        <v>63</v>
      </c>
      <c r="B71" s="226" t="s">
        <v>2969</v>
      </c>
      <c r="C71" s="226" t="s">
        <v>2969</v>
      </c>
      <c r="D71" s="227"/>
      <c r="E71" s="226" t="s">
        <v>2970</v>
      </c>
      <c r="F71" s="226" t="s">
        <v>42</v>
      </c>
      <c r="G71" s="226" t="s">
        <v>2686</v>
      </c>
      <c r="H71" s="226">
        <v>3</v>
      </c>
      <c r="I71" s="226" t="s">
        <v>2971</v>
      </c>
      <c r="J71" s="226">
        <v>1</v>
      </c>
      <c r="K71" s="226"/>
      <c r="L71" s="226"/>
      <c r="M71" s="226">
        <v>2</v>
      </c>
      <c r="N71" s="226">
        <v>4</v>
      </c>
      <c r="O71" s="227"/>
      <c r="P71" s="226">
        <v>10</v>
      </c>
      <c r="Q71" s="226">
        <v>250</v>
      </c>
      <c r="R71" s="228">
        <f t="shared" si="0"/>
        <v>2500</v>
      </c>
      <c r="S71" s="228"/>
      <c r="T71" s="228"/>
      <c r="U71" s="228">
        <v>0</v>
      </c>
      <c r="V71" s="228"/>
      <c r="W71" s="228">
        <f t="shared" si="1"/>
        <v>833.33333333333337</v>
      </c>
      <c r="X71" s="228">
        <f t="shared" si="2"/>
        <v>125</v>
      </c>
      <c r="Y71" s="229">
        <f t="shared" si="3"/>
        <v>958.33333333333337</v>
      </c>
      <c r="Z71" s="233">
        <v>5.88</v>
      </c>
      <c r="AA71" s="228">
        <f t="shared" si="4"/>
        <v>5150</v>
      </c>
      <c r="AB71" s="231">
        <f t="shared" si="5"/>
        <v>3502.0000000000005</v>
      </c>
      <c r="AC71" s="226" t="s">
        <v>1701</v>
      </c>
      <c r="AD71" s="226" t="s">
        <v>2688</v>
      </c>
      <c r="AE71" s="226" t="s">
        <v>2689</v>
      </c>
      <c r="AF71" s="253"/>
    </row>
    <row r="72" spans="1:32" ht="22.5" customHeight="1">
      <c r="A72" s="226">
        <v>64</v>
      </c>
      <c r="B72" s="226" t="s">
        <v>2978</v>
      </c>
      <c r="C72" s="226" t="s">
        <v>2978</v>
      </c>
      <c r="D72" s="227"/>
      <c r="E72" s="226" t="s">
        <v>2979</v>
      </c>
      <c r="F72" s="226" t="s">
        <v>42</v>
      </c>
      <c r="G72" s="226" t="s">
        <v>2686</v>
      </c>
      <c r="H72" s="226">
        <v>3</v>
      </c>
      <c r="I72" s="226" t="s">
        <v>2979</v>
      </c>
      <c r="J72" s="226">
        <v>1</v>
      </c>
      <c r="K72" s="226"/>
      <c r="L72" s="226"/>
      <c r="M72" s="226">
        <v>1</v>
      </c>
      <c r="N72" s="226">
        <v>2</v>
      </c>
      <c r="O72" s="227"/>
      <c r="P72" s="226">
        <v>7</v>
      </c>
      <c r="Q72" s="226">
        <v>250</v>
      </c>
      <c r="R72" s="228">
        <f t="shared" si="0"/>
        <v>1750</v>
      </c>
      <c r="S72" s="228"/>
      <c r="T72" s="228"/>
      <c r="U72" s="228">
        <v>0</v>
      </c>
      <c r="V72" s="228"/>
      <c r="W72" s="228">
        <f t="shared" si="1"/>
        <v>583.33333333333337</v>
      </c>
      <c r="X72" s="228">
        <f t="shared" si="2"/>
        <v>87.5</v>
      </c>
      <c r="Y72" s="229">
        <f t="shared" si="3"/>
        <v>670.83333333333337</v>
      </c>
      <c r="Z72" s="233">
        <v>5.88</v>
      </c>
      <c r="AA72" s="228">
        <f t="shared" si="4"/>
        <v>3605</v>
      </c>
      <c r="AB72" s="231">
        <f t="shared" si="5"/>
        <v>2451.4</v>
      </c>
      <c r="AC72" s="226" t="s">
        <v>2733</v>
      </c>
      <c r="AD72" s="226" t="s">
        <v>2734</v>
      </c>
      <c r="AE72" s="226" t="s">
        <v>2689</v>
      </c>
      <c r="AF72" s="253"/>
    </row>
    <row r="73" spans="1:32" ht="22.5" customHeight="1">
      <c r="A73" s="226">
        <v>65</v>
      </c>
      <c r="B73" s="226" t="s">
        <v>2980</v>
      </c>
      <c r="C73" s="226" t="s">
        <v>2980</v>
      </c>
      <c r="D73" s="227"/>
      <c r="E73" s="227" t="s">
        <v>2981</v>
      </c>
      <c r="F73" s="226" t="s">
        <v>42</v>
      </c>
      <c r="G73" s="226" t="s">
        <v>2686</v>
      </c>
      <c r="H73" s="226">
        <v>3</v>
      </c>
      <c r="I73" s="226" t="s">
        <v>2982</v>
      </c>
      <c r="J73" s="226">
        <v>1</v>
      </c>
      <c r="K73" s="226"/>
      <c r="L73" s="226"/>
      <c r="M73" s="226">
        <v>2</v>
      </c>
      <c r="N73" s="226">
        <v>4</v>
      </c>
      <c r="O73" s="227"/>
      <c r="P73" s="226">
        <v>8</v>
      </c>
      <c r="Q73" s="226">
        <v>180</v>
      </c>
      <c r="R73" s="228">
        <f t="shared" si="0"/>
        <v>1440</v>
      </c>
      <c r="S73" s="228"/>
      <c r="T73" s="228"/>
      <c r="U73" s="228">
        <v>0</v>
      </c>
      <c r="V73" s="228"/>
      <c r="W73" s="228">
        <f t="shared" si="1"/>
        <v>480</v>
      </c>
      <c r="X73" s="228">
        <f t="shared" si="2"/>
        <v>72</v>
      </c>
      <c r="Y73" s="229">
        <f t="shared" si="3"/>
        <v>552</v>
      </c>
      <c r="Z73" s="233">
        <v>5.88</v>
      </c>
      <c r="AA73" s="228">
        <f t="shared" si="4"/>
        <v>2966.4</v>
      </c>
      <c r="AB73" s="231">
        <f t="shared" si="5"/>
        <v>2017.1520000000003</v>
      </c>
      <c r="AC73" s="226" t="s">
        <v>2733</v>
      </c>
      <c r="AD73" s="226" t="s">
        <v>2734</v>
      </c>
      <c r="AE73" s="226" t="s">
        <v>2689</v>
      </c>
      <c r="AF73" s="253"/>
    </row>
    <row r="74" spans="1:32" ht="22.5" customHeight="1">
      <c r="A74" s="226">
        <v>66</v>
      </c>
      <c r="B74" s="226" t="s">
        <v>2983</v>
      </c>
      <c r="C74" s="226" t="s">
        <v>2983</v>
      </c>
      <c r="D74" s="227"/>
      <c r="E74" s="226" t="s">
        <v>2984</v>
      </c>
      <c r="F74" s="226" t="s">
        <v>42</v>
      </c>
      <c r="G74" s="226" t="s">
        <v>2686</v>
      </c>
      <c r="H74" s="226">
        <v>3</v>
      </c>
      <c r="I74" s="226" t="s">
        <v>2985</v>
      </c>
      <c r="J74" s="226">
        <v>1</v>
      </c>
      <c r="K74" s="226"/>
      <c r="L74" s="226"/>
      <c r="M74" s="226">
        <v>1</v>
      </c>
      <c r="N74" s="226">
        <v>2</v>
      </c>
      <c r="O74" s="227"/>
      <c r="P74" s="226">
        <v>7</v>
      </c>
      <c r="Q74" s="226">
        <v>220</v>
      </c>
      <c r="R74" s="228">
        <f t="shared" si="0"/>
        <v>1540</v>
      </c>
      <c r="S74" s="228"/>
      <c r="T74" s="228"/>
      <c r="U74" s="228">
        <v>0</v>
      </c>
      <c r="V74" s="228"/>
      <c r="W74" s="228">
        <f t="shared" si="1"/>
        <v>513.33333333333337</v>
      </c>
      <c r="X74" s="228">
        <f t="shared" si="2"/>
        <v>77</v>
      </c>
      <c r="Y74" s="229">
        <f t="shared" si="3"/>
        <v>590.33333333333337</v>
      </c>
      <c r="Z74" s="233">
        <v>5.88</v>
      </c>
      <c r="AA74" s="228">
        <f t="shared" si="4"/>
        <v>3172.4</v>
      </c>
      <c r="AB74" s="231">
        <f t="shared" si="5"/>
        <v>2157.2320000000004</v>
      </c>
      <c r="AC74" s="226" t="s">
        <v>2733</v>
      </c>
      <c r="AD74" s="226" t="s">
        <v>2734</v>
      </c>
      <c r="AE74" s="226" t="s">
        <v>2689</v>
      </c>
      <c r="AF74" s="253"/>
    </row>
    <row r="75" spans="1:32" ht="22.5" customHeight="1">
      <c r="A75" s="226">
        <v>67</v>
      </c>
      <c r="B75" s="226" t="s">
        <v>2986</v>
      </c>
      <c r="C75" s="226" t="s">
        <v>2986</v>
      </c>
      <c r="D75" s="227"/>
      <c r="E75" s="226" t="s">
        <v>2987</v>
      </c>
      <c r="F75" s="226" t="s">
        <v>66</v>
      </c>
      <c r="G75" s="226" t="s">
        <v>2686</v>
      </c>
      <c r="H75" s="226">
        <v>3</v>
      </c>
      <c r="I75" s="226" t="s">
        <v>2987</v>
      </c>
      <c r="J75" s="226">
        <v>1</v>
      </c>
      <c r="K75" s="226"/>
      <c r="L75" s="226"/>
      <c r="M75" s="226">
        <v>2</v>
      </c>
      <c r="N75" s="226">
        <v>4</v>
      </c>
      <c r="O75" s="227"/>
      <c r="P75" s="226">
        <v>15</v>
      </c>
      <c r="Q75" s="226">
        <v>800</v>
      </c>
      <c r="R75" s="228">
        <f t="shared" si="0"/>
        <v>12000</v>
      </c>
      <c r="S75" s="228"/>
      <c r="T75" s="228"/>
      <c r="U75" s="228">
        <v>0</v>
      </c>
      <c r="V75" s="228">
        <v>102</v>
      </c>
      <c r="W75" s="228">
        <f t="shared" si="1"/>
        <v>510</v>
      </c>
      <c r="X75" s="228">
        <f t="shared" si="2"/>
        <v>76.5</v>
      </c>
      <c r="Y75" s="229">
        <f t="shared" si="3"/>
        <v>586.5</v>
      </c>
      <c r="Z75" s="233">
        <v>6.84</v>
      </c>
      <c r="AA75" s="228">
        <f t="shared" si="4"/>
        <v>3641.4</v>
      </c>
      <c r="AB75" s="231">
        <f t="shared" si="5"/>
        <v>2476.152</v>
      </c>
      <c r="AC75" s="226" t="s">
        <v>1701</v>
      </c>
      <c r="AD75" s="226" t="s">
        <v>1701</v>
      </c>
      <c r="AE75" s="226" t="s">
        <v>2689</v>
      </c>
      <c r="AF75" s="253"/>
    </row>
    <row r="76" spans="1:32" ht="22.5" customHeight="1">
      <c r="A76" s="226">
        <v>68</v>
      </c>
      <c r="B76" s="226" t="s">
        <v>2995</v>
      </c>
      <c r="C76" s="226" t="s">
        <v>2995</v>
      </c>
      <c r="D76" s="227"/>
      <c r="E76" s="226" t="s">
        <v>2996</v>
      </c>
      <c r="F76" s="226" t="s">
        <v>42</v>
      </c>
      <c r="G76" s="226" t="s">
        <v>2686</v>
      </c>
      <c r="H76" s="226">
        <v>4</v>
      </c>
      <c r="I76" s="226" t="s">
        <v>2997</v>
      </c>
      <c r="J76" s="226">
        <v>1</v>
      </c>
      <c r="K76" s="226"/>
      <c r="L76" s="226"/>
      <c r="M76" s="226">
        <v>6</v>
      </c>
      <c r="N76" s="226">
        <v>12</v>
      </c>
      <c r="O76" s="226">
        <v>12</v>
      </c>
      <c r="P76" s="226">
        <v>24</v>
      </c>
      <c r="Q76" s="226">
        <v>738</v>
      </c>
      <c r="R76" s="228">
        <f t="shared" si="0"/>
        <v>17712</v>
      </c>
      <c r="S76" s="228"/>
      <c r="T76" s="228"/>
      <c r="U76" s="228">
        <v>0</v>
      </c>
      <c r="V76" s="228"/>
      <c r="W76" s="228">
        <f t="shared" si="1"/>
        <v>5904</v>
      </c>
      <c r="X76" s="228">
        <f t="shared" si="2"/>
        <v>885.6</v>
      </c>
      <c r="Y76" s="229">
        <f t="shared" si="3"/>
        <v>6789.6</v>
      </c>
      <c r="Z76" s="233">
        <v>5.88</v>
      </c>
      <c r="AA76" s="228">
        <f t="shared" si="4"/>
        <v>36486.719999999994</v>
      </c>
      <c r="AB76" s="231">
        <f t="shared" si="5"/>
        <v>24810.969599999997</v>
      </c>
      <c r="AC76" s="226" t="s">
        <v>1701</v>
      </c>
      <c r="AD76" s="226" t="s">
        <v>1701</v>
      </c>
      <c r="AE76" s="226" t="s">
        <v>2689</v>
      </c>
      <c r="AF76" s="253" t="s">
        <v>2998</v>
      </c>
    </row>
    <row r="77" spans="1:32" ht="22.5" customHeight="1">
      <c r="A77" s="226">
        <v>69</v>
      </c>
      <c r="B77" s="226" t="s">
        <v>2999</v>
      </c>
      <c r="C77" s="226" t="s">
        <v>2999</v>
      </c>
      <c r="D77" s="227"/>
      <c r="E77" s="226" t="s">
        <v>3000</v>
      </c>
      <c r="F77" s="226" t="s">
        <v>42</v>
      </c>
      <c r="G77" s="226" t="s">
        <v>2686</v>
      </c>
      <c r="H77" s="226">
        <v>4</v>
      </c>
      <c r="I77" s="226" t="s">
        <v>3001</v>
      </c>
      <c r="J77" s="226">
        <v>1</v>
      </c>
      <c r="K77" s="226"/>
      <c r="L77" s="226"/>
      <c r="M77" s="226">
        <v>2</v>
      </c>
      <c r="N77" s="226">
        <v>2</v>
      </c>
      <c r="O77" s="227"/>
      <c r="P77" s="226">
        <v>8</v>
      </c>
      <c r="Q77" s="226">
        <v>625</v>
      </c>
      <c r="R77" s="228">
        <f t="shared" si="0"/>
        <v>5000</v>
      </c>
      <c r="S77" s="228"/>
      <c r="T77" s="228"/>
      <c r="U77" s="228">
        <v>0</v>
      </c>
      <c r="V77" s="228"/>
      <c r="W77" s="228">
        <f t="shared" si="1"/>
        <v>1666.6666666666667</v>
      </c>
      <c r="X77" s="228">
        <f t="shared" si="2"/>
        <v>250</v>
      </c>
      <c r="Y77" s="229">
        <f t="shared" si="3"/>
        <v>1916.6666666666667</v>
      </c>
      <c r="Z77" s="233">
        <v>5.88</v>
      </c>
      <c r="AA77" s="228">
        <f t="shared" si="4"/>
        <v>10300</v>
      </c>
      <c r="AB77" s="231">
        <f t="shared" si="5"/>
        <v>7004.0000000000009</v>
      </c>
      <c r="AC77" s="226" t="s">
        <v>1701</v>
      </c>
      <c r="AD77" s="226" t="s">
        <v>2688</v>
      </c>
      <c r="AE77" s="226" t="s">
        <v>2689</v>
      </c>
      <c r="AF77" s="253"/>
    </row>
    <row r="78" spans="1:32" ht="22.5" customHeight="1">
      <c r="A78" s="226">
        <v>70</v>
      </c>
      <c r="B78" s="226" t="s">
        <v>3003</v>
      </c>
      <c r="C78" s="226" t="s">
        <v>3003</v>
      </c>
      <c r="D78" s="227"/>
      <c r="E78" s="226" t="s">
        <v>3002</v>
      </c>
      <c r="F78" s="226" t="s">
        <v>42</v>
      </c>
      <c r="G78" s="226" t="s">
        <v>2686</v>
      </c>
      <c r="H78" s="226">
        <v>5</v>
      </c>
      <c r="I78" s="226" t="s">
        <v>3004</v>
      </c>
      <c r="J78" s="226">
        <v>1</v>
      </c>
      <c r="K78" s="226"/>
      <c r="L78" s="226"/>
      <c r="M78" s="226">
        <v>6</v>
      </c>
      <c r="N78" s="226">
        <v>12</v>
      </c>
      <c r="O78" s="227"/>
      <c r="P78" s="226">
        <v>17</v>
      </c>
      <c r="Q78" s="226">
        <v>1300</v>
      </c>
      <c r="R78" s="228">
        <f t="shared" si="0"/>
        <v>22100</v>
      </c>
      <c r="S78" s="228"/>
      <c r="T78" s="228"/>
      <c r="U78" s="228">
        <v>0</v>
      </c>
      <c r="V78" s="228"/>
      <c r="W78" s="228">
        <f t="shared" si="1"/>
        <v>7366.666666666667</v>
      </c>
      <c r="X78" s="228">
        <f t="shared" si="2"/>
        <v>1105</v>
      </c>
      <c r="Y78" s="229">
        <f t="shared" si="3"/>
        <v>8471.6666666666679</v>
      </c>
      <c r="Z78" s="233">
        <v>5.88</v>
      </c>
      <c r="AA78" s="228">
        <f t="shared" si="4"/>
        <v>45526</v>
      </c>
      <c r="AB78" s="231">
        <f t="shared" si="5"/>
        <v>30957.680000000004</v>
      </c>
      <c r="AC78" s="226" t="s">
        <v>1701</v>
      </c>
      <c r="AD78" s="226" t="s">
        <v>1701</v>
      </c>
      <c r="AE78" s="226" t="s">
        <v>1701</v>
      </c>
      <c r="AF78" s="253" t="s">
        <v>3005</v>
      </c>
    </row>
    <row r="79" spans="1:32" ht="22.5" customHeight="1">
      <c r="A79" s="226">
        <v>71</v>
      </c>
      <c r="B79" s="226" t="s">
        <v>3010</v>
      </c>
      <c r="C79" s="226" t="s">
        <v>3010</v>
      </c>
      <c r="D79" s="227"/>
      <c r="E79" s="227" t="s">
        <v>3011</v>
      </c>
      <c r="F79" s="226" t="s">
        <v>2758</v>
      </c>
      <c r="G79" s="226" t="s">
        <v>2686</v>
      </c>
      <c r="H79" s="226">
        <v>5</v>
      </c>
      <c r="I79" s="226" t="s">
        <v>3012</v>
      </c>
      <c r="J79" s="226">
        <v>1</v>
      </c>
      <c r="K79" s="226"/>
      <c r="L79" s="226"/>
      <c r="M79" s="226">
        <v>4</v>
      </c>
      <c r="N79" s="226">
        <v>8</v>
      </c>
      <c r="O79" s="227"/>
      <c r="P79" s="226">
        <v>9</v>
      </c>
      <c r="Q79" s="226">
        <v>4500</v>
      </c>
      <c r="R79" s="228">
        <f t="shared" si="0"/>
        <v>40500</v>
      </c>
      <c r="S79" s="228">
        <v>2700</v>
      </c>
      <c r="T79" s="228">
        <v>9</v>
      </c>
      <c r="U79" s="228">
        <v>24300</v>
      </c>
      <c r="V79" s="228"/>
      <c r="W79" s="228">
        <f t="shared" si="1"/>
        <v>13500</v>
      </c>
      <c r="X79" s="228">
        <f t="shared" si="2"/>
        <v>4455</v>
      </c>
      <c r="Y79" s="229">
        <f t="shared" si="3"/>
        <v>17955</v>
      </c>
      <c r="Z79" s="233">
        <v>5.88</v>
      </c>
      <c r="AA79" s="228">
        <f t="shared" si="4"/>
        <v>88290</v>
      </c>
      <c r="AB79" s="231">
        <f t="shared" si="5"/>
        <v>60037.200000000004</v>
      </c>
      <c r="AC79" s="226" t="s">
        <v>2375</v>
      </c>
      <c r="AD79" s="226" t="s">
        <v>2375</v>
      </c>
      <c r="AE79" s="226" t="s">
        <v>2375</v>
      </c>
      <c r="AF79" s="253" t="s">
        <v>3013</v>
      </c>
    </row>
    <row r="80" spans="1:32" ht="22.5" customHeight="1">
      <c r="A80" s="226">
        <v>72</v>
      </c>
      <c r="B80" s="226" t="s">
        <v>3014</v>
      </c>
      <c r="C80" s="226" t="s">
        <v>3014</v>
      </c>
      <c r="D80" s="227"/>
      <c r="E80" s="226" t="s">
        <v>3015</v>
      </c>
      <c r="F80" s="226" t="s">
        <v>42</v>
      </c>
      <c r="G80" s="226" t="s">
        <v>2686</v>
      </c>
      <c r="H80" s="226">
        <v>5</v>
      </c>
      <c r="I80" s="226" t="s">
        <v>3016</v>
      </c>
      <c r="J80" s="226">
        <v>1</v>
      </c>
      <c r="K80" s="226"/>
      <c r="L80" s="226"/>
      <c r="M80" s="226">
        <v>1</v>
      </c>
      <c r="N80" s="226">
        <v>2</v>
      </c>
      <c r="O80" s="227"/>
      <c r="P80" s="226">
        <v>8</v>
      </c>
      <c r="Q80" s="226">
        <v>300</v>
      </c>
      <c r="R80" s="228">
        <f t="shared" si="0"/>
        <v>2400</v>
      </c>
      <c r="S80" s="228"/>
      <c r="T80" s="228"/>
      <c r="U80" s="228">
        <v>0</v>
      </c>
      <c r="V80" s="228"/>
      <c r="W80" s="228">
        <f t="shared" si="1"/>
        <v>800</v>
      </c>
      <c r="X80" s="228">
        <f t="shared" si="2"/>
        <v>120</v>
      </c>
      <c r="Y80" s="229">
        <f t="shared" si="3"/>
        <v>920</v>
      </c>
      <c r="Z80" s="233">
        <v>5.88</v>
      </c>
      <c r="AA80" s="228">
        <f t="shared" si="4"/>
        <v>4944</v>
      </c>
      <c r="AB80" s="231">
        <f t="shared" si="5"/>
        <v>3361.92</v>
      </c>
      <c r="AC80" s="226" t="s">
        <v>1701</v>
      </c>
      <c r="AD80" s="226" t="s">
        <v>2688</v>
      </c>
      <c r="AE80" s="226" t="s">
        <v>2689</v>
      </c>
      <c r="AF80" s="253"/>
    </row>
    <row r="81" spans="1:32" ht="22.5" customHeight="1">
      <c r="A81" s="226">
        <v>73</v>
      </c>
      <c r="B81" s="226" t="s">
        <v>3017</v>
      </c>
      <c r="C81" s="226" t="s">
        <v>3017</v>
      </c>
      <c r="D81" s="227"/>
      <c r="E81" s="227" t="s">
        <v>3018</v>
      </c>
      <c r="F81" s="226" t="s">
        <v>66</v>
      </c>
      <c r="G81" s="226" t="s">
        <v>2686</v>
      </c>
      <c r="H81" s="226">
        <v>8</v>
      </c>
      <c r="I81" s="226" t="s">
        <v>3019</v>
      </c>
      <c r="J81" s="226">
        <v>1</v>
      </c>
      <c r="K81" s="226"/>
      <c r="L81" s="226"/>
      <c r="M81" s="226">
        <v>4</v>
      </c>
      <c r="N81" s="226">
        <v>8</v>
      </c>
      <c r="O81" s="227"/>
      <c r="P81" s="226">
        <v>18</v>
      </c>
      <c r="Q81" s="226">
        <v>2600</v>
      </c>
      <c r="R81" s="228">
        <f t="shared" si="0"/>
        <v>46800</v>
      </c>
      <c r="S81" s="228">
        <v>1600</v>
      </c>
      <c r="T81" s="228">
        <v>3</v>
      </c>
      <c r="U81" s="228">
        <v>4800</v>
      </c>
      <c r="V81" s="228">
        <v>216</v>
      </c>
      <c r="W81" s="228">
        <f t="shared" si="1"/>
        <v>1080</v>
      </c>
      <c r="X81" s="228">
        <f t="shared" si="2"/>
        <v>642</v>
      </c>
      <c r="Y81" s="229">
        <f t="shared" si="3"/>
        <v>1722</v>
      </c>
      <c r="Z81" s="233">
        <v>6.84</v>
      </c>
      <c r="AA81" s="228">
        <f t="shared" si="4"/>
        <v>8671.2000000000007</v>
      </c>
      <c r="AB81" s="231">
        <f t="shared" si="5"/>
        <v>5896.4160000000011</v>
      </c>
      <c r="AC81" s="226" t="s">
        <v>1701</v>
      </c>
      <c r="AD81" s="226" t="s">
        <v>1701</v>
      </c>
      <c r="AE81" s="226" t="s">
        <v>1701</v>
      </c>
      <c r="AF81" s="253"/>
    </row>
    <row r="82" spans="1:32" ht="22.5" customHeight="1">
      <c r="A82" s="226">
        <v>74</v>
      </c>
      <c r="B82" s="226" t="s">
        <v>3020</v>
      </c>
      <c r="C82" s="226" t="s">
        <v>3020</v>
      </c>
      <c r="D82" s="227"/>
      <c r="E82" s="226" t="s">
        <v>3021</v>
      </c>
      <c r="F82" s="226" t="s">
        <v>42</v>
      </c>
      <c r="G82" s="226" t="s">
        <v>2686</v>
      </c>
      <c r="H82" s="226">
        <v>8</v>
      </c>
      <c r="I82" s="226" t="s">
        <v>3022</v>
      </c>
      <c r="J82" s="226">
        <v>1</v>
      </c>
      <c r="K82" s="226"/>
      <c r="L82" s="226"/>
      <c r="M82" s="226">
        <v>2</v>
      </c>
      <c r="N82" s="226">
        <v>4</v>
      </c>
      <c r="O82" s="227"/>
      <c r="P82" s="226">
        <v>12</v>
      </c>
      <c r="Q82" s="226">
        <v>750</v>
      </c>
      <c r="R82" s="228">
        <f t="shared" si="0"/>
        <v>9000</v>
      </c>
      <c r="S82" s="228"/>
      <c r="T82" s="228"/>
      <c r="U82" s="228">
        <v>0</v>
      </c>
      <c r="V82" s="228"/>
      <c r="W82" s="228">
        <f t="shared" si="1"/>
        <v>3000</v>
      </c>
      <c r="X82" s="228">
        <f t="shared" si="2"/>
        <v>450</v>
      </c>
      <c r="Y82" s="229">
        <f t="shared" si="3"/>
        <v>3450</v>
      </c>
      <c r="Z82" s="233">
        <v>5.88</v>
      </c>
      <c r="AA82" s="228">
        <f t="shared" si="4"/>
        <v>18540</v>
      </c>
      <c r="AB82" s="231">
        <f t="shared" si="5"/>
        <v>12607.2</v>
      </c>
      <c r="AC82" s="226" t="s">
        <v>1701</v>
      </c>
      <c r="AD82" s="226" t="s">
        <v>2688</v>
      </c>
      <c r="AE82" s="226" t="s">
        <v>2689</v>
      </c>
      <c r="AF82" s="253" t="s">
        <v>3023</v>
      </c>
    </row>
    <row r="83" spans="1:32" ht="22.5" customHeight="1">
      <c r="A83" s="226">
        <v>75</v>
      </c>
      <c r="B83" s="226" t="s">
        <v>3024</v>
      </c>
      <c r="C83" s="226" t="s">
        <v>3024</v>
      </c>
      <c r="D83" s="227"/>
      <c r="E83" s="227" t="s">
        <v>3025</v>
      </c>
      <c r="F83" s="226" t="s">
        <v>66</v>
      </c>
      <c r="G83" s="226" t="s">
        <v>2686</v>
      </c>
      <c r="H83" s="226">
        <v>8</v>
      </c>
      <c r="I83" s="226" t="s">
        <v>3026</v>
      </c>
      <c r="J83" s="226">
        <v>1</v>
      </c>
      <c r="K83" s="226"/>
      <c r="L83" s="226"/>
      <c r="M83" s="226">
        <v>2</v>
      </c>
      <c r="N83" s="226">
        <v>4</v>
      </c>
      <c r="O83" s="227"/>
      <c r="P83" s="226">
        <v>19</v>
      </c>
      <c r="Q83" s="226">
        <v>945</v>
      </c>
      <c r="R83" s="228">
        <f t="shared" si="0"/>
        <v>17955</v>
      </c>
      <c r="S83" s="228">
        <v>500</v>
      </c>
      <c r="T83" s="228">
        <v>3</v>
      </c>
      <c r="U83" s="228">
        <v>1500</v>
      </c>
      <c r="V83" s="228">
        <v>150</v>
      </c>
      <c r="W83" s="228">
        <f t="shared" si="1"/>
        <v>750</v>
      </c>
      <c r="X83" s="228">
        <f t="shared" si="2"/>
        <v>262.5</v>
      </c>
      <c r="Y83" s="229">
        <f t="shared" si="3"/>
        <v>1012.5</v>
      </c>
      <c r="Z83" s="233">
        <v>6.84</v>
      </c>
      <c r="AA83" s="228">
        <f t="shared" si="4"/>
        <v>5655</v>
      </c>
      <c r="AB83" s="231">
        <f t="shared" si="5"/>
        <v>3845.4</v>
      </c>
      <c r="AC83" s="226" t="s">
        <v>2733</v>
      </c>
      <c r="AD83" s="226" t="s">
        <v>2733</v>
      </c>
      <c r="AE83" s="226" t="s">
        <v>2733</v>
      </c>
      <c r="AF83" s="253"/>
    </row>
    <row r="84" spans="1:32" ht="22.5" customHeight="1">
      <c r="A84" s="226">
        <v>76</v>
      </c>
      <c r="B84" s="226" t="s">
        <v>3027</v>
      </c>
      <c r="C84" s="226" t="s">
        <v>3027</v>
      </c>
      <c r="D84" s="227"/>
      <c r="E84" s="227" t="s">
        <v>3028</v>
      </c>
      <c r="F84" s="226" t="s">
        <v>66</v>
      </c>
      <c r="G84" s="226" t="s">
        <v>2686</v>
      </c>
      <c r="H84" s="226">
        <v>8</v>
      </c>
      <c r="I84" s="226" t="s">
        <v>3026</v>
      </c>
      <c r="J84" s="226">
        <v>1</v>
      </c>
      <c r="K84" s="226"/>
      <c r="L84" s="226"/>
      <c r="M84" s="226">
        <v>2</v>
      </c>
      <c r="N84" s="226">
        <v>4</v>
      </c>
      <c r="O84" s="227"/>
      <c r="P84" s="226">
        <v>19</v>
      </c>
      <c r="Q84" s="226">
        <v>945</v>
      </c>
      <c r="R84" s="228">
        <f t="shared" si="0"/>
        <v>17955</v>
      </c>
      <c r="S84" s="228">
        <v>500</v>
      </c>
      <c r="T84" s="228">
        <v>3</v>
      </c>
      <c r="U84" s="228">
        <v>1500</v>
      </c>
      <c r="V84" s="228">
        <v>150</v>
      </c>
      <c r="W84" s="228">
        <f t="shared" si="1"/>
        <v>750</v>
      </c>
      <c r="X84" s="228">
        <f t="shared" si="2"/>
        <v>262.5</v>
      </c>
      <c r="Y84" s="229">
        <f t="shared" si="3"/>
        <v>1012.5</v>
      </c>
      <c r="Z84" s="233">
        <v>6.84</v>
      </c>
      <c r="AA84" s="228">
        <f t="shared" si="4"/>
        <v>5655</v>
      </c>
      <c r="AB84" s="231">
        <f t="shared" si="5"/>
        <v>3845.4</v>
      </c>
      <c r="AC84" s="226" t="s">
        <v>2733</v>
      </c>
      <c r="AD84" s="226" t="s">
        <v>2733</v>
      </c>
      <c r="AE84" s="226" t="s">
        <v>2733</v>
      </c>
      <c r="AF84" s="253"/>
    </row>
    <row r="85" spans="1:32" ht="22.5" customHeight="1">
      <c r="A85" s="226">
        <v>77</v>
      </c>
      <c r="B85" s="226" t="s">
        <v>3030</v>
      </c>
      <c r="C85" s="226" t="s">
        <v>3030</v>
      </c>
      <c r="D85" s="227"/>
      <c r="E85" s="226" t="s">
        <v>3031</v>
      </c>
      <c r="F85" s="226" t="s">
        <v>66</v>
      </c>
      <c r="G85" s="226" t="s">
        <v>2686</v>
      </c>
      <c r="H85" s="226">
        <v>8</v>
      </c>
      <c r="I85" s="226" t="s">
        <v>3029</v>
      </c>
      <c r="J85" s="226">
        <v>1</v>
      </c>
      <c r="K85" s="226"/>
      <c r="L85" s="226"/>
      <c r="M85" s="226">
        <v>3</v>
      </c>
      <c r="N85" s="226">
        <v>6</v>
      </c>
      <c r="O85" s="227"/>
      <c r="P85" s="226">
        <v>19</v>
      </c>
      <c r="Q85" s="226">
        <v>2015</v>
      </c>
      <c r="R85" s="228">
        <f t="shared" si="0"/>
        <v>38285</v>
      </c>
      <c r="S85" s="228">
        <v>480</v>
      </c>
      <c r="T85" s="228">
        <v>3</v>
      </c>
      <c r="U85" s="228">
        <v>1440</v>
      </c>
      <c r="V85" s="228">
        <v>150</v>
      </c>
      <c r="W85" s="228">
        <f t="shared" si="1"/>
        <v>750</v>
      </c>
      <c r="X85" s="228">
        <f t="shared" si="2"/>
        <v>256.5</v>
      </c>
      <c r="Y85" s="229">
        <f t="shared" si="3"/>
        <v>1006.5</v>
      </c>
      <c r="Z85" s="233">
        <v>6.84</v>
      </c>
      <c r="AA85" s="228">
        <f t="shared" si="4"/>
        <v>5643</v>
      </c>
      <c r="AB85" s="231">
        <f t="shared" si="5"/>
        <v>3837.2400000000002</v>
      </c>
      <c r="AC85" s="226" t="s">
        <v>2733</v>
      </c>
      <c r="AD85" s="226" t="s">
        <v>2733</v>
      </c>
      <c r="AE85" s="226" t="s">
        <v>2733</v>
      </c>
      <c r="AF85" s="253"/>
    </row>
    <row r="86" spans="1:32" ht="22.5" customHeight="1">
      <c r="A86" s="226">
        <v>78</v>
      </c>
      <c r="B86" s="226" t="s">
        <v>3032</v>
      </c>
      <c r="C86" s="226" t="s">
        <v>3032</v>
      </c>
      <c r="D86" s="227"/>
      <c r="E86" s="227" t="s">
        <v>3033</v>
      </c>
      <c r="F86" s="226" t="s">
        <v>66</v>
      </c>
      <c r="G86" s="226" t="s">
        <v>2686</v>
      </c>
      <c r="H86" s="226">
        <v>8</v>
      </c>
      <c r="I86" s="226" t="s">
        <v>3034</v>
      </c>
      <c r="J86" s="226">
        <v>1</v>
      </c>
      <c r="K86" s="226"/>
      <c r="L86" s="226"/>
      <c r="M86" s="226">
        <v>3</v>
      </c>
      <c r="N86" s="226">
        <v>6</v>
      </c>
      <c r="O86" s="227"/>
      <c r="P86" s="226">
        <v>28</v>
      </c>
      <c r="Q86" s="226">
        <v>19000</v>
      </c>
      <c r="R86" s="228">
        <f t="shared" si="0"/>
        <v>532000</v>
      </c>
      <c r="S86" s="228"/>
      <c r="T86" s="228"/>
      <c r="U86" s="228">
        <v>0</v>
      </c>
      <c r="V86" s="228">
        <v>275</v>
      </c>
      <c r="W86" s="228">
        <f t="shared" si="1"/>
        <v>1375</v>
      </c>
      <c r="X86" s="228">
        <f t="shared" si="2"/>
        <v>206.25</v>
      </c>
      <c r="Y86" s="229">
        <f t="shared" si="3"/>
        <v>1581.25</v>
      </c>
      <c r="Z86" s="233">
        <v>6.84</v>
      </c>
      <c r="AA86" s="228">
        <f t="shared" si="4"/>
        <v>9817.5</v>
      </c>
      <c r="AB86" s="231">
        <f t="shared" si="5"/>
        <v>6675.9000000000005</v>
      </c>
      <c r="AC86" s="226" t="s">
        <v>2733</v>
      </c>
      <c r="AD86" s="226" t="s">
        <v>2733</v>
      </c>
      <c r="AE86" s="226" t="s">
        <v>2733</v>
      </c>
      <c r="AF86" s="253" t="s">
        <v>2785</v>
      </c>
    </row>
    <row r="87" spans="1:32" ht="22.5" customHeight="1">
      <c r="A87" s="226">
        <v>79</v>
      </c>
      <c r="B87" s="226" t="s">
        <v>3035</v>
      </c>
      <c r="C87" s="226" t="s">
        <v>3035</v>
      </c>
      <c r="D87" s="227"/>
      <c r="E87" s="227" t="s">
        <v>3036</v>
      </c>
      <c r="F87" s="226" t="s">
        <v>66</v>
      </c>
      <c r="G87" s="226" t="s">
        <v>2686</v>
      </c>
      <c r="H87" s="226">
        <v>8</v>
      </c>
      <c r="I87" s="226" t="s">
        <v>3034</v>
      </c>
      <c r="J87" s="226">
        <v>1</v>
      </c>
      <c r="K87" s="226"/>
      <c r="L87" s="226"/>
      <c r="M87" s="226">
        <v>3</v>
      </c>
      <c r="N87" s="226">
        <v>6</v>
      </c>
      <c r="O87" s="227"/>
      <c r="P87" s="226">
        <v>28</v>
      </c>
      <c r="Q87" s="226">
        <v>19000</v>
      </c>
      <c r="R87" s="228">
        <f t="shared" si="0"/>
        <v>532000</v>
      </c>
      <c r="S87" s="228"/>
      <c r="T87" s="228"/>
      <c r="U87" s="228">
        <v>0</v>
      </c>
      <c r="V87" s="228">
        <v>275</v>
      </c>
      <c r="W87" s="228">
        <f t="shared" si="1"/>
        <v>1375</v>
      </c>
      <c r="X87" s="228">
        <f t="shared" si="2"/>
        <v>206.25</v>
      </c>
      <c r="Y87" s="229">
        <f t="shared" si="3"/>
        <v>1581.25</v>
      </c>
      <c r="Z87" s="233">
        <v>6.84</v>
      </c>
      <c r="AA87" s="228">
        <f t="shared" si="4"/>
        <v>9817.5</v>
      </c>
      <c r="AB87" s="231">
        <f t="shared" si="5"/>
        <v>6675.9000000000005</v>
      </c>
      <c r="AC87" s="226" t="s">
        <v>2733</v>
      </c>
      <c r="AD87" s="226" t="s">
        <v>2733</v>
      </c>
      <c r="AE87" s="226" t="s">
        <v>2733</v>
      </c>
      <c r="AF87" s="253" t="s">
        <v>2785</v>
      </c>
    </row>
    <row r="88" spans="1:32" ht="22.5" customHeight="1">
      <c r="A88" s="226">
        <v>80</v>
      </c>
      <c r="B88" s="226" t="s">
        <v>3037</v>
      </c>
      <c r="C88" s="226" t="s">
        <v>3037</v>
      </c>
      <c r="D88" s="227"/>
      <c r="E88" s="227" t="s">
        <v>3038</v>
      </c>
      <c r="F88" s="226" t="s">
        <v>66</v>
      </c>
      <c r="G88" s="226" t="s">
        <v>2686</v>
      </c>
      <c r="H88" s="226">
        <v>8</v>
      </c>
      <c r="I88" s="226" t="s">
        <v>3034</v>
      </c>
      <c r="J88" s="226">
        <v>1</v>
      </c>
      <c r="K88" s="226"/>
      <c r="L88" s="226"/>
      <c r="M88" s="226">
        <v>3</v>
      </c>
      <c r="N88" s="226">
        <v>6</v>
      </c>
      <c r="O88" s="227"/>
      <c r="P88" s="226">
        <v>28</v>
      </c>
      <c r="Q88" s="226">
        <v>19000</v>
      </c>
      <c r="R88" s="228">
        <f t="shared" si="0"/>
        <v>532000</v>
      </c>
      <c r="S88" s="228"/>
      <c r="T88" s="228"/>
      <c r="U88" s="228">
        <v>0</v>
      </c>
      <c r="V88" s="228">
        <v>275</v>
      </c>
      <c r="W88" s="228">
        <f t="shared" si="1"/>
        <v>1375</v>
      </c>
      <c r="X88" s="228">
        <f t="shared" si="2"/>
        <v>206.25</v>
      </c>
      <c r="Y88" s="229">
        <f t="shared" si="3"/>
        <v>1581.25</v>
      </c>
      <c r="Z88" s="233">
        <v>6.84</v>
      </c>
      <c r="AA88" s="228">
        <f t="shared" si="4"/>
        <v>9817.5</v>
      </c>
      <c r="AB88" s="231">
        <f t="shared" si="5"/>
        <v>6675.9000000000005</v>
      </c>
      <c r="AC88" s="226" t="s">
        <v>2733</v>
      </c>
      <c r="AD88" s="226" t="s">
        <v>2733</v>
      </c>
      <c r="AE88" s="226" t="s">
        <v>2733</v>
      </c>
      <c r="AF88" s="253" t="s">
        <v>2785</v>
      </c>
    </row>
    <row r="89" spans="1:32" ht="22.5" customHeight="1">
      <c r="A89" s="226">
        <v>81</v>
      </c>
      <c r="B89" s="226" t="s">
        <v>3039</v>
      </c>
      <c r="C89" s="226" t="s">
        <v>3039</v>
      </c>
      <c r="D89" s="227"/>
      <c r="E89" s="227" t="s">
        <v>3040</v>
      </c>
      <c r="F89" s="226" t="s">
        <v>66</v>
      </c>
      <c r="G89" s="226" t="s">
        <v>2686</v>
      </c>
      <c r="H89" s="226">
        <v>8</v>
      </c>
      <c r="I89" s="226" t="s">
        <v>3034</v>
      </c>
      <c r="J89" s="226">
        <v>1</v>
      </c>
      <c r="K89" s="226"/>
      <c r="L89" s="226"/>
      <c r="M89" s="226">
        <v>3</v>
      </c>
      <c r="N89" s="226">
        <v>6</v>
      </c>
      <c r="O89" s="227"/>
      <c r="P89" s="226">
        <v>28</v>
      </c>
      <c r="Q89" s="226">
        <v>19000</v>
      </c>
      <c r="R89" s="228">
        <f t="shared" si="0"/>
        <v>532000</v>
      </c>
      <c r="S89" s="228"/>
      <c r="T89" s="228"/>
      <c r="U89" s="228">
        <v>0</v>
      </c>
      <c r="V89" s="228">
        <v>275</v>
      </c>
      <c r="W89" s="228">
        <f t="shared" si="1"/>
        <v>1375</v>
      </c>
      <c r="X89" s="228">
        <f t="shared" si="2"/>
        <v>206.25</v>
      </c>
      <c r="Y89" s="229">
        <f t="shared" si="3"/>
        <v>1581.25</v>
      </c>
      <c r="Z89" s="233">
        <v>6.84</v>
      </c>
      <c r="AA89" s="228">
        <f t="shared" si="4"/>
        <v>9817.5</v>
      </c>
      <c r="AB89" s="231">
        <f t="shared" si="5"/>
        <v>6675.9000000000005</v>
      </c>
      <c r="AC89" s="226" t="s">
        <v>2733</v>
      </c>
      <c r="AD89" s="226" t="s">
        <v>2733</v>
      </c>
      <c r="AE89" s="226" t="s">
        <v>2733</v>
      </c>
      <c r="AF89" s="253" t="s">
        <v>2785</v>
      </c>
    </row>
    <row r="90" spans="1:32" ht="22.5" customHeight="1">
      <c r="A90" s="226">
        <v>82</v>
      </c>
      <c r="B90" s="226" t="s">
        <v>3041</v>
      </c>
      <c r="C90" s="226" t="s">
        <v>3041</v>
      </c>
      <c r="D90" s="227"/>
      <c r="E90" s="226" t="s">
        <v>3042</v>
      </c>
      <c r="F90" s="226" t="s">
        <v>66</v>
      </c>
      <c r="G90" s="226" t="s">
        <v>2686</v>
      </c>
      <c r="H90" s="226">
        <v>8</v>
      </c>
      <c r="I90" s="226" t="s">
        <v>3043</v>
      </c>
      <c r="J90" s="226">
        <v>1</v>
      </c>
      <c r="K90" s="226"/>
      <c r="L90" s="226"/>
      <c r="M90" s="226">
        <v>4</v>
      </c>
      <c r="N90" s="226">
        <v>6</v>
      </c>
      <c r="O90" s="227"/>
      <c r="P90" s="226">
        <v>20</v>
      </c>
      <c r="Q90" s="226">
        <v>4000</v>
      </c>
      <c r="R90" s="228">
        <f t="shared" si="0"/>
        <v>80000</v>
      </c>
      <c r="S90" s="228"/>
      <c r="T90" s="228"/>
      <c r="U90" s="228">
        <v>0</v>
      </c>
      <c r="V90" s="228">
        <v>210</v>
      </c>
      <c r="W90" s="228">
        <f t="shared" si="1"/>
        <v>1050</v>
      </c>
      <c r="X90" s="228">
        <f t="shared" si="2"/>
        <v>157.5</v>
      </c>
      <c r="Y90" s="229">
        <f t="shared" si="3"/>
        <v>1207.5</v>
      </c>
      <c r="Z90" s="233">
        <v>6.84</v>
      </c>
      <c r="AA90" s="228">
        <f t="shared" si="4"/>
        <v>7497</v>
      </c>
      <c r="AB90" s="231">
        <f t="shared" si="5"/>
        <v>5097.96</v>
      </c>
      <c r="AC90" s="226" t="s">
        <v>2733</v>
      </c>
      <c r="AD90" s="226" t="s">
        <v>2733</v>
      </c>
      <c r="AE90" s="226" t="s">
        <v>2733</v>
      </c>
      <c r="AF90" s="253"/>
    </row>
    <row r="91" spans="1:32" ht="22.5" customHeight="1">
      <c r="A91" s="226">
        <v>83</v>
      </c>
      <c r="B91" s="226" t="s">
        <v>3045</v>
      </c>
      <c r="C91" s="226" t="s">
        <v>3045</v>
      </c>
      <c r="D91" s="227"/>
      <c r="E91" s="226" t="s">
        <v>3044</v>
      </c>
      <c r="F91" s="226" t="s">
        <v>66</v>
      </c>
      <c r="G91" s="226" t="s">
        <v>2686</v>
      </c>
      <c r="H91" s="226">
        <v>8</v>
      </c>
      <c r="I91" s="226" t="s">
        <v>3043</v>
      </c>
      <c r="J91" s="226">
        <v>1</v>
      </c>
      <c r="K91" s="226"/>
      <c r="L91" s="226"/>
      <c r="M91" s="226">
        <v>4</v>
      </c>
      <c r="N91" s="226">
        <v>6</v>
      </c>
      <c r="O91" s="227"/>
      <c r="P91" s="226">
        <v>20</v>
      </c>
      <c r="Q91" s="226">
        <v>4000</v>
      </c>
      <c r="R91" s="228">
        <f t="shared" si="0"/>
        <v>80000</v>
      </c>
      <c r="S91" s="228"/>
      <c r="T91" s="228"/>
      <c r="U91" s="228">
        <v>0</v>
      </c>
      <c r="V91" s="228">
        <v>210</v>
      </c>
      <c r="W91" s="228">
        <f t="shared" si="1"/>
        <v>1050</v>
      </c>
      <c r="X91" s="228">
        <f t="shared" si="2"/>
        <v>157.5</v>
      </c>
      <c r="Y91" s="229">
        <f t="shared" si="3"/>
        <v>1207.5</v>
      </c>
      <c r="Z91" s="233">
        <v>6.84</v>
      </c>
      <c r="AA91" s="228">
        <f t="shared" si="4"/>
        <v>7497</v>
      </c>
      <c r="AB91" s="231">
        <f t="shared" si="5"/>
        <v>5097.96</v>
      </c>
      <c r="AC91" s="226" t="s">
        <v>2733</v>
      </c>
      <c r="AD91" s="226" t="s">
        <v>2733</v>
      </c>
      <c r="AE91" s="226" t="s">
        <v>2733</v>
      </c>
      <c r="AF91" s="253"/>
    </row>
    <row r="92" spans="1:32" ht="22.5" customHeight="1">
      <c r="A92" s="226">
        <v>84</v>
      </c>
      <c r="B92" s="226" t="s">
        <v>3047</v>
      </c>
      <c r="C92" s="226" t="s">
        <v>3047</v>
      </c>
      <c r="D92" s="227"/>
      <c r="E92" s="226" t="s">
        <v>3046</v>
      </c>
      <c r="F92" s="226" t="s">
        <v>66</v>
      </c>
      <c r="G92" s="226" t="s">
        <v>2686</v>
      </c>
      <c r="H92" s="226">
        <v>8</v>
      </c>
      <c r="I92" s="226" t="s">
        <v>3043</v>
      </c>
      <c r="J92" s="226">
        <v>1</v>
      </c>
      <c r="K92" s="226"/>
      <c r="L92" s="226"/>
      <c r="M92" s="226">
        <v>4</v>
      </c>
      <c r="N92" s="226">
        <v>6</v>
      </c>
      <c r="O92" s="227"/>
      <c r="P92" s="226">
        <v>20</v>
      </c>
      <c r="Q92" s="226">
        <v>4000</v>
      </c>
      <c r="R92" s="228">
        <f t="shared" si="0"/>
        <v>80000</v>
      </c>
      <c r="S92" s="228"/>
      <c r="T92" s="228"/>
      <c r="U92" s="228">
        <v>0</v>
      </c>
      <c r="V92" s="228">
        <v>316</v>
      </c>
      <c r="W92" s="228">
        <f t="shared" si="1"/>
        <v>1580</v>
      </c>
      <c r="X92" s="228">
        <f t="shared" si="2"/>
        <v>237</v>
      </c>
      <c r="Y92" s="229">
        <f t="shared" si="3"/>
        <v>1817</v>
      </c>
      <c r="Z92" s="233">
        <v>6.84</v>
      </c>
      <c r="AA92" s="228">
        <f t="shared" si="4"/>
        <v>11281.199999999999</v>
      </c>
      <c r="AB92" s="231">
        <f t="shared" si="5"/>
        <v>7671.2159999999994</v>
      </c>
      <c r="AC92" s="226" t="s">
        <v>2733</v>
      </c>
      <c r="AD92" s="226" t="s">
        <v>2733</v>
      </c>
      <c r="AE92" s="226" t="s">
        <v>2733</v>
      </c>
      <c r="AF92" s="253"/>
    </row>
    <row r="93" spans="1:32" ht="22.5" customHeight="1">
      <c r="A93" s="226">
        <v>85</v>
      </c>
      <c r="B93" s="226" t="s">
        <v>3049</v>
      </c>
      <c r="C93" s="226" t="s">
        <v>3049</v>
      </c>
      <c r="D93" s="227"/>
      <c r="E93" s="226" t="s">
        <v>3048</v>
      </c>
      <c r="F93" s="226" t="s">
        <v>66</v>
      </c>
      <c r="G93" s="226" t="s">
        <v>2686</v>
      </c>
      <c r="H93" s="226">
        <v>8</v>
      </c>
      <c r="I93" s="226" t="s">
        <v>3050</v>
      </c>
      <c r="J93" s="226">
        <v>1</v>
      </c>
      <c r="K93" s="226"/>
      <c r="L93" s="226"/>
      <c r="M93" s="226">
        <v>2</v>
      </c>
      <c r="N93" s="226">
        <v>2</v>
      </c>
      <c r="O93" s="227"/>
      <c r="P93" s="226">
        <v>12</v>
      </c>
      <c r="Q93" s="226">
        <v>2500</v>
      </c>
      <c r="R93" s="228">
        <f t="shared" si="0"/>
        <v>30000</v>
      </c>
      <c r="S93" s="228"/>
      <c r="T93" s="228"/>
      <c r="U93" s="228">
        <v>0</v>
      </c>
      <c r="V93" s="228">
        <v>60</v>
      </c>
      <c r="W93" s="228">
        <f t="shared" si="1"/>
        <v>300</v>
      </c>
      <c r="X93" s="228">
        <f t="shared" si="2"/>
        <v>45</v>
      </c>
      <c r="Y93" s="229">
        <f t="shared" si="3"/>
        <v>345</v>
      </c>
      <c r="Z93" s="233">
        <v>6.84</v>
      </c>
      <c r="AA93" s="228">
        <f t="shared" si="4"/>
        <v>2142</v>
      </c>
      <c r="AB93" s="231">
        <f t="shared" si="5"/>
        <v>1456.5600000000002</v>
      </c>
      <c r="AC93" s="226" t="s">
        <v>1701</v>
      </c>
      <c r="AD93" s="226" t="s">
        <v>1701</v>
      </c>
      <c r="AE93" s="226" t="s">
        <v>1701</v>
      </c>
      <c r="AF93" s="253"/>
    </row>
    <row r="94" spans="1:32" ht="22.5" customHeight="1">
      <c r="A94" s="226">
        <v>86</v>
      </c>
      <c r="B94" s="226" t="s">
        <v>3051</v>
      </c>
      <c r="C94" s="226" t="s">
        <v>3051</v>
      </c>
      <c r="D94" s="227"/>
      <c r="E94" s="226" t="s">
        <v>3052</v>
      </c>
      <c r="F94" s="226" t="s">
        <v>66</v>
      </c>
      <c r="G94" s="226" t="s">
        <v>2686</v>
      </c>
      <c r="H94" s="226">
        <v>8</v>
      </c>
      <c r="I94" s="226" t="s">
        <v>3050</v>
      </c>
      <c r="J94" s="226">
        <v>1</v>
      </c>
      <c r="K94" s="226"/>
      <c r="L94" s="226"/>
      <c r="M94" s="226">
        <v>2</v>
      </c>
      <c r="N94" s="226">
        <v>2</v>
      </c>
      <c r="O94" s="227"/>
      <c r="P94" s="226">
        <v>12</v>
      </c>
      <c r="Q94" s="226">
        <v>2500</v>
      </c>
      <c r="R94" s="228">
        <f t="shared" si="0"/>
        <v>30000</v>
      </c>
      <c r="S94" s="228"/>
      <c r="T94" s="228"/>
      <c r="U94" s="228">
        <v>0</v>
      </c>
      <c r="V94" s="228">
        <v>60</v>
      </c>
      <c r="W94" s="228">
        <f t="shared" si="1"/>
        <v>300</v>
      </c>
      <c r="X94" s="228">
        <f t="shared" si="2"/>
        <v>45</v>
      </c>
      <c r="Y94" s="229">
        <f t="shared" si="3"/>
        <v>345</v>
      </c>
      <c r="Z94" s="233">
        <v>6.84</v>
      </c>
      <c r="AA94" s="228">
        <f t="shared" si="4"/>
        <v>2142</v>
      </c>
      <c r="AB94" s="231">
        <f t="shared" si="5"/>
        <v>1456.5600000000002</v>
      </c>
      <c r="AC94" s="226" t="s">
        <v>1701</v>
      </c>
      <c r="AD94" s="226" t="s">
        <v>1701</v>
      </c>
      <c r="AE94" s="226" t="s">
        <v>1701</v>
      </c>
      <c r="AF94" s="253"/>
    </row>
    <row r="95" spans="1:32" ht="22.5" customHeight="1">
      <c r="A95" s="226">
        <v>87</v>
      </c>
      <c r="B95" s="226" t="s">
        <v>3053</v>
      </c>
      <c r="C95" s="226" t="s">
        <v>3053</v>
      </c>
      <c r="D95" s="227"/>
      <c r="E95" s="226" t="s">
        <v>3054</v>
      </c>
      <c r="F95" s="226" t="s">
        <v>66</v>
      </c>
      <c r="G95" s="226" t="s">
        <v>2686</v>
      </c>
      <c r="H95" s="226">
        <v>8</v>
      </c>
      <c r="I95" s="226" t="s">
        <v>3050</v>
      </c>
      <c r="J95" s="226">
        <v>1</v>
      </c>
      <c r="K95" s="226"/>
      <c r="L95" s="226"/>
      <c r="M95" s="226">
        <v>2</v>
      </c>
      <c r="N95" s="226">
        <v>2</v>
      </c>
      <c r="O95" s="227"/>
      <c r="P95" s="226">
        <v>12</v>
      </c>
      <c r="Q95" s="226">
        <v>2500</v>
      </c>
      <c r="R95" s="228">
        <f t="shared" si="0"/>
        <v>30000</v>
      </c>
      <c r="S95" s="228"/>
      <c r="T95" s="228"/>
      <c r="U95" s="228">
        <v>0</v>
      </c>
      <c r="V95" s="228">
        <v>60</v>
      </c>
      <c r="W95" s="228">
        <f t="shared" si="1"/>
        <v>300</v>
      </c>
      <c r="X95" s="228">
        <f t="shared" si="2"/>
        <v>45</v>
      </c>
      <c r="Y95" s="229">
        <f t="shared" si="3"/>
        <v>345</v>
      </c>
      <c r="Z95" s="233">
        <v>6.84</v>
      </c>
      <c r="AA95" s="228">
        <f t="shared" si="4"/>
        <v>2142</v>
      </c>
      <c r="AB95" s="231">
        <f t="shared" si="5"/>
        <v>1456.5600000000002</v>
      </c>
      <c r="AC95" s="226" t="s">
        <v>1701</v>
      </c>
      <c r="AD95" s="226" t="s">
        <v>1701</v>
      </c>
      <c r="AE95" s="226" t="s">
        <v>1701</v>
      </c>
      <c r="AF95" s="253"/>
    </row>
    <row r="96" spans="1:32" ht="22.5" customHeight="1">
      <c r="A96" s="226">
        <v>88</v>
      </c>
      <c r="B96" s="226" t="s">
        <v>3055</v>
      </c>
      <c r="C96" s="226" t="s">
        <v>3055</v>
      </c>
      <c r="D96" s="227"/>
      <c r="E96" s="226" t="s">
        <v>3056</v>
      </c>
      <c r="F96" s="226" t="s">
        <v>66</v>
      </c>
      <c r="G96" s="226" t="s">
        <v>2686</v>
      </c>
      <c r="H96" s="226">
        <v>8</v>
      </c>
      <c r="I96" s="226" t="s">
        <v>3050</v>
      </c>
      <c r="J96" s="226">
        <v>1</v>
      </c>
      <c r="K96" s="226"/>
      <c r="L96" s="226"/>
      <c r="M96" s="226">
        <v>2</v>
      </c>
      <c r="N96" s="226">
        <v>2</v>
      </c>
      <c r="O96" s="227"/>
      <c r="P96" s="226">
        <v>12</v>
      </c>
      <c r="Q96" s="226">
        <v>2500</v>
      </c>
      <c r="R96" s="228">
        <f t="shared" si="0"/>
        <v>30000</v>
      </c>
      <c r="S96" s="228"/>
      <c r="T96" s="228"/>
      <c r="U96" s="228">
        <v>0</v>
      </c>
      <c r="V96" s="228">
        <v>60</v>
      </c>
      <c r="W96" s="228">
        <f t="shared" si="1"/>
        <v>300</v>
      </c>
      <c r="X96" s="228">
        <f t="shared" si="2"/>
        <v>45</v>
      </c>
      <c r="Y96" s="229">
        <f t="shared" si="3"/>
        <v>345</v>
      </c>
      <c r="Z96" s="233">
        <v>6.84</v>
      </c>
      <c r="AA96" s="228">
        <f t="shared" si="4"/>
        <v>2142</v>
      </c>
      <c r="AB96" s="231">
        <f t="shared" si="5"/>
        <v>1456.5600000000002</v>
      </c>
      <c r="AC96" s="226" t="s">
        <v>1701</v>
      </c>
      <c r="AD96" s="226" t="s">
        <v>1701</v>
      </c>
      <c r="AE96" s="226" t="s">
        <v>1701</v>
      </c>
      <c r="AF96" s="253"/>
    </row>
    <row r="97" spans="1:32" ht="22.5" customHeight="1">
      <c r="A97" s="226">
        <v>89</v>
      </c>
      <c r="B97" s="226" t="s">
        <v>3057</v>
      </c>
      <c r="C97" s="226" t="s">
        <v>3057</v>
      </c>
      <c r="D97" s="227"/>
      <c r="E97" s="226" t="s">
        <v>3058</v>
      </c>
      <c r="F97" s="226" t="s">
        <v>66</v>
      </c>
      <c r="G97" s="226" t="s">
        <v>2686</v>
      </c>
      <c r="H97" s="226">
        <v>8</v>
      </c>
      <c r="I97" s="226" t="s">
        <v>3050</v>
      </c>
      <c r="J97" s="226">
        <v>1</v>
      </c>
      <c r="K97" s="226"/>
      <c r="L97" s="226"/>
      <c r="M97" s="226">
        <v>2</v>
      </c>
      <c r="N97" s="226">
        <v>2</v>
      </c>
      <c r="O97" s="227"/>
      <c r="P97" s="226">
        <v>12</v>
      </c>
      <c r="Q97" s="226">
        <v>2500</v>
      </c>
      <c r="R97" s="228">
        <f t="shared" si="0"/>
        <v>30000</v>
      </c>
      <c r="S97" s="228"/>
      <c r="T97" s="228"/>
      <c r="U97" s="228">
        <v>0</v>
      </c>
      <c r="V97" s="228">
        <v>50</v>
      </c>
      <c r="W97" s="228">
        <f t="shared" si="1"/>
        <v>250</v>
      </c>
      <c r="X97" s="228">
        <f t="shared" si="2"/>
        <v>37.5</v>
      </c>
      <c r="Y97" s="229">
        <f t="shared" si="3"/>
        <v>287.5</v>
      </c>
      <c r="Z97" s="233">
        <v>6.84</v>
      </c>
      <c r="AA97" s="228">
        <f t="shared" si="4"/>
        <v>1785</v>
      </c>
      <c r="AB97" s="231">
        <f t="shared" si="5"/>
        <v>1213.8000000000002</v>
      </c>
      <c r="AC97" s="226" t="s">
        <v>1701</v>
      </c>
      <c r="AD97" s="226" t="s">
        <v>1701</v>
      </c>
      <c r="AE97" s="226" t="s">
        <v>1701</v>
      </c>
      <c r="AF97" s="253"/>
    </row>
    <row r="98" spans="1:32" ht="22.5" customHeight="1">
      <c r="A98" s="226">
        <v>90</v>
      </c>
      <c r="B98" s="226" t="s">
        <v>3059</v>
      </c>
      <c r="C98" s="226" t="s">
        <v>3059</v>
      </c>
      <c r="D98" s="227"/>
      <c r="E98" s="226" t="s">
        <v>3060</v>
      </c>
      <c r="F98" s="226" t="s">
        <v>66</v>
      </c>
      <c r="G98" s="226" t="s">
        <v>2686</v>
      </c>
      <c r="H98" s="226">
        <v>8</v>
      </c>
      <c r="I98" s="226" t="s">
        <v>3050</v>
      </c>
      <c r="J98" s="226">
        <v>1</v>
      </c>
      <c r="K98" s="226"/>
      <c r="L98" s="226"/>
      <c r="M98" s="226">
        <v>2</v>
      </c>
      <c r="N98" s="226">
        <v>2</v>
      </c>
      <c r="O98" s="227"/>
      <c r="P98" s="226">
        <v>12</v>
      </c>
      <c r="Q98" s="226">
        <v>2500</v>
      </c>
      <c r="R98" s="228">
        <f t="shared" si="0"/>
        <v>30000</v>
      </c>
      <c r="S98" s="228"/>
      <c r="T98" s="228"/>
      <c r="U98" s="228">
        <v>0</v>
      </c>
      <c r="V98" s="228">
        <v>50</v>
      </c>
      <c r="W98" s="228">
        <f t="shared" si="1"/>
        <v>250</v>
      </c>
      <c r="X98" s="228">
        <f t="shared" si="2"/>
        <v>37.5</v>
      </c>
      <c r="Y98" s="229">
        <f t="shared" si="3"/>
        <v>287.5</v>
      </c>
      <c r="Z98" s="233">
        <v>6.84</v>
      </c>
      <c r="AA98" s="228">
        <f t="shared" si="4"/>
        <v>1785</v>
      </c>
      <c r="AB98" s="231">
        <f t="shared" si="5"/>
        <v>1213.8000000000002</v>
      </c>
      <c r="AC98" s="226" t="s">
        <v>1701</v>
      </c>
      <c r="AD98" s="226" t="s">
        <v>1701</v>
      </c>
      <c r="AE98" s="226" t="s">
        <v>1701</v>
      </c>
      <c r="AF98" s="253"/>
    </row>
    <row r="99" spans="1:32" ht="22.5" customHeight="1">
      <c r="A99" s="226">
        <v>91</v>
      </c>
      <c r="B99" s="226" t="s">
        <v>3061</v>
      </c>
      <c r="C99" s="226" t="s">
        <v>3061</v>
      </c>
      <c r="D99" s="227"/>
      <c r="E99" s="226" t="s">
        <v>3062</v>
      </c>
      <c r="F99" s="226" t="s">
        <v>2758</v>
      </c>
      <c r="G99" s="226" t="s">
        <v>2686</v>
      </c>
      <c r="H99" s="226">
        <v>10</v>
      </c>
      <c r="I99" s="226" t="s">
        <v>3063</v>
      </c>
      <c r="J99" s="226">
        <v>1</v>
      </c>
      <c r="K99" s="226"/>
      <c r="L99" s="226"/>
      <c r="M99" s="226">
        <v>6</v>
      </c>
      <c r="N99" s="226">
        <v>12</v>
      </c>
      <c r="O99" s="227"/>
      <c r="P99" s="226">
        <v>0</v>
      </c>
      <c r="Q99" s="226">
        <v>0</v>
      </c>
      <c r="R99" s="228">
        <f t="shared" si="0"/>
        <v>0</v>
      </c>
      <c r="S99" s="228">
        <v>8500</v>
      </c>
      <c r="T99" s="228">
        <v>7</v>
      </c>
      <c r="U99" s="228">
        <v>59500</v>
      </c>
      <c r="V99" s="228"/>
      <c r="W99" s="228">
        <f t="shared" si="1"/>
        <v>0</v>
      </c>
      <c r="X99" s="228">
        <f t="shared" si="2"/>
        <v>5950</v>
      </c>
      <c r="Y99" s="229">
        <f t="shared" si="3"/>
        <v>5950</v>
      </c>
      <c r="Z99" s="233">
        <v>5.88</v>
      </c>
      <c r="AA99" s="228">
        <f t="shared" si="4"/>
        <v>11900</v>
      </c>
      <c r="AB99" s="231">
        <f t="shared" si="5"/>
        <v>8092.0000000000009</v>
      </c>
      <c r="AC99" s="226" t="s">
        <v>3064</v>
      </c>
      <c r="AD99" s="226" t="s">
        <v>3064</v>
      </c>
      <c r="AE99" s="226" t="s">
        <v>3064</v>
      </c>
      <c r="AF99" s="253"/>
    </row>
    <row r="100" spans="1:32" ht="22.5" customHeight="1">
      <c r="A100" s="226">
        <v>92</v>
      </c>
      <c r="B100" s="226" t="s">
        <v>3065</v>
      </c>
      <c r="C100" s="226" t="s">
        <v>3065</v>
      </c>
      <c r="D100" s="227"/>
      <c r="E100" s="226" t="s">
        <v>3066</v>
      </c>
      <c r="F100" s="226" t="s">
        <v>42</v>
      </c>
      <c r="G100" s="226" t="s">
        <v>2686</v>
      </c>
      <c r="H100" s="226">
        <v>10</v>
      </c>
      <c r="I100" s="226" t="s">
        <v>3067</v>
      </c>
      <c r="J100" s="226">
        <v>1</v>
      </c>
      <c r="K100" s="226"/>
      <c r="L100" s="226"/>
      <c r="M100" s="226">
        <v>2</v>
      </c>
      <c r="N100" s="226">
        <v>4</v>
      </c>
      <c r="O100" s="226">
        <v>1</v>
      </c>
      <c r="P100" s="226">
        <v>12</v>
      </c>
      <c r="Q100" s="226">
        <v>510</v>
      </c>
      <c r="R100" s="228">
        <f t="shared" si="0"/>
        <v>6120</v>
      </c>
      <c r="S100" s="228"/>
      <c r="T100" s="228"/>
      <c r="U100" s="228">
        <v>0</v>
      </c>
      <c r="V100" s="228"/>
      <c r="W100" s="228">
        <f t="shared" si="1"/>
        <v>2040</v>
      </c>
      <c r="X100" s="228">
        <f t="shared" si="2"/>
        <v>306</v>
      </c>
      <c r="Y100" s="229">
        <f t="shared" si="3"/>
        <v>2346</v>
      </c>
      <c r="Z100" s="233">
        <v>5.88</v>
      </c>
      <c r="AA100" s="228">
        <f t="shared" si="4"/>
        <v>12607.199999999999</v>
      </c>
      <c r="AB100" s="231">
        <f t="shared" si="5"/>
        <v>8572.8960000000006</v>
      </c>
      <c r="AC100" s="226" t="s">
        <v>1701</v>
      </c>
      <c r="AD100" s="226" t="s">
        <v>2688</v>
      </c>
      <c r="AE100" s="226" t="s">
        <v>2689</v>
      </c>
      <c r="AF100" s="253" t="s">
        <v>3068</v>
      </c>
    </row>
    <row r="101" spans="1:32" ht="22.5" customHeight="1">
      <c r="A101" s="226">
        <v>93</v>
      </c>
      <c r="B101" s="226" t="s">
        <v>3069</v>
      </c>
      <c r="C101" s="226" t="s">
        <v>3069</v>
      </c>
      <c r="D101" s="227"/>
      <c r="E101" s="226" t="s">
        <v>3070</v>
      </c>
      <c r="F101" s="226" t="s">
        <v>42</v>
      </c>
      <c r="G101" s="226" t="s">
        <v>2686</v>
      </c>
      <c r="H101" s="226">
        <v>10</v>
      </c>
      <c r="I101" s="226" t="s">
        <v>3071</v>
      </c>
      <c r="J101" s="226">
        <v>1</v>
      </c>
      <c r="K101" s="226"/>
      <c r="L101" s="226"/>
      <c r="M101" s="226">
        <v>1</v>
      </c>
      <c r="N101" s="226">
        <v>2</v>
      </c>
      <c r="O101" s="227"/>
      <c r="P101" s="226">
        <v>12</v>
      </c>
      <c r="Q101" s="226">
        <v>250</v>
      </c>
      <c r="R101" s="228">
        <f t="shared" si="0"/>
        <v>3000</v>
      </c>
      <c r="S101" s="228"/>
      <c r="T101" s="228"/>
      <c r="U101" s="228">
        <v>0</v>
      </c>
      <c r="V101" s="228"/>
      <c r="W101" s="228">
        <f t="shared" si="1"/>
        <v>1000</v>
      </c>
      <c r="X101" s="228">
        <f t="shared" si="2"/>
        <v>150</v>
      </c>
      <c r="Y101" s="229">
        <f t="shared" si="3"/>
        <v>1150</v>
      </c>
      <c r="Z101" s="233">
        <v>5.88</v>
      </c>
      <c r="AA101" s="228">
        <f t="shared" si="4"/>
        <v>6180</v>
      </c>
      <c r="AB101" s="231">
        <f t="shared" si="5"/>
        <v>4202.4000000000005</v>
      </c>
      <c r="AC101" s="226" t="s">
        <v>1701</v>
      </c>
      <c r="AD101" s="226" t="s">
        <v>2734</v>
      </c>
      <c r="AE101" s="226" t="s">
        <v>2689</v>
      </c>
      <c r="AF101" s="253"/>
    </row>
    <row r="102" spans="1:32" ht="22.5" customHeight="1">
      <c r="A102" s="226">
        <v>94</v>
      </c>
      <c r="B102" s="226" t="s">
        <v>3075</v>
      </c>
      <c r="C102" s="226" t="s">
        <v>3075</v>
      </c>
      <c r="D102" s="227"/>
      <c r="E102" s="226" t="s">
        <v>3076</v>
      </c>
      <c r="F102" s="226" t="s">
        <v>42</v>
      </c>
      <c r="G102" s="226" t="s">
        <v>2686</v>
      </c>
      <c r="H102" s="226">
        <v>11</v>
      </c>
      <c r="I102" s="226" t="s">
        <v>3077</v>
      </c>
      <c r="J102" s="226">
        <v>1</v>
      </c>
      <c r="K102" s="226"/>
      <c r="L102" s="226"/>
      <c r="M102" s="226">
        <v>4</v>
      </c>
      <c r="N102" s="226">
        <v>8</v>
      </c>
      <c r="O102" s="227"/>
      <c r="P102" s="226">
        <v>28</v>
      </c>
      <c r="Q102" s="226">
        <v>750</v>
      </c>
      <c r="R102" s="228">
        <f t="shared" si="0"/>
        <v>21000</v>
      </c>
      <c r="S102" s="228"/>
      <c r="T102" s="228"/>
      <c r="U102" s="228">
        <v>0</v>
      </c>
      <c r="V102" s="228"/>
      <c r="W102" s="228">
        <f t="shared" si="1"/>
        <v>7000</v>
      </c>
      <c r="X102" s="228">
        <f t="shared" si="2"/>
        <v>1050</v>
      </c>
      <c r="Y102" s="229">
        <f t="shared" si="3"/>
        <v>8050</v>
      </c>
      <c r="Z102" s="233">
        <v>5.88</v>
      </c>
      <c r="AA102" s="228">
        <f t="shared" si="4"/>
        <v>43260</v>
      </c>
      <c r="AB102" s="231">
        <f t="shared" si="5"/>
        <v>29416.800000000003</v>
      </c>
      <c r="AC102" s="226" t="s">
        <v>1701</v>
      </c>
      <c r="AD102" s="226" t="s">
        <v>1701</v>
      </c>
      <c r="AE102" s="226" t="s">
        <v>2689</v>
      </c>
      <c r="AF102" s="253" t="s">
        <v>3078</v>
      </c>
    </row>
    <row r="103" spans="1:32" ht="22.5" customHeight="1">
      <c r="A103" s="226">
        <v>95</v>
      </c>
      <c r="B103" s="226" t="s">
        <v>3079</v>
      </c>
      <c r="C103" s="226" t="s">
        <v>3079</v>
      </c>
      <c r="D103" s="227"/>
      <c r="E103" s="226" t="s">
        <v>3080</v>
      </c>
      <c r="F103" s="226" t="s">
        <v>66</v>
      </c>
      <c r="G103" s="226" t="s">
        <v>2686</v>
      </c>
      <c r="H103" s="226">
        <v>11</v>
      </c>
      <c r="I103" s="226" t="s">
        <v>3081</v>
      </c>
      <c r="J103" s="226">
        <v>1</v>
      </c>
      <c r="K103" s="226"/>
      <c r="L103" s="226"/>
      <c r="M103" s="226">
        <v>6</v>
      </c>
      <c r="N103" s="226">
        <v>8</v>
      </c>
      <c r="O103" s="227"/>
      <c r="P103" s="236">
        <v>2</v>
      </c>
      <c r="Q103" s="226">
        <v>2064</v>
      </c>
      <c r="R103" s="228">
        <f t="shared" si="0"/>
        <v>4128</v>
      </c>
      <c r="S103" s="228"/>
      <c r="T103" s="228"/>
      <c r="U103" s="228">
        <v>0</v>
      </c>
      <c r="V103" s="228">
        <v>166</v>
      </c>
      <c r="W103" s="228">
        <f t="shared" si="1"/>
        <v>830</v>
      </c>
      <c r="X103" s="228">
        <f t="shared" si="2"/>
        <v>124.5</v>
      </c>
      <c r="Y103" s="229">
        <f t="shared" si="3"/>
        <v>954.5</v>
      </c>
      <c r="Z103" s="233">
        <v>6.84</v>
      </c>
      <c r="AA103" s="228">
        <f t="shared" si="4"/>
        <v>5926.2</v>
      </c>
      <c r="AB103" s="231">
        <f t="shared" si="5"/>
        <v>4029.8160000000003</v>
      </c>
      <c r="AC103" s="226" t="s">
        <v>1701</v>
      </c>
      <c r="AD103" s="226" t="s">
        <v>1701</v>
      </c>
      <c r="AE103" s="226" t="s">
        <v>1701</v>
      </c>
      <c r="AF103" s="253"/>
    </row>
    <row r="104" spans="1:32" ht="22.5" customHeight="1">
      <c r="A104" s="226">
        <v>96</v>
      </c>
      <c r="B104" s="226" t="s">
        <v>3082</v>
      </c>
      <c r="C104" s="226" t="s">
        <v>3082</v>
      </c>
      <c r="D104" s="227"/>
      <c r="E104" s="227" t="s">
        <v>3083</v>
      </c>
      <c r="F104" s="226" t="s">
        <v>66</v>
      </c>
      <c r="G104" s="226" t="s">
        <v>2686</v>
      </c>
      <c r="H104" s="226" t="s">
        <v>3084</v>
      </c>
      <c r="I104" s="226" t="s">
        <v>3085</v>
      </c>
      <c r="J104" s="226">
        <v>1</v>
      </c>
      <c r="K104" s="226"/>
      <c r="L104" s="226"/>
      <c r="M104" s="226">
        <v>2</v>
      </c>
      <c r="N104" s="226">
        <v>4</v>
      </c>
      <c r="O104" s="227"/>
      <c r="P104" s="226">
        <v>15</v>
      </c>
      <c r="Q104" s="226">
        <v>4000</v>
      </c>
      <c r="R104" s="228">
        <f t="shared" si="0"/>
        <v>60000</v>
      </c>
      <c r="S104" s="228"/>
      <c r="T104" s="228"/>
      <c r="U104" s="228">
        <v>0</v>
      </c>
      <c r="V104" s="228">
        <v>195</v>
      </c>
      <c r="W104" s="228">
        <f t="shared" si="1"/>
        <v>975</v>
      </c>
      <c r="X104" s="228">
        <f t="shared" si="2"/>
        <v>146.25</v>
      </c>
      <c r="Y104" s="229">
        <f t="shared" si="3"/>
        <v>1121.25</v>
      </c>
      <c r="Z104" s="233">
        <v>6.84</v>
      </c>
      <c r="AA104" s="228">
        <f t="shared" si="4"/>
        <v>6961.5</v>
      </c>
      <c r="AB104" s="231">
        <f t="shared" si="5"/>
        <v>4733.8200000000006</v>
      </c>
      <c r="AC104" s="226" t="s">
        <v>1701</v>
      </c>
      <c r="AD104" s="226" t="s">
        <v>1701</v>
      </c>
      <c r="AE104" s="226" t="s">
        <v>1701</v>
      </c>
      <c r="AF104" s="253"/>
    </row>
    <row r="105" spans="1:32" ht="22.5" customHeight="1">
      <c r="A105" s="226">
        <v>97</v>
      </c>
      <c r="B105" s="226" t="s">
        <v>3086</v>
      </c>
      <c r="C105" s="226" t="s">
        <v>3086</v>
      </c>
      <c r="D105" s="227"/>
      <c r="E105" s="226" t="s">
        <v>3087</v>
      </c>
      <c r="F105" s="226" t="s">
        <v>42</v>
      </c>
      <c r="G105" s="226" t="s">
        <v>2686</v>
      </c>
      <c r="H105" s="226" t="s">
        <v>3088</v>
      </c>
      <c r="I105" s="226" t="s">
        <v>3089</v>
      </c>
      <c r="J105" s="226">
        <v>1</v>
      </c>
      <c r="K105" s="226"/>
      <c r="L105" s="226"/>
      <c r="M105" s="226">
        <v>3</v>
      </c>
      <c r="N105" s="226">
        <v>4</v>
      </c>
      <c r="O105" s="227"/>
      <c r="P105" s="226">
        <v>10</v>
      </c>
      <c r="Q105" s="226">
        <v>485</v>
      </c>
      <c r="R105" s="228">
        <f t="shared" si="0"/>
        <v>4850</v>
      </c>
      <c r="S105" s="228"/>
      <c r="T105" s="228"/>
      <c r="U105" s="228">
        <v>0</v>
      </c>
      <c r="V105" s="228"/>
      <c r="W105" s="228">
        <f t="shared" si="1"/>
        <v>1616.6666666666667</v>
      </c>
      <c r="X105" s="228">
        <f t="shared" si="2"/>
        <v>242.5</v>
      </c>
      <c r="Y105" s="229">
        <f t="shared" si="3"/>
        <v>1859.1666666666667</v>
      </c>
      <c r="Z105" s="233">
        <v>5.88</v>
      </c>
      <c r="AA105" s="228">
        <f t="shared" si="4"/>
        <v>9991</v>
      </c>
      <c r="AB105" s="231">
        <f t="shared" si="5"/>
        <v>6793.88</v>
      </c>
      <c r="AC105" s="226" t="s">
        <v>1701</v>
      </c>
      <c r="AD105" s="226" t="s">
        <v>2734</v>
      </c>
      <c r="AE105" s="226" t="s">
        <v>2689</v>
      </c>
      <c r="AF105" s="253"/>
    </row>
    <row r="106" spans="1:32" ht="22.5" customHeight="1">
      <c r="A106" s="226">
        <v>98</v>
      </c>
      <c r="B106" s="226" t="s">
        <v>3090</v>
      </c>
      <c r="C106" s="226" t="s">
        <v>3090</v>
      </c>
      <c r="D106" s="227"/>
      <c r="E106" s="226" t="s">
        <v>3091</v>
      </c>
      <c r="F106" s="226" t="s">
        <v>66</v>
      </c>
      <c r="G106" s="226" t="s">
        <v>2686</v>
      </c>
      <c r="H106" s="226" t="s">
        <v>3088</v>
      </c>
      <c r="I106" s="226" t="s">
        <v>3092</v>
      </c>
      <c r="J106" s="226">
        <v>1</v>
      </c>
      <c r="K106" s="226"/>
      <c r="L106" s="226"/>
      <c r="M106" s="226">
        <v>4</v>
      </c>
      <c r="N106" s="226">
        <v>6</v>
      </c>
      <c r="O106" s="227"/>
      <c r="P106" s="236">
        <v>19</v>
      </c>
      <c r="Q106" s="226">
        <v>2500</v>
      </c>
      <c r="R106" s="228">
        <f t="shared" si="0"/>
        <v>47500</v>
      </c>
      <c r="S106" s="228"/>
      <c r="T106" s="228"/>
      <c r="U106" s="228">
        <v>0</v>
      </c>
      <c r="V106" s="228">
        <v>203</v>
      </c>
      <c r="W106" s="228">
        <f t="shared" si="1"/>
        <v>1015</v>
      </c>
      <c r="X106" s="228">
        <f t="shared" si="2"/>
        <v>152.25</v>
      </c>
      <c r="Y106" s="229">
        <f t="shared" si="3"/>
        <v>1167.25</v>
      </c>
      <c r="Z106" s="233">
        <v>6.84</v>
      </c>
      <c r="AA106" s="228">
        <f t="shared" si="4"/>
        <v>7247.0999999999995</v>
      </c>
      <c r="AB106" s="231">
        <f t="shared" si="5"/>
        <v>4928.0280000000002</v>
      </c>
      <c r="AC106" s="226" t="s">
        <v>1701</v>
      </c>
      <c r="AD106" s="226" t="s">
        <v>2688</v>
      </c>
      <c r="AE106" s="226" t="s">
        <v>2689</v>
      </c>
      <c r="AF106" s="253"/>
    </row>
    <row r="107" spans="1:32" ht="22.5" customHeight="1">
      <c r="A107" s="226">
        <v>99</v>
      </c>
      <c r="B107" s="226" t="s">
        <v>3093</v>
      </c>
      <c r="C107" s="226" t="s">
        <v>3093</v>
      </c>
      <c r="D107" s="227"/>
      <c r="E107" s="226" t="s">
        <v>3094</v>
      </c>
      <c r="F107" s="226" t="s">
        <v>42</v>
      </c>
      <c r="G107" s="226" t="s">
        <v>2686</v>
      </c>
      <c r="H107" s="226" t="s">
        <v>3088</v>
      </c>
      <c r="I107" s="226" t="s">
        <v>3095</v>
      </c>
      <c r="J107" s="226">
        <v>1</v>
      </c>
      <c r="K107" s="226"/>
      <c r="L107" s="226"/>
      <c r="M107" s="226">
        <v>2</v>
      </c>
      <c r="N107" s="226">
        <v>3</v>
      </c>
      <c r="O107" s="227"/>
      <c r="P107" s="226">
        <v>8</v>
      </c>
      <c r="Q107" s="226">
        <v>500</v>
      </c>
      <c r="R107" s="228">
        <f t="shared" si="0"/>
        <v>4000</v>
      </c>
      <c r="S107" s="228"/>
      <c r="T107" s="228"/>
      <c r="U107" s="228">
        <v>0</v>
      </c>
      <c r="V107" s="228"/>
      <c r="W107" s="228">
        <f t="shared" si="1"/>
        <v>1333.3333333333333</v>
      </c>
      <c r="X107" s="228">
        <f t="shared" si="2"/>
        <v>199.99999999999997</v>
      </c>
      <c r="Y107" s="229">
        <f t="shared" si="3"/>
        <v>1533.3333333333333</v>
      </c>
      <c r="Z107" s="233">
        <v>5.88</v>
      </c>
      <c r="AA107" s="228">
        <f t="shared" si="4"/>
        <v>8239.9999999999982</v>
      </c>
      <c r="AB107" s="231">
        <f t="shared" si="5"/>
        <v>5603.1999999999989</v>
      </c>
      <c r="AC107" s="226" t="s">
        <v>1701</v>
      </c>
      <c r="AD107" s="226" t="s">
        <v>2688</v>
      </c>
      <c r="AE107" s="226" t="s">
        <v>2689</v>
      </c>
      <c r="AF107" s="253" t="s">
        <v>3096</v>
      </c>
    </row>
    <row r="108" spans="1:32" ht="22.5" customHeight="1">
      <c r="A108" s="226">
        <v>100</v>
      </c>
      <c r="B108" s="226" t="s">
        <v>3100</v>
      </c>
      <c r="C108" s="226" t="s">
        <v>3100</v>
      </c>
      <c r="D108" s="227"/>
      <c r="E108" s="226" t="s">
        <v>3101</v>
      </c>
      <c r="F108" s="226" t="s">
        <v>66</v>
      </c>
      <c r="G108" s="226" t="s">
        <v>2686</v>
      </c>
      <c r="H108" s="226" t="s">
        <v>3088</v>
      </c>
      <c r="I108" s="226" t="s">
        <v>3102</v>
      </c>
      <c r="J108" s="226">
        <v>1</v>
      </c>
      <c r="K108" s="226"/>
      <c r="L108" s="226"/>
      <c r="M108" s="226">
        <v>2</v>
      </c>
      <c r="N108" s="226">
        <v>4</v>
      </c>
      <c r="O108" s="227"/>
      <c r="P108" s="226">
        <v>22</v>
      </c>
      <c r="Q108" s="226">
        <v>3600</v>
      </c>
      <c r="R108" s="228">
        <f t="shared" si="0"/>
        <v>79200</v>
      </c>
      <c r="S108" s="228"/>
      <c r="T108" s="228"/>
      <c r="U108" s="228">
        <v>0</v>
      </c>
      <c r="V108" s="228">
        <v>250</v>
      </c>
      <c r="W108" s="228">
        <f t="shared" si="1"/>
        <v>1250</v>
      </c>
      <c r="X108" s="228">
        <f t="shared" si="2"/>
        <v>187.5</v>
      </c>
      <c r="Y108" s="229">
        <f t="shared" si="3"/>
        <v>1437.5</v>
      </c>
      <c r="Z108" s="233">
        <v>6.84</v>
      </c>
      <c r="AA108" s="228">
        <f t="shared" si="4"/>
        <v>8925</v>
      </c>
      <c r="AB108" s="231">
        <f t="shared" si="5"/>
        <v>6069</v>
      </c>
      <c r="AC108" s="226" t="s">
        <v>2733</v>
      </c>
      <c r="AD108" s="226" t="s">
        <v>2733</v>
      </c>
      <c r="AE108" s="226" t="s">
        <v>2733</v>
      </c>
      <c r="AF108" s="253" t="s">
        <v>2785</v>
      </c>
    </row>
    <row r="109" spans="1:32" ht="22.5" customHeight="1">
      <c r="A109" s="226">
        <v>101</v>
      </c>
      <c r="B109" s="226" t="s">
        <v>3103</v>
      </c>
      <c r="C109" s="226" t="s">
        <v>3103</v>
      </c>
      <c r="D109" s="227"/>
      <c r="E109" s="226" t="s">
        <v>3104</v>
      </c>
      <c r="F109" s="226" t="s">
        <v>66</v>
      </c>
      <c r="G109" s="226" t="s">
        <v>2686</v>
      </c>
      <c r="H109" s="226" t="s">
        <v>3088</v>
      </c>
      <c r="I109" s="226" t="s">
        <v>3102</v>
      </c>
      <c r="J109" s="226">
        <v>1</v>
      </c>
      <c r="K109" s="226"/>
      <c r="L109" s="226"/>
      <c r="M109" s="226">
        <v>4</v>
      </c>
      <c r="N109" s="226">
        <v>8</v>
      </c>
      <c r="O109" s="227"/>
      <c r="P109" s="226">
        <v>22</v>
      </c>
      <c r="Q109" s="226">
        <v>3200</v>
      </c>
      <c r="R109" s="228">
        <f t="shared" si="0"/>
        <v>70400</v>
      </c>
      <c r="S109" s="228"/>
      <c r="T109" s="228"/>
      <c r="U109" s="228">
        <v>0</v>
      </c>
      <c r="V109" s="228">
        <v>250</v>
      </c>
      <c r="W109" s="228">
        <f t="shared" si="1"/>
        <v>1250</v>
      </c>
      <c r="X109" s="228">
        <f t="shared" si="2"/>
        <v>187.5</v>
      </c>
      <c r="Y109" s="229">
        <f t="shared" si="3"/>
        <v>1437.5</v>
      </c>
      <c r="Z109" s="233">
        <v>6.84</v>
      </c>
      <c r="AA109" s="228">
        <f t="shared" si="4"/>
        <v>8925</v>
      </c>
      <c r="AB109" s="231">
        <f t="shared" si="5"/>
        <v>6069</v>
      </c>
      <c r="AC109" s="226" t="s">
        <v>2733</v>
      </c>
      <c r="AD109" s="226" t="s">
        <v>2733</v>
      </c>
      <c r="AE109" s="226" t="s">
        <v>2733</v>
      </c>
      <c r="AF109" s="253" t="s">
        <v>2785</v>
      </c>
    </row>
    <row r="110" spans="1:32" ht="22.5" customHeight="1">
      <c r="A110" s="226">
        <v>102</v>
      </c>
      <c r="B110" s="226" t="s">
        <v>3113</v>
      </c>
      <c r="C110" s="226" t="s">
        <v>3113</v>
      </c>
      <c r="D110" s="226" t="s">
        <v>3107</v>
      </c>
      <c r="E110" s="226" t="s">
        <v>3114</v>
      </c>
      <c r="F110" s="226" t="s">
        <v>66</v>
      </c>
      <c r="G110" s="226" t="s">
        <v>2686</v>
      </c>
      <c r="H110" s="226" t="s">
        <v>3088</v>
      </c>
      <c r="I110" s="226" t="s">
        <v>3115</v>
      </c>
      <c r="J110" s="226">
        <v>1</v>
      </c>
      <c r="K110" s="226"/>
      <c r="L110" s="226"/>
      <c r="M110" s="226">
        <v>2</v>
      </c>
      <c r="N110" s="226">
        <v>4</v>
      </c>
      <c r="O110" s="227"/>
      <c r="P110" s="226">
        <v>18</v>
      </c>
      <c r="Q110" s="226">
        <v>3200</v>
      </c>
      <c r="R110" s="228">
        <f t="shared" si="0"/>
        <v>57600</v>
      </c>
      <c r="S110" s="228"/>
      <c r="T110" s="228"/>
      <c r="U110" s="228">
        <v>0</v>
      </c>
      <c r="V110" s="228">
        <v>300</v>
      </c>
      <c r="W110" s="228">
        <f t="shared" si="1"/>
        <v>1500</v>
      </c>
      <c r="X110" s="228">
        <f t="shared" si="2"/>
        <v>225</v>
      </c>
      <c r="Y110" s="229">
        <f t="shared" si="3"/>
        <v>1725</v>
      </c>
      <c r="Z110" s="233">
        <v>6.84</v>
      </c>
      <c r="AA110" s="228">
        <f t="shared" si="4"/>
        <v>10710</v>
      </c>
      <c r="AB110" s="231">
        <f t="shared" si="5"/>
        <v>7282.8</v>
      </c>
      <c r="AC110" s="226" t="s">
        <v>1701</v>
      </c>
      <c r="AD110" s="226" t="s">
        <v>1701</v>
      </c>
      <c r="AE110" s="226" t="s">
        <v>1701</v>
      </c>
      <c r="AF110" s="253"/>
    </row>
    <row r="111" spans="1:32" ht="22.5" customHeight="1">
      <c r="A111" s="226">
        <v>103</v>
      </c>
      <c r="B111" s="226" t="s">
        <v>3116</v>
      </c>
      <c r="C111" s="226" t="s">
        <v>3116</v>
      </c>
      <c r="D111" s="226" t="s">
        <v>3107</v>
      </c>
      <c r="E111" s="226" t="s">
        <v>3117</v>
      </c>
      <c r="F111" s="226" t="s">
        <v>66</v>
      </c>
      <c r="G111" s="226" t="s">
        <v>2686</v>
      </c>
      <c r="H111" s="226" t="s">
        <v>3088</v>
      </c>
      <c r="I111" s="226" t="s">
        <v>3115</v>
      </c>
      <c r="J111" s="226">
        <v>1</v>
      </c>
      <c r="K111" s="226"/>
      <c r="L111" s="226"/>
      <c r="M111" s="226">
        <v>2</v>
      </c>
      <c r="N111" s="226">
        <v>4</v>
      </c>
      <c r="O111" s="227"/>
      <c r="P111" s="226">
        <v>18</v>
      </c>
      <c r="Q111" s="226">
        <v>3200</v>
      </c>
      <c r="R111" s="228">
        <f t="shared" si="0"/>
        <v>57600</v>
      </c>
      <c r="S111" s="228"/>
      <c r="T111" s="228"/>
      <c r="U111" s="228">
        <v>0</v>
      </c>
      <c r="V111" s="228">
        <v>300</v>
      </c>
      <c r="W111" s="228">
        <f t="shared" si="1"/>
        <v>1500</v>
      </c>
      <c r="X111" s="228">
        <f t="shared" si="2"/>
        <v>225</v>
      </c>
      <c r="Y111" s="229">
        <f t="shared" si="3"/>
        <v>1725</v>
      </c>
      <c r="Z111" s="233">
        <v>6.84</v>
      </c>
      <c r="AA111" s="228">
        <f t="shared" si="4"/>
        <v>10710</v>
      </c>
      <c r="AB111" s="231">
        <f t="shared" si="5"/>
        <v>7282.8</v>
      </c>
      <c r="AC111" s="226" t="s">
        <v>1701</v>
      </c>
      <c r="AD111" s="226" t="s">
        <v>1701</v>
      </c>
      <c r="AE111" s="226" t="s">
        <v>1701</v>
      </c>
      <c r="AF111" s="253"/>
    </row>
    <row r="112" spans="1:32" ht="22.5" customHeight="1">
      <c r="A112" s="226">
        <v>104</v>
      </c>
      <c r="B112" s="226" t="s">
        <v>3118</v>
      </c>
      <c r="C112" s="226" t="s">
        <v>3118</v>
      </c>
      <c r="D112" s="227"/>
      <c r="E112" s="227" t="s">
        <v>3119</v>
      </c>
      <c r="F112" s="226" t="s">
        <v>66</v>
      </c>
      <c r="G112" s="226" t="s">
        <v>2686</v>
      </c>
      <c r="H112" s="226" t="s">
        <v>3088</v>
      </c>
      <c r="I112" s="226" t="s">
        <v>3115</v>
      </c>
      <c r="J112" s="226">
        <v>1</v>
      </c>
      <c r="K112" s="226"/>
      <c r="L112" s="226"/>
      <c r="M112" s="226">
        <v>2</v>
      </c>
      <c r="N112" s="226">
        <v>2</v>
      </c>
      <c r="O112" s="227"/>
      <c r="P112" s="226">
        <v>18</v>
      </c>
      <c r="Q112" s="226">
        <v>3200</v>
      </c>
      <c r="R112" s="228">
        <f t="shared" si="0"/>
        <v>57600</v>
      </c>
      <c r="S112" s="228"/>
      <c r="T112" s="228"/>
      <c r="U112" s="228">
        <v>0</v>
      </c>
      <c r="V112" s="228">
        <v>300</v>
      </c>
      <c r="W112" s="228">
        <f t="shared" si="1"/>
        <v>1500</v>
      </c>
      <c r="X112" s="228">
        <f t="shared" si="2"/>
        <v>225</v>
      </c>
      <c r="Y112" s="229">
        <f t="shared" si="3"/>
        <v>1725</v>
      </c>
      <c r="Z112" s="233">
        <v>6.84</v>
      </c>
      <c r="AA112" s="228">
        <f t="shared" si="4"/>
        <v>10710</v>
      </c>
      <c r="AB112" s="231">
        <f t="shared" si="5"/>
        <v>7282.8</v>
      </c>
      <c r="AC112" s="226" t="s">
        <v>1701</v>
      </c>
      <c r="AD112" s="226" t="s">
        <v>1701</v>
      </c>
      <c r="AE112" s="226" t="s">
        <v>1701</v>
      </c>
      <c r="AF112" s="253"/>
    </row>
    <row r="113" spans="1:32" ht="22.5" customHeight="1">
      <c r="A113" s="226">
        <v>105</v>
      </c>
      <c r="B113" s="226" t="s">
        <v>3120</v>
      </c>
      <c r="C113" s="226" t="s">
        <v>3120</v>
      </c>
      <c r="D113" s="227"/>
      <c r="E113" s="227" t="s">
        <v>3121</v>
      </c>
      <c r="F113" s="226" t="s">
        <v>66</v>
      </c>
      <c r="G113" s="226" t="s">
        <v>2686</v>
      </c>
      <c r="H113" s="226" t="s">
        <v>3088</v>
      </c>
      <c r="I113" s="226" t="s">
        <v>3115</v>
      </c>
      <c r="J113" s="226">
        <v>1</v>
      </c>
      <c r="K113" s="226"/>
      <c r="L113" s="226"/>
      <c r="M113" s="226">
        <v>2</v>
      </c>
      <c r="N113" s="226">
        <v>2</v>
      </c>
      <c r="O113" s="227"/>
      <c r="P113" s="226">
        <v>18</v>
      </c>
      <c r="Q113" s="226">
        <v>3200</v>
      </c>
      <c r="R113" s="228">
        <f t="shared" si="0"/>
        <v>57600</v>
      </c>
      <c r="S113" s="228"/>
      <c r="T113" s="228"/>
      <c r="U113" s="228">
        <v>0</v>
      </c>
      <c r="V113" s="228">
        <v>300</v>
      </c>
      <c r="W113" s="228">
        <f t="shared" si="1"/>
        <v>1500</v>
      </c>
      <c r="X113" s="228">
        <f t="shared" si="2"/>
        <v>225</v>
      </c>
      <c r="Y113" s="229">
        <f t="shared" si="3"/>
        <v>1725</v>
      </c>
      <c r="Z113" s="233">
        <v>6.84</v>
      </c>
      <c r="AA113" s="228">
        <f t="shared" si="4"/>
        <v>10710</v>
      </c>
      <c r="AB113" s="231">
        <f t="shared" si="5"/>
        <v>7282.8</v>
      </c>
      <c r="AC113" s="226" t="s">
        <v>1701</v>
      </c>
      <c r="AD113" s="226" t="s">
        <v>1701</v>
      </c>
      <c r="AE113" s="226" t="s">
        <v>1701</v>
      </c>
      <c r="AF113" s="253"/>
    </row>
    <row r="114" spans="1:32" ht="22.5" customHeight="1">
      <c r="A114" s="226">
        <v>106</v>
      </c>
      <c r="B114" s="226" t="s">
        <v>3122</v>
      </c>
      <c r="C114" s="226" t="s">
        <v>3122</v>
      </c>
      <c r="D114" s="227"/>
      <c r="E114" s="226" t="s">
        <v>3123</v>
      </c>
      <c r="F114" s="226" t="s">
        <v>42</v>
      </c>
      <c r="G114" s="226" t="s">
        <v>2686</v>
      </c>
      <c r="H114" s="226" t="s">
        <v>3088</v>
      </c>
      <c r="I114" s="226" t="s">
        <v>3123</v>
      </c>
      <c r="J114" s="226">
        <v>1</v>
      </c>
      <c r="K114" s="226"/>
      <c r="L114" s="226"/>
      <c r="M114" s="226">
        <v>1</v>
      </c>
      <c r="N114" s="226">
        <v>2</v>
      </c>
      <c r="O114" s="227"/>
      <c r="P114" s="226">
        <v>9</v>
      </c>
      <c r="Q114" s="226">
        <v>270</v>
      </c>
      <c r="R114" s="228">
        <f t="shared" si="0"/>
        <v>2430</v>
      </c>
      <c r="S114" s="228"/>
      <c r="T114" s="228"/>
      <c r="U114" s="228">
        <v>0</v>
      </c>
      <c r="V114" s="228"/>
      <c r="W114" s="228">
        <f t="shared" si="1"/>
        <v>810</v>
      </c>
      <c r="X114" s="228">
        <f t="shared" si="2"/>
        <v>121.5</v>
      </c>
      <c r="Y114" s="229">
        <f t="shared" si="3"/>
        <v>931.5</v>
      </c>
      <c r="Z114" s="233">
        <v>5.88</v>
      </c>
      <c r="AA114" s="228">
        <f t="shared" si="4"/>
        <v>5005.8</v>
      </c>
      <c r="AB114" s="231">
        <f t="shared" si="5"/>
        <v>3403.9440000000004</v>
      </c>
      <c r="AC114" s="226" t="s">
        <v>2733</v>
      </c>
      <c r="AD114" s="226" t="s">
        <v>2734</v>
      </c>
      <c r="AE114" s="226" t="s">
        <v>2689</v>
      </c>
      <c r="AF114" s="253"/>
    </row>
    <row r="115" spans="1:32" ht="22.5" customHeight="1">
      <c r="A115" s="226">
        <v>107</v>
      </c>
      <c r="B115" s="226" t="s">
        <v>3124</v>
      </c>
      <c r="C115" s="226" t="s">
        <v>3124</v>
      </c>
      <c r="D115" s="227"/>
      <c r="E115" s="227" t="s">
        <v>3125</v>
      </c>
      <c r="F115" s="226" t="s">
        <v>66</v>
      </c>
      <c r="G115" s="226" t="s">
        <v>2686</v>
      </c>
      <c r="H115" s="226" t="s">
        <v>3088</v>
      </c>
      <c r="I115" s="226" t="s">
        <v>3126</v>
      </c>
      <c r="J115" s="226">
        <v>1</v>
      </c>
      <c r="K115" s="226"/>
      <c r="L115" s="226"/>
      <c r="M115" s="226">
        <v>2</v>
      </c>
      <c r="N115" s="226">
        <v>3</v>
      </c>
      <c r="O115" s="226">
        <v>1</v>
      </c>
      <c r="P115" s="226">
        <v>38</v>
      </c>
      <c r="Q115" s="226">
        <v>1500</v>
      </c>
      <c r="R115" s="228">
        <f t="shared" si="0"/>
        <v>57000</v>
      </c>
      <c r="S115" s="228"/>
      <c r="T115" s="228"/>
      <c r="U115" s="228">
        <v>0</v>
      </c>
      <c r="V115" s="228">
        <v>184</v>
      </c>
      <c r="W115" s="228">
        <f t="shared" si="1"/>
        <v>920</v>
      </c>
      <c r="X115" s="228">
        <f t="shared" si="2"/>
        <v>138</v>
      </c>
      <c r="Y115" s="229">
        <f t="shared" si="3"/>
        <v>1058</v>
      </c>
      <c r="Z115" s="233">
        <v>6.84</v>
      </c>
      <c r="AA115" s="228">
        <f t="shared" si="4"/>
        <v>6568.8</v>
      </c>
      <c r="AB115" s="231">
        <f t="shared" si="5"/>
        <v>4466.7840000000006</v>
      </c>
      <c r="AC115" s="226" t="s">
        <v>1701</v>
      </c>
      <c r="AD115" s="226" t="s">
        <v>1701</v>
      </c>
      <c r="AE115" s="226" t="s">
        <v>1701</v>
      </c>
      <c r="AF115" s="253"/>
    </row>
    <row r="116" spans="1:32" ht="22.5" customHeight="1">
      <c r="A116" s="226">
        <v>108</v>
      </c>
      <c r="B116" s="226" t="s">
        <v>3127</v>
      </c>
      <c r="C116" s="226" t="s">
        <v>3128</v>
      </c>
      <c r="D116" s="227"/>
      <c r="E116" s="227" t="s">
        <v>3129</v>
      </c>
      <c r="F116" s="226" t="s">
        <v>66</v>
      </c>
      <c r="G116" s="226" t="s">
        <v>2686</v>
      </c>
      <c r="H116" s="226" t="s">
        <v>3088</v>
      </c>
      <c r="I116" s="226" t="s">
        <v>3126</v>
      </c>
      <c r="J116" s="226">
        <v>1</v>
      </c>
      <c r="K116" s="226"/>
      <c r="L116" s="226"/>
      <c r="M116" s="226">
        <v>2</v>
      </c>
      <c r="N116" s="226">
        <v>4</v>
      </c>
      <c r="O116" s="226">
        <v>1</v>
      </c>
      <c r="P116" s="226">
        <v>38</v>
      </c>
      <c r="Q116" s="226">
        <v>1500</v>
      </c>
      <c r="R116" s="228">
        <f t="shared" si="0"/>
        <v>57000</v>
      </c>
      <c r="S116" s="228"/>
      <c r="T116" s="228"/>
      <c r="U116" s="228">
        <v>0</v>
      </c>
      <c r="V116" s="228">
        <v>183</v>
      </c>
      <c r="W116" s="228">
        <f t="shared" si="1"/>
        <v>915</v>
      </c>
      <c r="X116" s="228">
        <f t="shared" si="2"/>
        <v>137.25</v>
      </c>
      <c r="Y116" s="229">
        <f t="shared" si="3"/>
        <v>1052.25</v>
      </c>
      <c r="Z116" s="233">
        <v>6.84</v>
      </c>
      <c r="AA116" s="228">
        <f t="shared" si="4"/>
        <v>6533.0999999999995</v>
      </c>
      <c r="AB116" s="231">
        <f t="shared" si="5"/>
        <v>4442.5079999999998</v>
      </c>
      <c r="AC116" s="227"/>
      <c r="AD116" s="227"/>
      <c r="AE116" s="227"/>
      <c r="AF116" s="253"/>
    </row>
    <row r="117" spans="1:32" ht="22.5" customHeight="1">
      <c r="A117" s="226">
        <v>109</v>
      </c>
      <c r="B117" s="226" t="s">
        <v>3130</v>
      </c>
      <c r="C117" s="226" t="s">
        <v>3130</v>
      </c>
      <c r="D117" s="227"/>
      <c r="E117" s="227" t="s">
        <v>3131</v>
      </c>
      <c r="F117" s="226" t="s">
        <v>66</v>
      </c>
      <c r="G117" s="226" t="s">
        <v>2686</v>
      </c>
      <c r="H117" s="226" t="s">
        <v>3088</v>
      </c>
      <c r="I117" s="226" t="s">
        <v>3126</v>
      </c>
      <c r="J117" s="226">
        <v>1</v>
      </c>
      <c r="K117" s="226"/>
      <c r="L117" s="226"/>
      <c r="M117" s="226">
        <v>2</v>
      </c>
      <c r="N117" s="226">
        <v>3</v>
      </c>
      <c r="O117" s="226">
        <v>1</v>
      </c>
      <c r="P117" s="226">
        <v>38</v>
      </c>
      <c r="Q117" s="226">
        <v>1500</v>
      </c>
      <c r="R117" s="228">
        <f t="shared" si="0"/>
        <v>57000</v>
      </c>
      <c r="S117" s="228"/>
      <c r="T117" s="228"/>
      <c r="U117" s="228">
        <v>0</v>
      </c>
      <c r="V117" s="228">
        <v>184</v>
      </c>
      <c r="W117" s="228">
        <f t="shared" si="1"/>
        <v>920</v>
      </c>
      <c r="X117" s="228">
        <f t="shared" si="2"/>
        <v>138</v>
      </c>
      <c r="Y117" s="229">
        <f t="shared" si="3"/>
        <v>1058</v>
      </c>
      <c r="Z117" s="233">
        <v>6.84</v>
      </c>
      <c r="AA117" s="228">
        <f t="shared" si="4"/>
        <v>6568.8</v>
      </c>
      <c r="AB117" s="231">
        <f t="shared" si="5"/>
        <v>4466.7840000000006</v>
      </c>
      <c r="AC117" s="226" t="s">
        <v>1701</v>
      </c>
      <c r="AD117" s="226" t="s">
        <v>1701</v>
      </c>
      <c r="AE117" s="226" t="s">
        <v>1701</v>
      </c>
      <c r="AF117" s="253"/>
    </row>
    <row r="118" spans="1:32" ht="22.5" customHeight="1">
      <c r="A118" s="226">
        <v>110</v>
      </c>
      <c r="B118" s="226" t="s">
        <v>3132</v>
      </c>
      <c r="C118" s="226" t="s">
        <v>3133</v>
      </c>
      <c r="D118" s="227"/>
      <c r="E118" s="227" t="s">
        <v>3134</v>
      </c>
      <c r="F118" s="226" t="s">
        <v>66</v>
      </c>
      <c r="G118" s="226" t="s">
        <v>2686</v>
      </c>
      <c r="H118" s="226" t="s">
        <v>3088</v>
      </c>
      <c r="I118" s="226" t="s">
        <v>3126</v>
      </c>
      <c r="J118" s="226">
        <v>1</v>
      </c>
      <c r="K118" s="226"/>
      <c r="L118" s="226"/>
      <c r="M118" s="226">
        <v>2</v>
      </c>
      <c r="N118" s="226">
        <v>4</v>
      </c>
      <c r="O118" s="226">
        <v>1</v>
      </c>
      <c r="P118" s="226">
        <v>38</v>
      </c>
      <c r="Q118" s="226">
        <v>1500</v>
      </c>
      <c r="R118" s="228">
        <f t="shared" si="0"/>
        <v>57000</v>
      </c>
      <c r="S118" s="228"/>
      <c r="T118" s="228"/>
      <c r="U118" s="228">
        <v>0</v>
      </c>
      <c r="V118" s="228">
        <v>183</v>
      </c>
      <c r="W118" s="228">
        <f t="shared" si="1"/>
        <v>915</v>
      </c>
      <c r="X118" s="228">
        <f t="shared" si="2"/>
        <v>137.25</v>
      </c>
      <c r="Y118" s="229">
        <f t="shared" si="3"/>
        <v>1052.25</v>
      </c>
      <c r="Z118" s="233">
        <v>6.84</v>
      </c>
      <c r="AA118" s="228">
        <f t="shared" si="4"/>
        <v>6533.0999999999995</v>
      </c>
      <c r="AB118" s="231">
        <f t="shared" si="5"/>
        <v>4442.5079999999998</v>
      </c>
      <c r="AC118" s="227"/>
      <c r="AD118" s="227"/>
      <c r="AE118" s="227"/>
      <c r="AF118" s="253"/>
    </row>
    <row r="119" spans="1:32" ht="22.5" customHeight="1">
      <c r="A119" s="226">
        <v>111</v>
      </c>
      <c r="B119" s="226" t="s">
        <v>3135</v>
      </c>
      <c r="C119" s="226" t="s">
        <v>3135</v>
      </c>
      <c r="D119" s="227"/>
      <c r="E119" s="226" t="s">
        <v>3136</v>
      </c>
      <c r="F119" s="226" t="s">
        <v>42</v>
      </c>
      <c r="G119" s="226" t="s">
        <v>2686</v>
      </c>
      <c r="H119" s="226" t="s">
        <v>3088</v>
      </c>
      <c r="I119" s="226" t="s">
        <v>3137</v>
      </c>
      <c r="J119" s="226">
        <v>1</v>
      </c>
      <c r="K119" s="226"/>
      <c r="L119" s="226"/>
      <c r="M119" s="226">
        <v>2</v>
      </c>
      <c r="N119" s="226">
        <v>2</v>
      </c>
      <c r="O119" s="227"/>
      <c r="P119" s="226">
        <v>8</v>
      </c>
      <c r="Q119" s="226">
        <v>220</v>
      </c>
      <c r="R119" s="228">
        <f t="shared" si="0"/>
        <v>1760</v>
      </c>
      <c r="S119" s="228"/>
      <c r="T119" s="228"/>
      <c r="U119" s="228">
        <v>0</v>
      </c>
      <c r="V119" s="228"/>
      <c r="W119" s="228">
        <f t="shared" si="1"/>
        <v>586.66666666666663</v>
      </c>
      <c r="X119" s="228">
        <f t="shared" si="2"/>
        <v>87.999999999999986</v>
      </c>
      <c r="Y119" s="229">
        <f t="shared" si="3"/>
        <v>674.66666666666663</v>
      </c>
      <c r="Z119" s="233">
        <v>5.88</v>
      </c>
      <c r="AA119" s="228">
        <f t="shared" si="4"/>
        <v>3625.6</v>
      </c>
      <c r="AB119" s="231">
        <f t="shared" si="5"/>
        <v>2465.4079999999999</v>
      </c>
      <c r="AC119" s="226" t="s">
        <v>1701</v>
      </c>
      <c r="AD119" s="226" t="s">
        <v>2688</v>
      </c>
      <c r="AE119" s="226" t="s">
        <v>2689</v>
      </c>
      <c r="AF119" s="253" t="s">
        <v>2785</v>
      </c>
    </row>
    <row r="120" spans="1:32" ht="22.5" customHeight="1">
      <c r="A120" s="226">
        <v>112</v>
      </c>
      <c r="B120" s="226" t="s">
        <v>3138</v>
      </c>
      <c r="C120" s="226" t="s">
        <v>3138</v>
      </c>
      <c r="D120" s="227"/>
      <c r="E120" s="226" t="s">
        <v>3139</v>
      </c>
      <c r="F120" s="226" t="s">
        <v>66</v>
      </c>
      <c r="G120" s="226" t="s">
        <v>2686</v>
      </c>
      <c r="H120" s="226" t="s">
        <v>3088</v>
      </c>
      <c r="I120" s="226" t="s">
        <v>3140</v>
      </c>
      <c r="J120" s="226">
        <v>1</v>
      </c>
      <c r="K120" s="226"/>
      <c r="L120" s="226"/>
      <c r="M120" s="226">
        <v>2</v>
      </c>
      <c r="N120" s="226">
        <v>3</v>
      </c>
      <c r="O120" s="227"/>
      <c r="P120" s="226">
        <v>11</v>
      </c>
      <c r="Q120" s="226">
        <v>700</v>
      </c>
      <c r="R120" s="228">
        <f t="shared" si="0"/>
        <v>7700</v>
      </c>
      <c r="S120" s="228"/>
      <c r="T120" s="228"/>
      <c r="U120" s="228">
        <v>0</v>
      </c>
      <c r="V120" s="228">
        <v>82</v>
      </c>
      <c r="W120" s="228">
        <f t="shared" si="1"/>
        <v>410</v>
      </c>
      <c r="X120" s="228">
        <f t="shared" si="2"/>
        <v>61.5</v>
      </c>
      <c r="Y120" s="229">
        <f t="shared" si="3"/>
        <v>471.5</v>
      </c>
      <c r="Z120" s="233">
        <v>6.84</v>
      </c>
      <c r="AA120" s="228">
        <f t="shared" si="4"/>
        <v>2927.4</v>
      </c>
      <c r="AB120" s="231">
        <f t="shared" si="5"/>
        <v>1990.6320000000003</v>
      </c>
      <c r="AC120" s="226" t="s">
        <v>2783</v>
      </c>
      <c r="AD120" s="226" t="s">
        <v>2784</v>
      </c>
      <c r="AE120" s="226" t="s">
        <v>2689</v>
      </c>
      <c r="AF120" s="253" t="s">
        <v>2785</v>
      </c>
    </row>
    <row r="121" spans="1:32" ht="22.5" customHeight="1">
      <c r="A121" s="226">
        <v>113</v>
      </c>
      <c r="B121" s="226" t="s">
        <v>3148</v>
      </c>
      <c r="C121" s="226" t="s">
        <v>3148</v>
      </c>
      <c r="D121" s="227"/>
      <c r="E121" s="226" t="s">
        <v>481</v>
      </c>
      <c r="F121" s="226" t="s">
        <v>42</v>
      </c>
      <c r="G121" s="226" t="s">
        <v>2686</v>
      </c>
      <c r="H121" s="226" t="s">
        <v>3088</v>
      </c>
      <c r="I121" s="226" t="s">
        <v>3149</v>
      </c>
      <c r="J121" s="226">
        <v>1</v>
      </c>
      <c r="K121" s="226"/>
      <c r="L121" s="226"/>
      <c r="M121" s="226">
        <v>2</v>
      </c>
      <c r="N121" s="226">
        <v>4</v>
      </c>
      <c r="O121" s="227"/>
      <c r="P121" s="226">
        <v>12</v>
      </c>
      <c r="Q121" s="226">
        <v>650</v>
      </c>
      <c r="R121" s="228">
        <f t="shared" si="0"/>
        <v>7800</v>
      </c>
      <c r="S121" s="228"/>
      <c r="T121" s="228"/>
      <c r="U121" s="228">
        <v>0</v>
      </c>
      <c r="V121" s="228"/>
      <c r="W121" s="228">
        <f t="shared" si="1"/>
        <v>2600</v>
      </c>
      <c r="X121" s="228">
        <f t="shared" si="2"/>
        <v>390</v>
      </c>
      <c r="Y121" s="229">
        <f t="shared" si="3"/>
        <v>2990</v>
      </c>
      <c r="Z121" s="233">
        <v>5.88</v>
      </c>
      <c r="AA121" s="228">
        <f t="shared" si="4"/>
        <v>16068</v>
      </c>
      <c r="AB121" s="231">
        <f t="shared" si="5"/>
        <v>10926.240000000002</v>
      </c>
      <c r="AC121" s="226" t="s">
        <v>2733</v>
      </c>
      <c r="AD121" s="226" t="s">
        <v>2734</v>
      </c>
      <c r="AE121" s="226" t="s">
        <v>2689</v>
      </c>
      <c r="AF121" s="253"/>
    </row>
    <row r="122" spans="1:32" ht="22.5" customHeight="1">
      <c r="A122" s="226">
        <v>114</v>
      </c>
      <c r="B122" s="226" t="s">
        <v>3150</v>
      </c>
      <c r="C122" s="226" t="s">
        <v>3150</v>
      </c>
      <c r="D122" s="227"/>
      <c r="E122" s="226" t="s">
        <v>3151</v>
      </c>
      <c r="F122" s="226" t="s">
        <v>42</v>
      </c>
      <c r="G122" s="226" t="s">
        <v>2686</v>
      </c>
      <c r="H122" s="226" t="s">
        <v>3088</v>
      </c>
      <c r="I122" s="226" t="s">
        <v>3152</v>
      </c>
      <c r="J122" s="226">
        <v>1</v>
      </c>
      <c r="K122" s="226"/>
      <c r="L122" s="226"/>
      <c r="M122" s="226">
        <v>2</v>
      </c>
      <c r="N122" s="226">
        <v>4</v>
      </c>
      <c r="O122" s="227"/>
      <c r="P122" s="226">
        <v>10</v>
      </c>
      <c r="Q122" s="226">
        <v>450</v>
      </c>
      <c r="R122" s="228">
        <f t="shared" si="0"/>
        <v>4500</v>
      </c>
      <c r="S122" s="228"/>
      <c r="T122" s="228"/>
      <c r="U122" s="228">
        <v>0</v>
      </c>
      <c r="V122" s="228"/>
      <c r="W122" s="228">
        <f t="shared" si="1"/>
        <v>1500</v>
      </c>
      <c r="X122" s="228">
        <f t="shared" si="2"/>
        <v>225</v>
      </c>
      <c r="Y122" s="229">
        <f t="shared" si="3"/>
        <v>1725</v>
      </c>
      <c r="Z122" s="233">
        <v>5.88</v>
      </c>
      <c r="AA122" s="228">
        <f t="shared" si="4"/>
        <v>9270</v>
      </c>
      <c r="AB122" s="231">
        <f t="shared" si="5"/>
        <v>6303.6</v>
      </c>
      <c r="AC122" s="226" t="s">
        <v>2733</v>
      </c>
      <c r="AD122" s="226" t="s">
        <v>2734</v>
      </c>
      <c r="AE122" s="226" t="s">
        <v>2689</v>
      </c>
      <c r="AF122" s="253"/>
    </row>
    <row r="123" spans="1:32" ht="22.5" customHeight="1">
      <c r="A123" s="226">
        <v>115</v>
      </c>
      <c r="B123" s="226" t="s">
        <v>3153</v>
      </c>
      <c r="C123" s="226" t="s">
        <v>3153</v>
      </c>
      <c r="D123" s="227"/>
      <c r="E123" s="226" t="s">
        <v>3154</v>
      </c>
      <c r="F123" s="226" t="s">
        <v>42</v>
      </c>
      <c r="G123" s="226" t="s">
        <v>2686</v>
      </c>
      <c r="H123" s="226" t="s">
        <v>3088</v>
      </c>
      <c r="I123" s="226" t="s">
        <v>3155</v>
      </c>
      <c r="J123" s="226">
        <v>1</v>
      </c>
      <c r="K123" s="226"/>
      <c r="L123" s="226"/>
      <c r="M123" s="226">
        <v>1</v>
      </c>
      <c r="N123" s="226">
        <v>2</v>
      </c>
      <c r="O123" s="227"/>
      <c r="P123" s="226">
        <v>8</v>
      </c>
      <c r="Q123" s="226">
        <v>300</v>
      </c>
      <c r="R123" s="228">
        <f t="shared" si="0"/>
        <v>2400</v>
      </c>
      <c r="S123" s="228"/>
      <c r="T123" s="228"/>
      <c r="U123" s="228">
        <v>0</v>
      </c>
      <c r="V123" s="228"/>
      <c r="W123" s="228">
        <f t="shared" si="1"/>
        <v>800</v>
      </c>
      <c r="X123" s="228">
        <f t="shared" si="2"/>
        <v>120</v>
      </c>
      <c r="Y123" s="229">
        <f t="shared" si="3"/>
        <v>920</v>
      </c>
      <c r="Z123" s="233">
        <v>5.88</v>
      </c>
      <c r="AA123" s="228">
        <f t="shared" si="4"/>
        <v>4944</v>
      </c>
      <c r="AB123" s="231">
        <f t="shared" si="5"/>
        <v>3361.92</v>
      </c>
      <c r="AC123" s="226" t="s">
        <v>3156</v>
      </c>
      <c r="AD123" s="226" t="s">
        <v>2689</v>
      </c>
      <c r="AE123" s="226" t="s">
        <v>2689</v>
      </c>
      <c r="AF123" s="253"/>
    </row>
    <row r="124" spans="1:32" ht="22.5" customHeight="1">
      <c r="A124" s="226">
        <v>116</v>
      </c>
      <c r="B124" s="226" t="s">
        <v>3161</v>
      </c>
      <c r="C124" s="226" t="s">
        <v>3161</v>
      </c>
      <c r="D124" s="227"/>
      <c r="E124" s="226" t="s">
        <v>3162</v>
      </c>
      <c r="F124" s="226" t="s">
        <v>66</v>
      </c>
      <c r="G124" s="226" t="s">
        <v>2686</v>
      </c>
      <c r="H124" s="226" t="s">
        <v>3159</v>
      </c>
      <c r="I124" s="226" t="s">
        <v>3160</v>
      </c>
      <c r="J124" s="226">
        <v>1</v>
      </c>
      <c r="K124" s="226"/>
      <c r="L124" s="226"/>
      <c r="M124" s="226">
        <v>2</v>
      </c>
      <c r="N124" s="226">
        <v>2</v>
      </c>
      <c r="O124" s="227"/>
      <c r="P124" s="226">
        <v>14</v>
      </c>
      <c r="Q124" s="226">
        <v>1800</v>
      </c>
      <c r="R124" s="228">
        <f t="shared" si="0"/>
        <v>25200</v>
      </c>
      <c r="S124" s="228"/>
      <c r="T124" s="228"/>
      <c r="U124" s="228">
        <v>0</v>
      </c>
      <c r="V124" s="228">
        <v>85</v>
      </c>
      <c r="W124" s="228">
        <f t="shared" si="1"/>
        <v>425</v>
      </c>
      <c r="X124" s="228">
        <f t="shared" si="2"/>
        <v>63.75</v>
      </c>
      <c r="Y124" s="229">
        <f t="shared" si="3"/>
        <v>488.75</v>
      </c>
      <c r="Z124" s="233">
        <v>6.84</v>
      </c>
      <c r="AA124" s="228">
        <f t="shared" si="4"/>
        <v>3034.5</v>
      </c>
      <c r="AB124" s="231">
        <f t="shared" si="5"/>
        <v>2063.46</v>
      </c>
      <c r="AC124" s="226" t="s">
        <v>1701</v>
      </c>
      <c r="AD124" s="226" t="s">
        <v>1701</v>
      </c>
      <c r="AE124" s="226" t="s">
        <v>1701</v>
      </c>
      <c r="AF124" s="253"/>
    </row>
    <row r="125" spans="1:32" ht="22.5" customHeight="1">
      <c r="A125" s="226">
        <v>117</v>
      </c>
      <c r="B125" s="226" t="s">
        <v>3163</v>
      </c>
      <c r="C125" s="226" t="s">
        <v>3163</v>
      </c>
      <c r="D125" s="227"/>
      <c r="E125" s="226" t="s">
        <v>3164</v>
      </c>
      <c r="F125" s="226" t="s">
        <v>66</v>
      </c>
      <c r="G125" s="226" t="s">
        <v>2686</v>
      </c>
      <c r="H125" s="226" t="s">
        <v>3159</v>
      </c>
      <c r="I125" s="226" t="s">
        <v>3160</v>
      </c>
      <c r="J125" s="226">
        <v>1</v>
      </c>
      <c r="K125" s="226"/>
      <c r="L125" s="226"/>
      <c r="M125" s="226">
        <v>2</v>
      </c>
      <c r="N125" s="226">
        <v>2</v>
      </c>
      <c r="O125" s="227"/>
      <c r="P125" s="226">
        <v>14</v>
      </c>
      <c r="Q125" s="226">
        <v>1800</v>
      </c>
      <c r="R125" s="228">
        <f t="shared" si="0"/>
        <v>25200</v>
      </c>
      <c r="S125" s="228"/>
      <c r="T125" s="228"/>
      <c r="U125" s="228">
        <v>0</v>
      </c>
      <c r="V125" s="228">
        <v>85</v>
      </c>
      <c r="W125" s="228">
        <f t="shared" si="1"/>
        <v>425</v>
      </c>
      <c r="X125" s="228">
        <f t="shared" si="2"/>
        <v>63.75</v>
      </c>
      <c r="Y125" s="229">
        <f t="shared" si="3"/>
        <v>488.75</v>
      </c>
      <c r="Z125" s="233">
        <v>6.84</v>
      </c>
      <c r="AA125" s="228">
        <f t="shared" si="4"/>
        <v>3034.5</v>
      </c>
      <c r="AB125" s="231">
        <f t="shared" si="5"/>
        <v>2063.46</v>
      </c>
      <c r="AC125" s="226" t="s">
        <v>1701</v>
      </c>
      <c r="AD125" s="226" t="s">
        <v>1701</v>
      </c>
      <c r="AE125" s="226" t="s">
        <v>1701</v>
      </c>
      <c r="AF125" s="253"/>
    </row>
    <row r="126" spans="1:32" ht="22.5" customHeight="1">
      <c r="A126" s="226">
        <v>118</v>
      </c>
      <c r="B126" s="226" t="s">
        <v>3165</v>
      </c>
      <c r="C126" s="226" t="s">
        <v>3165</v>
      </c>
      <c r="D126" s="227"/>
      <c r="E126" s="226" t="s">
        <v>3166</v>
      </c>
      <c r="F126" s="226" t="s">
        <v>66</v>
      </c>
      <c r="G126" s="226" t="s">
        <v>2686</v>
      </c>
      <c r="H126" s="226" t="s">
        <v>3159</v>
      </c>
      <c r="I126" s="226" t="s">
        <v>3160</v>
      </c>
      <c r="J126" s="226">
        <v>1</v>
      </c>
      <c r="K126" s="226"/>
      <c r="L126" s="226"/>
      <c r="M126" s="226">
        <v>2</v>
      </c>
      <c r="N126" s="226">
        <v>2</v>
      </c>
      <c r="O126" s="227"/>
      <c r="P126" s="226">
        <v>14</v>
      </c>
      <c r="Q126" s="226">
        <v>1800</v>
      </c>
      <c r="R126" s="228">
        <f t="shared" si="0"/>
        <v>25200</v>
      </c>
      <c r="S126" s="228"/>
      <c r="T126" s="228"/>
      <c r="U126" s="228">
        <v>0</v>
      </c>
      <c r="V126" s="228">
        <v>85</v>
      </c>
      <c r="W126" s="228">
        <f t="shared" si="1"/>
        <v>425</v>
      </c>
      <c r="X126" s="228">
        <f t="shared" si="2"/>
        <v>63.75</v>
      </c>
      <c r="Y126" s="229">
        <f t="shared" si="3"/>
        <v>488.75</v>
      </c>
      <c r="Z126" s="233">
        <v>6.84</v>
      </c>
      <c r="AA126" s="228">
        <f t="shared" si="4"/>
        <v>3034.5</v>
      </c>
      <c r="AB126" s="231">
        <f t="shared" si="5"/>
        <v>2063.46</v>
      </c>
      <c r="AC126" s="226" t="s">
        <v>1701</v>
      </c>
      <c r="AD126" s="226" t="s">
        <v>1701</v>
      </c>
      <c r="AE126" s="226" t="s">
        <v>1701</v>
      </c>
      <c r="AF126" s="253"/>
    </row>
    <row r="127" spans="1:32" ht="22.5" customHeight="1">
      <c r="A127" s="226">
        <v>119</v>
      </c>
      <c r="B127" s="226" t="s">
        <v>3167</v>
      </c>
      <c r="C127" s="226" t="s">
        <v>3167</v>
      </c>
      <c r="D127" s="227"/>
      <c r="E127" s="226" t="s">
        <v>3168</v>
      </c>
      <c r="F127" s="226" t="s">
        <v>66</v>
      </c>
      <c r="G127" s="226" t="s">
        <v>2686</v>
      </c>
      <c r="H127" s="226" t="s">
        <v>3159</v>
      </c>
      <c r="I127" s="226" t="s">
        <v>3160</v>
      </c>
      <c r="J127" s="226">
        <v>1</v>
      </c>
      <c r="K127" s="226"/>
      <c r="L127" s="226"/>
      <c r="M127" s="226">
        <v>2</v>
      </c>
      <c r="N127" s="226">
        <v>2</v>
      </c>
      <c r="O127" s="227"/>
      <c r="P127" s="226">
        <v>14</v>
      </c>
      <c r="Q127" s="226">
        <v>1800</v>
      </c>
      <c r="R127" s="228">
        <f t="shared" si="0"/>
        <v>25200</v>
      </c>
      <c r="S127" s="228"/>
      <c r="T127" s="228"/>
      <c r="U127" s="228">
        <v>0</v>
      </c>
      <c r="V127" s="228">
        <v>91</v>
      </c>
      <c r="W127" s="228">
        <f t="shared" si="1"/>
        <v>455</v>
      </c>
      <c r="X127" s="228">
        <f t="shared" si="2"/>
        <v>68.25</v>
      </c>
      <c r="Y127" s="229">
        <f t="shared" si="3"/>
        <v>523.25</v>
      </c>
      <c r="Z127" s="233">
        <v>6.84</v>
      </c>
      <c r="AA127" s="228">
        <f t="shared" si="4"/>
        <v>3248.7</v>
      </c>
      <c r="AB127" s="231">
        <f t="shared" si="5"/>
        <v>2209.116</v>
      </c>
      <c r="AC127" s="226" t="s">
        <v>1701</v>
      </c>
      <c r="AD127" s="226" t="s">
        <v>1701</v>
      </c>
      <c r="AE127" s="226" t="s">
        <v>1701</v>
      </c>
      <c r="AF127" s="253"/>
    </row>
    <row r="128" spans="1:32" ht="22.5" customHeight="1">
      <c r="A128" s="226">
        <v>120</v>
      </c>
      <c r="B128" s="226" t="s">
        <v>3169</v>
      </c>
      <c r="C128" s="226" t="s">
        <v>3169</v>
      </c>
      <c r="D128" s="227"/>
      <c r="E128" s="227" t="s">
        <v>3170</v>
      </c>
      <c r="F128" s="226" t="s">
        <v>66</v>
      </c>
      <c r="G128" s="226" t="s">
        <v>2686</v>
      </c>
      <c r="H128" s="226" t="s">
        <v>3159</v>
      </c>
      <c r="I128" s="226" t="s">
        <v>3171</v>
      </c>
      <c r="J128" s="226">
        <v>1</v>
      </c>
      <c r="K128" s="226"/>
      <c r="L128" s="226"/>
      <c r="M128" s="226">
        <v>2</v>
      </c>
      <c r="N128" s="226">
        <v>2</v>
      </c>
      <c r="O128" s="227"/>
      <c r="P128" s="226">
        <v>12</v>
      </c>
      <c r="Q128" s="226">
        <v>3600</v>
      </c>
      <c r="R128" s="228">
        <f t="shared" si="0"/>
        <v>43200</v>
      </c>
      <c r="S128" s="228"/>
      <c r="T128" s="228"/>
      <c r="U128" s="228">
        <v>0</v>
      </c>
      <c r="V128" s="228">
        <v>100</v>
      </c>
      <c r="W128" s="228">
        <f t="shared" si="1"/>
        <v>500</v>
      </c>
      <c r="X128" s="228">
        <f t="shared" si="2"/>
        <v>75</v>
      </c>
      <c r="Y128" s="229">
        <f t="shared" si="3"/>
        <v>575</v>
      </c>
      <c r="Z128" s="233">
        <v>6.84</v>
      </c>
      <c r="AA128" s="228">
        <f t="shared" si="4"/>
        <v>3570</v>
      </c>
      <c r="AB128" s="231">
        <f t="shared" si="5"/>
        <v>2427.6000000000004</v>
      </c>
      <c r="AC128" s="226" t="s">
        <v>1701</v>
      </c>
      <c r="AD128" s="226" t="s">
        <v>1701</v>
      </c>
      <c r="AE128" s="226" t="s">
        <v>1701</v>
      </c>
      <c r="AF128" s="253"/>
    </row>
    <row r="129" spans="1:32" ht="22.5" customHeight="1">
      <c r="A129" s="226">
        <v>121</v>
      </c>
      <c r="B129" s="226" t="s">
        <v>3172</v>
      </c>
      <c r="C129" s="226" t="s">
        <v>3173</v>
      </c>
      <c r="D129" s="227"/>
      <c r="E129" s="227" t="s">
        <v>3174</v>
      </c>
      <c r="F129" s="226" t="s">
        <v>66</v>
      </c>
      <c r="G129" s="226" t="s">
        <v>2686</v>
      </c>
      <c r="H129" s="226" t="s">
        <v>3159</v>
      </c>
      <c r="I129" s="226" t="s">
        <v>3171</v>
      </c>
      <c r="J129" s="226">
        <v>1</v>
      </c>
      <c r="K129" s="226"/>
      <c r="L129" s="226"/>
      <c r="M129" s="226">
        <v>2</v>
      </c>
      <c r="N129" s="226">
        <v>2</v>
      </c>
      <c r="O129" s="227"/>
      <c r="P129" s="226">
        <v>12</v>
      </c>
      <c r="Q129" s="226">
        <v>3600</v>
      </c>
      <c r="R129" s="228">
        <f t="shared" si="0"/>
        <v>43200</v>
      </c>
      <c r="S129" s="228"/>
      <c r="T129" s="228"/>
      <c r="U129" s="228">
        <v>0</v>
      </c>
      <c r="V129" s="228">
        <v>100</v>
      </c>
      <c r="W129" s="228">
        <f t="shared" si="1"/>
        <v>500</v>
      </c>
      <c r="X129" s="228">
        <f t="shared" si="2"/>
        <v>75</v>
      </c>
      <c r="Y129" s="229">
        <f t="shared" si="3"/>
        <v>575</v>
      </c>
      <c r="Z129" s="233">
        <v>6.84</v>
      </c>
      <c r="AA129" s="228">
        <f t="shared" si="4"/>
        <v>3570</v>
      </c>
      <c r="AB129" s="231">
        <f t="shared" si="5"/>
        <v>2427.6000000000004</v>
      </c>
      <c r="AC129" s="226" t="s">
        <v>1701</v>
      </c>
      <c r="AD129" s="226" t="s">
        <v>1701</v>
      </c>
      <c r="AE129" s="226" t="s">
        <v>1701</v>
      </c>
      <c r="AF129" s="253"/>
    </row>
    <row r="130" spans="1:32" ht="22.5" customHeight="1">
      <c r="A130" s="226">
        <v>122</v>
      </c>
      <c r="B130" s="226" t="s">
        <v>3188</v>
      </c>
      <c r="C130" s="226" t="s">
        <v>3189</v>
      </c>
      <c r="D130" s="227"/>
      <c r="E130" s="226" t="s">
        <v>3190</v>
      </c>
      <c r="F130" s="226" t="s">
        <v>42</v>
      </c>
      <c r="G130" s="226" t="s">
        <v>2686</v>
      </c>
      <c r="H130" s="226" t="s">
        <v>3191</v>
      </c>
      <c r="I130" s="226" t="s">
        <v>3192</v>
      </c>
      <c r="J130" s="226">
        <v>1</v>
      </c>
      <c r="K130" s="226"/>
      <c r="L130" s="226"/>
      <c r="M130" s="226">
        <v>4</v>
      </c>
      <c r="N130" s="226">
        <v>5</v>
      </c>
      <c r="O130" s="227"/>
      <c r="P130" s="226">
        <v>10</v>
      </c>
      <c r="Q130" s="226">
        <v>3500</v>
      </c>
      <c r="R130" s="228">
        <f t="shared" si="0"/>
        <v>35000</v>
      </c>
      <c r="S130" s="228"/>
      <c r="T130" s="228"/>
      <c r="U130" s="228">
        <v>0</v>
      </c>
      <c r="V130" s="228"/>
      <c r="W130" s="228">
        <f t="shared" si="1"/>
        <v>11666.666666666666</v>
      </c>
      <c r="X130" s="228">
        <f t="shared" si="2"/>
        <v>1749.9999999999998</v>
      </c>
      <c r="Y130" s="229">
        <f t="shared" si="3"/>
        <v>13416.666666666666</v>
      </c>
      <c r="Z130" s="233">
        <v>5.88</v>
      </c>
      <c r="AA130" s="228">
        <f t="shared" si="4"/>
        <v>72100</v>
      </c>
      <c r="AB130" s="231">
        <f t="shared" si="5"/>
        <v>49028</v>
      </c>
      <c r="AC130" s="226" t="s">
        <v>3193</v>
      </c>
      <c r="AD130" s="226" t="s">
        <v>3193</v>
      </c>
      <c r="AE130" s="226" t="s">
        <v>3193</v>
      </c>
      <c r="AF130" s="253" t="s">
        <v>3013</v>
      </c>
    </row>
    <row r="131" spans="1:32" ht="22.5" customHeight="1">
      <c r="A131" s="226">
        <v>123</v>
      </c>
      <c r="B131" s="226" t="s">
        <v>3194</v>
      </c>
      <c r="C131" s="226" t="s">
        <v>3194</v>
      </c>
      <c r="D131" s="227"/>
      <c r="E131" s="226" t="s">
        <v>3195</v>
      </c>
      <c r="F131" s="226" t="s">
        <v>2758</v>
      </c>
      <c r="G131" s="226" t="s">
        <v>2686</v>
      </c>
      <c r="H131" s="226" t="s">
        <v>3191</v>
      </c>
      <c r="I131" s="226" t="s">
        <v>3192</v>
      </c>
      <c r="J131" s="226">
        <v>1</v>
      </c>
      <c r="K131" s="226"/>
      <c r="L131" s="226"/>
      <c r="M131" s="226">
        <v>3</v>
      </c>
      <c r="N131" s="226">
        <v>6</v>
      </c>
      <c r="O131" s="227"/>
      <c r="P131" s="236">
        <v>6</v>
      </c>
      <c r="Q131" s="226">
        <v>6000</v>
      </c>
      <c r="R131" s="228">
        <f t="shared" si="0"/>
        <v>36000</v>
      </c>
      <c r="S131" s="228">
        <v>3500</v>
      </c>
      <c r="T131" s="228">
        <v>5</v>
      </c>
      <c r="U131" s="228">
        <v>17500</v>
      </c>
      <c r="V131" s="228"/>
      <c r="W131" s="228">
        <f t="shared" si="1"/>
        <v>12000</v>
      </c>
      <c r="X131" s="228">
        <f t="shared" si="2"/>
        <v>3550</v>
      </c>
      <c r="Y131" s="229">
        <f t="shared" si="3"/>
        <v>15550</v>
      </c>
      <c r="Z131" s="233">
        <v>5.88</v>
      </c>
      <c r="AA131" s="228">
        <f t="shared" si="4"/>
        <v>77660</v>
      </c>
      <c r="AB131" s="231">
        <f t="shared" si="5"/>
        <v>52808.800000000003</v>
      </c>
      <c r="AC131" s="226" t="s">
        <v>3193</v>
      </c>
      <c r="AD131" s="226" t="s">
        <v>3193</v>
      </c>
      <c r="AE131" s="226" t="s">
        <v>3193</v>
      </c>
      <c r="AF131" s="253" t="s">
        <v>3013</v>
      </c>
    </row>
    <row r="132" spans="1:32" ht="22.5" customHeight="1">
      <c r="A132" s="226">
        <v>124</v>
      </c>
      <c r="B132" s="226" t="s">
        <v>3196</v>
      </c>
      <c r="C132" s="226" t="s">
        <v>3196</v>
      </c>
      <c r="D132" s="227"/>
      <c r="E132" s="226" t="s">
        <v>3197</v>
      </c>
      <c r="F132" s="226" t="s">
        <v>42</v>
      </c>
      <c r="G132" s="226" t="s">
        <v>2686</v>
      </c>
      <c r="H132" s="226" t="s">
        <v>3191</v>
      </c>
      <c r="I132" s="226" t="s">
        <v>3198</v>
      </c>
      <c r="J132" s="226">
        <v>1</v>
      </c>
      <c r="K132" s="226"/>
      <c r="L132" s="226"/>
      <c r="M132" s="226">
        <v>3</v>
      </c>
      <c r="N132" s="226">
        <v>5</v>
      </c>
      <c r="O132" s="226">
        <v>6</v>
      </c>
      <c r="P132" s="226">
        <v>10</v>
      </c>
      <c r="Q132" s="226">
        <v>2500</v>
      </c>
      <c r="R132" s="228">
        <f t="shared" si="0"/>
        <v>25000</v>
      </c>
      <c r="S132" s="228"/>
      <c r="T132" s="228"/>
      <c r="U132" s="228">
        <v>0</v>
      </c>
      <c r="V132" s="228"/>
      <c r="W132" s="228">
        <f t="shared" si="1"/>
        <v>8333.3333333333339</v>
      </c>
      <c r="X132" s="228">
        <f t="shared" si="2"/>
        <v>1250</v>
      </c>
      <c r="Y132" s="229">
        <f t="shared" si="3"/>
        <v>9583.3333333333339</v>
      </c>
      <c r="Z132" s="233">
        <v>5.88</v>
      </c>
      <c r="AA132" s="228">
        <f t="shared" si="4"/>
        <v>51500</v>
      </c>
      <c r="AB132" s="231">
        <f t="shared" si="5"/>
        <v>35020</v>
      </c>
      <c r="AC132" s="226" t="s">
        <v>1701</v>
      </c>
      <c r="AD132" s="226" t="s">
        <v>2688</v>
      </c>
      <c r="AE132" s="226" t="s">
        <v>2689</v>
      </c>
      <c r="AF132" s="253" t="s">
        <v>3199</v>
      </c>
    </row>
    <row r="133" spans="1:32" ht="22.5" customHeight="1">
      <c r="A133" s="226">
        <v>125</v>
      </c>
      <c r="B133" s="226" t="s">
        <v>3200</v>
      </c>
      <c r="C133" s="226" t="s">
        <v>3200</v>
      </c>
      <c r="D133" s="227"/>
      <c r="E133" s="226" t="s">
        <v>3201</v>
      </c>
      <c r="F133" s="226" t="s">
        <v>42</v>
      </c>
      <c r="G133" s="226" t="s">
        <v>2686</v>
      </c>
      <c r="H133" s="226" t="s">
        <v>3191</v>
      </c>
      <c r="I133" s="226" t="s">
        <v>3202</v>
      </c>
      <c r="J133" s="226">
        <v>1</v>
      </c>
      <c r="K133" s="226"/>
      <c r="L133" s="226"/>
      <c r="M133" s="226">
        <v>6</v>
      </c>
      <c r="N133" s="226">
        <v>12</v>
      </c>
      <c r="O133" s="227"/>
      <c r="P133" s="226">
        <v>20</v>
      </c>
      <c r="Q133" s="226">
        <v>1000</v>
      </c>
      <c r="R133" s="228">
        <f t="shared" si="0"/>
        <v>20000</v>
      </c>
      <c r="S133" s="228"/>
      <c r="T133" s="228"/>
      <c r="U133" s="228">
        <v>0</v>
      </c>
      <c r="V133" s="228"/>
      <c r="W133" s="228">
        <f t="shared" si="1"/>
        <v>6666.666666666667</v>
      </c>
      <c r="X133" s="228">
        <f t="shared" si="2"/>
        <v>1000</v>
      </c>
      <c r="Y133" s="229">
        <f t="shared" si="3"/>
        <v>7666.666666666667</v>
      </c>
      <c r="Z133" s="233">
        <v>5.88</v>
      </c>
      <c r="AA133" s="228">
        <f t="shared" si="4"/>
        <v>41200</v>
      </c>
      <c r="AB133" s="231">
        <f t="shared" si="5"/>
        <v>28016.000000000004</v>
      </c>
      <c r="AC133" s="226" t="s">
        <v>2733</v>
      </c>
      <c r="AD133" s="226" t="s">
        <v>2734</v>
      </c>
      <c r="AE133" s="226" t="s">
        <v>2689</v>
      </c>
      <c r="AF133" s="253" t="s">
        <v>3203</v>
      </c>
    </row>
    <row r="134" spans="1:32" ht="22.5" customHeight="1">
      <c r="A134" s="226">
        <v>126</v>
      </c>
      <c r="B134" s="226" t="s">
        <v>3204</v>
      </c>
      <c r="C134" s="226" t="s">
        <v>3204</v>
      </c>
      <c r="D134" s="227"/>
      <c r="E134" s="226" t="s">
        <v>3205</v>
      </c>
      <c r="F134" s="226" t="s">
        <v>2758</v>
      </c>
      <c r="G134" s="226" t="s">
        <v>2686</v>
      </c>
      <c r="H134" s="226" t="s">
        <v>3191</v>
      </c>
      <c r="I134" s="226" t="s">
        <v>3206</v>
      </c>
      <c r="J134" s="226">
        <v>1</v>
      </c>
      <c r="K134" s="226"/>
      <c r="L134" s="226"/>
      <c r="M134" s="226">
        <v>3</v>
      </c>
      <c r="N134" s="226">
        <v>4</v>
      </c>
      <c r="O134" s="226">
        <v>3</v>
      </c>
      <c r="P134" s="226">
        <v>11</v>
      </c>
      <c r="Q134" s="226">
        <v>3000</v>
      </c>
      <c r="R134" s="228">
        <f t="shared" si="0"/>
        <v>33000</v>
      </c>
      <c r="S134" s="228">
        <v>2447</v>
      </c>
      <c r="T134" s="228">
        <v>5</v>
      </c>
      <c r="U134" s="228">
        <v>12235</v>
      </c>
      <c r="V134" s="228"/>
      <c r="W134" s="228">
        <f t="shared" si="1"/>
        <v>11000</v>
      </c>
      <c r="X134" s="228">
        <f t="shared" si="2"/>
        <v>2873.5</v>
      </c>
      <c r="Y134" s="229">
        <f t="shared" si="3"/>
        <v>13873.5</v>
      </c>
      <c r="Z134" s="233">
        <v>5.88</v>
      </c>
      <c r="AA134" s="228">
        <f t="shared" si="4"/>
        <v>70427</v>
      </c>
      <c r="AB134" s="231">
        <f t="shared" si="5"/>
        <v>47890.36</v>
      </c>
      <c r="AC134" s="226" t="s">
        <v>3207</v>
      </c>
      <c r="AD134" s="226" t="s">
        <v>3207</v>
      </c>
      <c r="AE134" s="226" t="s">
        <v>3207</v>
      </c>
      <c r="AF134" s="253" t="s">
        <v>2715</v>
      </c>
    </row>
    <row r="135" spans="1:32" ht="22.5" customHeight="1">
      <c r="A135" s="226">
        <v>127</v>
      </c>
      <c r="B135" s="226" t="s">
        <v>3208</v>
      </c>
      <c r="C135" s="226" t="s">
        <v>3208</v>
      </c>
      <c r="D135" s="227"/>
      <c r="E135" s="226" t="s">
        <v>3209</v>
      </c>
      <c r="F135" s="226" t="s">
        <v>42</v>
      </c>
      <c r="G135" s="226" t="s">
        <v>2686</v>
      </c>
      <c r="H135" s="226" t="s">
        <v>3191</v>
      </c>
      <c r="I135" s="226" t="s">
        <v>3206</v>
      </c>
      <c r="J135" s="226">
        <v>1</v>
      </c>
      <c r="K135" s="226"/>
      <c r="L135" s="226"/>
      <c r="M135" s="226">
        <v>2</v>
      </c>
      <c r="N135" s="226">
        <v>4</v>
      </c>
      <c r="O135" s="226">
        <v>2</v>
      </c>
      <c r="P135" s="226">
        <v>5</v>
      </c>
      <c r="Q135" s="226">
        <v>1958</v>
      </c>
      <c r="R135" s="228">
        <f t="shared" si="0"/>
        <v>9790</v>
      </c>
      <c r="S135" s="228"/>
      <c r="T135" s="228"/>
      <c r="U135" s="228">
        <v>0</v>
      </c>
      <c r="V135" s="228"/>
      <c r="W135" s="228">
        <f t="shared" si="1"/>
        <v>3263.3333333333335</v>
      </c>
      <c r="X135" s="228">
        <f t="shared" si="2"/>
        <v>489.5</v>
      </c>
      <c r="Y135" s="229">
        <f t="shared" si="3"/>
        <v>3752.8333333333335</v>
      </c>
      <c r="Z135" s="233">
        <v>5.88</v>
      </c>
      <c r="AA135" s="228">
        <f t="shared" si="4"/>
        <v>20167.400000000001</v>
      </c>
      <c r="AB135" s="231">
        <f t="shared" si="5"/>
        <v>13713.832000000002</v>
      </c>
      <c r="AC135" s="226" t="s">
        <v>3207</v>
      </c>
      <c r="AD135" s="226" t="s">
        <v>3207</v>
      </c>
      <c r="AE135" s="226" t="s">
        <v>3207</v>
      </c>
      <c r="AF135" s="253" t="s">
        <v>2715</v>
      </c>
    </row>
    <row r="136" spans="1:32" ht="22.5" customHeight="1">
      <c r="A136" s="226">
        <v>128</v>
      </c>
      <c r="B136" s="226" t="s">
        <v>3210</v>
      </c>
      <c r="C136" s="226" t="s">
        <v>3210</v>
      </c>
      <c r="D136" s="227"/>
      <c r="E136" s="226" t="s">
        <v>3211</v>
      </c>
      <c r="F136" s="226" t="s">
        <v>42</v>
      </c>
      <c r="G136" s="226" t="s">
        <v>2686</v>
      </c>
      <c r="H136" s="226" t="s">
        <v>3191</v>
      </c>
      <c r="I136" s="226" t="s">
        <v>3212</v>
      </c>
      <c r="J136" s="226">
        <v>1</v>
      </c>
      <c r="K136" s="226"/>
      <c r="L136" s="226"/>
      <c r="M136" s="226">
        <v>3</v>
      </c>
      <c r="N136" s="226">
        <v>6</v>
      </c>
      <c r="O136" s="226">
        <v>6</v>
      </c>
      <c r="P136" s="226">
        <v>12</v>
      </c>
      <c r="Q136" s="226">
        <v>1264</v>
      </c>
      <c r="R136" s="228">
        <f t="shared" si="0"/>
        <v>15168</v>
      </c>
      <c r="S136" s="228"/>
      <c r="T136" s="228"/>
      <c r="U136" s="228">
        <v>0</v>
      </c>
      <c r="V136" s="228"/>
      <c r="W136" s="228">
        <f t="shared" si="1"/>
        <v>5056</v>
      </c>
      <c r="X136" s="228">
        <f t="shared" si="2"/>
        <v>758.4</v>
      </c>
      <c r="Y136" s="229">
        <f t="shared" si="3"/>
        <v>5814.4</v>
      </c>
      <c r="Z136" s="233">
        <v>5.88</v>
      </c>
      <c r="AA136" s="228">
        <f t="shared" si="4"/>
        <v>31246.079999999998</v>
      </c>
      <c r="AB136" s="231">
        <f t="shared" si="5"/>
        <v>21247.3344</v>
      </c>
      <c r="AC136" s="226" t="s">
        <v>1701</v>
      </c>
      <c r="AD136" s="226" t="s">
        <v>3213</v>
      </c>
      <c r="AE136" s="226" t="s">
        <v>2689</v>
      </c>
      <c r="AF136" s="253"/>
    </row>
    <row r="137" spans="1:32" ht="22.5" customHeight="1">
      <c r="A137" s="226">
        <v>129</v>
      </c>
      <c r="B137" s="226" t="s">
        <v>3214</v>
      </c>
      <c r="C137" s="226" t="s">
        <v>3214</v>
      </c>
      <c r="D137" s="227"/>
      <c r="E137" s="227" t="s">
        <v>3215</v>
      </c>
      <c r="F137" s="226" t="s">
        <v>42</v>
      </c>
      <c r="G137" s="226" t="s">
        <v>2686</v>
      </c>
      <c r="H137" s="226" t="s">
        <v>3191</v>
      </c>
      <c r="I137" s="226" t="s">
        <v>3216</v>
      </c>
      <c r="J137" s="226">
        <v>1</v>
      </c>
      <c r="K137" s="226"/>
      <c r="L137" s="226"/>
      <c r="M137" s="226">
        <v>4</v>
      </c>
      <c r="N137" s="226">
        <v>8</v>
      </c>
      <c r="O137" s="227"/>
      <c r="P137" s="226">
        <v>14</v>
      </c>
      <c r="Q137" s="226">
        <v>850</v>
      </c>
      <c r="R137" s="228">
        <f t="shared" si="0"/>
        <v>11900</v>
      </c>
      <c r="S137" s="228"/>
      <c r="T137" s="228"/>
      <c r="U137" s="228">
        <v>0</v>
      </c>
      <c r="V137" s="228"/>
      <c r="W137" s="228">
        <f t="shared" si="1"/>
        <v>3966.6666666666665</v>
      </c>
      <c r="X137" s="228">
        <f t="shared" si="2"/>
        <v>595</v>
      </c>
      <c r="Y137" s="229">
        <f t="shared" si="3"/>
        <v>4561.6666666666661</v>
      </c>
      <c r="Z137" s="233">
        <v>5.88</v>
      </c>
      <c r="AA137" s="228">
        <f t="shared" si="4"/>
        <v>24514</v>
      </c>
      <c r="AB137" s="231">
        <f t="shared" si="5"/>
        <v>16669.52</v>
      </c>
      <c r="AC137" s="226" t="s">
        <v>1701</v>
      </c>
      <c r="AD137" s="226" t="s">
        <v>2688</v>
      </c>
      <c r="AE137" s="226" t="s">
        <v>2689</v>
      </c>
      <c r="AF137" s="253" t="s">
        <v>2785</v>
      </c>
    </row>
    <row r="138" spans="1:32" ht="22.5" customHeight="1">
      <c r="A138" s="226">
        <v>130</v>
      </c>
      <c r="B138" s="226" t="s">
        <v>3218</v>
      </c>
      <c r="C138" s="226" t="s">
        <v>3218</v>
      </c>
      <c r="D138" s="227"/>
      <c r="E138" s="227" t="s">
        <v>3219</v>
      </c>
      <c r="F138" s="226" t="s">
        <v>66</v>
      </c>
      <c r="G138" s="226" t="s">
        <v>2686</v>
      </c>
      <c r="H138" s="226" t="s">
        <v>3191</v>
      </c>
      <c r="I138" s="226" t="s">
        <v>3217</v>
      </c>
      <c r="J138" s="226">
        <v>1</v>
      </c>
      <c r="K138" s="226"/>
      <c r="L138" s="226"/>
      <c r="M138" s="226">
        <v>3</v>
      </c>
      <c r="N138" s="226">
        <v>4</v>
      </c>
      <c r="O138" s="227"/>
      <c r="P138" s="226">
        <v>14</v>
      </c>
      <c r="Q138" s="226">
        <v>11300</v>
      </c>
      <c r="R138" s="228">
        <f t="shared" si="0"/>
        <v>158200</v>
      </c>
      <c r="S138" s="228"/>
      <c r="T138" s="228"/>
      <c r="U138" s="228">
        <v>0</v>
      </c>
      <c r="V138" s="228">
        <v>96</v>
      </c>
      <c r="W138" s="228">
        <f t="shared" si="1"/>
        <v>480</v>
      </c>
      <c r="X138" s="228">
        <f t="shared" si="2"/>
        <v>72</v>
      </c>
      <c r="Y138" s="229">
        <f t="shared" si="3"/>
        <v>552</v>
      </c>
      <c r="Z138" s="233">
        <v>6.84</v>
      </c>
      <c r="AA138" s="228">
        <f t="shared" si="4"/>
        <v>3427.2</v>
      </c>
      <c r="AB138" s="231">
        <f t="shared" si="5"/>
        <v>2330.4960000000001</v>
      </c>
      <c r="AC138" s="226" t="s">
        <v>1701</v>
      </c>
      <c r="AD138" s="226" t="s">
        <v>1701</v>
      </c>
      <c r="AE138" s="226" t="s">
        <v>1701</v>
      </c>
      <c r="AF138" s="253" t="s">
        <v>2785</v>
      </c>
    </row>
    <row r="139" spans="1:32" ht="22.5" customHeight="1">
      <c r="A139" s="226">
        <v>131</v>
      </c>
      <c r="B139" s="226" t="s">
        <v>3220</v>
      </c>
      <c r="C139" s="226" t="s">
        <v>3220</v>
      </c>
      <c r="D139" s="227"/>
      <c r="E139" s="227" t="s">
        <v>3221</v>
      </c>
      <c r="F139" s="226" t="s">
        <v>66</v>
      </c>
      <c r="G139" s="226" t="s">
        <v>2686</v>
      </c>
      <c r="H139" s="226" t="s">
        <v>3191</v>
      </c>
      <c r="I139" s="226" t="s">
        <v>3217</v>
      </c>
      <c r="J139" s="226">
        <v>1</v>
      </c>
      <c r="K139" s="226"/>
      <c r="L139" s="226"/>
      <c r="M139" s="226">
        <v>3</v>
      </c>
      <c r="N139" s="226">
        <v>4</v>
      </c>
      <c r="O139" s="227"/>
      <c r="P139" s="226">
        <v>14</v>
      </c>
      <c r="Q139" s="226">
        <v>11300</v>
      </c>
      <c r="R139" s="228">
        <f t="shared" si="0"/>
        <v>158200</v>
      </c>
      <c r="S139" s="228"/>
      <c r="T139" s="228"/>
      <c r="U139" s="228">
        <v>0</v>
      </c>
      <c r="V139" s="228">
        <v>95</v>
      </c>
      <c r="W139" s="228">
        <f t="shared" si="1"/>
        <v>475</v>
      </c>
      <c r="X139" s="228">
        <f t="shared" si="2"/>
        <v>71.25</v>
      </c>
      <c r="Y139" s="229">
        <f t="shared" si="3"/>
        <v>546.25</v>
      </c>
      <c r="Z139" s="233">
        <v>6.84</v>
      </c>
      <c r="AA139" s="228">
        <f t="shared" si="4"/>
        <v>3391.5</v>
      </c>
      <c r="AB139" s="231">
        <f t="shared" si="5"/>
        <v>2306.2200000000003</v>
      </c>
      <c r="AC139" s="226" t="s">
        <v>1701</v>
      </c>
      <c r="AD139" s="226" t="s">
        <v>1701</v>
      </c>
      <c r="AE139" s="226" t="s">
        <v>1701</v>
      </c>
      <c r="AF139" s="253" t="s">
        <v>2785</v>
      </c>
    </row>
    <row r="140" spans="1:32" ht="22.5" customHeight="1">
      <c r="A140" s="226">
        <v>132</v>
      </c>
      <c r="B140" s="226" t="s">
        <v>3222</v>
      </c>
      <c r="C140" s="226" t="s">
        <v>3222</v>
      </c>
      <c r="D140" s="227"/>
      <c r="E140" s="227" t="s">
        <v>3223</v>
      </c>
      <c r="F140" s="226" t="s">
        <v>66</v>
      </c>
      <c r="G140" s="226" t="s">
        <v>2686</v>
      </c>
      <c r="H140" s="226" t="s">
        <v>3191</v>
      </c>
      <c r="I140" s="226" t="s">
        <v>3217</v>
      </c>
      <c r="J140" s="226">
        <v>1</v>
      </c>
      <c r="K140" s="226"/>
      <c r="L140" s="226"/>
      <c r="M140" s="226">
        <v>3</v>
      </c>
      <c r="N140" s="226">
        <v>4</v>
      </c>
      <c r="O140" s="227"/>
      <c r="P140" s="226">
        <v>14</v>
      </c>
      <c r="Q140" s="226">
        <v>11300</v>
      </c>
      <c r="R140" s="228">
        <f t="shared" si="0"/>
        <v>158200</v>
      </c>
      <c r="S140" s="228"/>
      <c r="T140" s="228"/>
      <c r="U140" s="228">
        <v>0</v>
      </c>
      <c r="V140" s="228">
        <v>95</v>
      </c>
      <c r="W140" s="228">
        <f t="shared" si="1"/>
        <v>475</v>
      </c>
      <c r="X140" s="228">
        <f t="shared" si="2"/>
        <v>71.25</v>
      </c>
      <c r="Y140" s="229">
        <f t="shared" si="3"/>
        <v>546.25</v>
      </c>
      <c r="Z140" s="233">
        <v>6.84</v>
      </c>
      <c r="AA140" s="228">
        <f t="shared" si="4"/>
        <v>3391.5</v>
      </c>
      <c r="AB140" s="231">
        <f t="shared" si="5"/>
        <v>2306.2200000000003</v>
      </c>
      <c r="AC140" s="226" t="s">
        <v>1701</v>
      </c>
      <c r="AD140" s="226" t="s">
        <v>1701</v>
      </c>
      <c r="AE140" s="226" t="s">
        <v>1701</v>
      </c>
      <c r="AF140" s="253" t="s">
        <v>2785</v>
      </c>
    </row>
    <row r="141" spans="1:32" ht="22.5" customHeight="1">
      <c r="A141" s="226">
        <v>133</v>
      </c>
      <c r="B141" s="226" t="s">
        <v>3224</v>
      </c>
      <c r="C141" s="226" t="s">
        <v>3224</v>
      </c>
      <c r="D141" s="227"/>
      <c r="E141" s="226" t="s">
        <v>3225</v>
      </c>
      <c r="F141" s="226" t="s">
        <v>42</v>
      </c>
      <c r="G141" s="226" t="s">
        <v>2686</v>
      </c>
      <c r="H141" s="226" t="s">
        <v>3191</v>
      </c>
      <c r="I141" s="226" t="s">
        <v>3226</v>
      </c>
      <c r="J141" s="226">
        <v>1</v>
      </c>
      <c r="K141" s="226"/>
      <c r="L141" s="226"/>
      <c r="M141" s="226">
        <v>4</v>
      </c>
      <c r="N141" s="226">
        <v>6</v>
      </c>
      <c r="O141" s="227"/>
      <c r="P141" s="226">
        <v>8</v>
      </c>
      <c r="Q141" s="226">
        <v>1200</v>
      </c>
      <c r="R141" s="228">
        <f t="shared" si="0"/>
        <v>9600</v>
      </c>
      <c r="S141" s="228"/>
      <c r="T141" s="228"/>
      <c r="U141" s="228">
        <v>0</v>
      </c>
      <c r="V141" s="228"/>
      <c r="W141" s="228">
        <f t="shared" si="1"/>
        <v>3200</v>
      </c>
      <c r="X141" s="228">
        <f t="shared" si="2"/>
        <v>480</v>
      </c>
      <c r="Y141" s="229">
        <f t="shared" si="3"/>
        <v>3680</v>
      </c>
      <c r="Z141" s="233">
        <v>5.88</v>
      </c>
      <c r="AA141" s="228">
        <f t="shared" si="4"/>
        <v>19776</v>
      </c>
      <c r="AB141" s="231">
        <f t="shared" si="5"/>
        <v>13447.68</v>
      </c>
      <c r="AC141" s="226" t="s">
        <v>1701</v>
      </c>
      <c r="AD141" s="226" t="s">
        <v>2688</v>
      </c>
      <c r="AE141" s="226" t="s">
        <v>2689</v>
      </c>
      <c r="AF141" s="253" t="s">
        <v>3227</v>
      </c>
    </row>
    <row r="142" spans="1:32" ht="22.5" customHeight="1">
      <c r="A142" s="226">
        <v>134</v>
      </c>
      <c r="B142" s="226" t="s">
        <v>3228</v>
      </c>
      <c r="C142" s="226" t="s">
        <v>3228</v>
      </c>
      <c r="D142" s="227"/>
      <c r="E142" s="226" t="s">
        <v>3229</v>
      </c>
      <c r="F142" s="226" t="s">
        <v>42</v>
      </c>
      <c r="G142" s="226" t="s">
        <v>2686</v>
      </c>
      <c r="H142" s="226" t="s">
        <v>3191</v>
      </c>
      <c r="I142" s="226" t="s">
        <v>3230</v>
      </c>
      <c r="J142" s="226">
        <v>1</v>
      </c>
      <c r="K142" s="226"/>
      <c r="L142" s="226"/>
      <c r="M142" s="226">
        <v>2</v>
      </c>
      <c r="N142" s="226">
        <v>4</v>
      </c>
      <c r="O142" s="227"/>
      <c r="P142" s="226">
        <v>8</v>
      </c>
      <c r="Q142" s="226">
        <v>1000</v>
      </c>
      <c r="R142" s="228">
        <f t="shared" si="0"/>
        <v>8000</v>
      </c>
      <c r="S142" s="228"/>
      <c r="T142" s="228"/>
      <c r="U142" s="228">
        <v>0</v>
      </c>
      <c r="V142" s="228"/>
      <c r="W142" s="228">
        <f t="shared" si="1"/>
        <v>2666.6666666666665</v>
      </c>
      <c r="X142" s="228">
        <f t="shared" si="2"/>
        <v>399.99999999999994</v>
      </c>
      <c r="Y142" s="229">
        <f t="shared" si="3"/>
        <v>3066.6666666666665</v>
      </c>
      <c r="Z142" s="233">
        <v>5.88</v>
      </c>
      <c r="AA142" s="228">
        <f t="shared" si="4"/>
        <v>16479.999999999996</v>
      </c>
      <c r="AB142" s="231">
        <f t="shared" si="5"/>
        <v>11206.399999999998</v>
      </c>
      <c r="AC142" s="226" t="s">
        <v>1701</v>
      </c>
      <c r="AD142" s="226" t="s">
        <v>2688</v>
      </c>
      <c r="AE142" s="226" t="s">
        <v>2689</v>
      </c>
      <c r="AF142" s="253" t="s">
        <v>3231</v>
      </c>
    </row>
    <row r="143" spans="1:32" ht="22.5" customHeight="1">
      <c r="A143" s="226">
        <v>135</v>
      </c>
      <c r="B143" s="226" t="s">
        <v>3232</v>
      </c>
      <c r="C143" s="226" t="s">
        <v>3232</v>
      </c>
      <c r="D143" s="227"/>
      <c r="E143" s="226" t="s">
        <v>3233</v>
      </c>
      <c r="F143" s="226" t="s">
        <v>42</v>
      </c>
      <c r="G143" s="226" t="s">
        <v>2686</v>
      </c>
      <c r="H143" s="226" t="s">
        <v>3191</v>
      </c>
      <c r="I143" s="226" t="s">
        <v>3206</v>
      </c>
      <c r="J143" s="226">
        <v>1</v>
      </c>
      <c r="K143" s="226"/>
      <c r="L143" s="226"/>
      <c r="M143" s="226">
        <v>3</v>
      </c>
      <c r="N143" s="226">
        <v>6</v>
      </c>
      <c r="O143" s="227"/>
      <c r="P143" s="226">
        <v>12</v>
      </c>
      <c r="Q143" s="226">
        <v>550</v>
      </c>
      <c r="R143" s="228">
        <f t="shared" si="0"/>
        <v>6600</v>
      </c>
      <c r="S143" s="228"/>
      <c r="T143" s="228"/>
      <c r="U143" s="228">
        <v>0</v>
      </c>
      <c r="V143" s="228"/>
      <c r="W143" s="228">
        <f t="shared" si="1"/>
        <v>2200</v>
      </c>
      <c r="X143" s="228">
        <f t="shared" si="2"/>
        <v>330</v>
      </c>
      <c r="Y143" s="229">
        <f t="shared" si="3"/>
        <v>2530</v>
      </c>
      <c r="Z143" s="233">
        <v>5.88</v>
      </c>
      <c r="AA143" s="228">
        <f t="shared" si="4"/>
        <v>13596</v>
      </c>
      <c r="AB143" s="231">
        <f t="shared" si="5"/>
        <v>9245.2800000000007</v>
      </c>
      <c r="AC143" s="226" t="s">
        <v>1701</v>
      </c>
      <c r="AD143" s="226" t="s">
        <v>2688</v>
      </c>
      <c r="AE143" s="226" t="s">
        <v>2689</v>
      </c>
      <c r="AF143" s="253" t="s">
        <v>2785</v>
      </c>
    </row>
    <row r="144" spans="1:32" ht="22.5" customHeight="1">
      <c r="A144" s="226">
        <v>136</v>
      </c>
      <c r="B144" s="226" t="s">
        <v>3234</v>
      </c>
      <c r="C144" s="226" t="s">
        <v>3234</v>
      </c>
      <c r="D144" s="227"/>
      <c r="E144" s="226" t="s">
        <v>3235</v>
      </c>
      <c r="F144" s="226" t="s">
        <v>42</v>
      </c>
      <c r="G144" s="226" t="s">
        <v>2686</v>
      </c>
      <c r="H144" s="226" t="s">
        <v>3191</v>
      </c>
      <c r="I144" s="226" t="s">
        <v>3236</v>
      </c>
      <c r="J144" s="226">
        <v>1</v>
      </c>
      <c r="K144" s="226"/>
      <c r="L144" s="226"/>
      <c r="M144" s="226">
        <v>3</v>
      </c>
      <c r="N144" s="226">
        <v>4</v>
      </c>
      <c r="O144" s="227"/>
      <c r="P144" s="226">
        <v>9</v>
      </c>
      <c r="Q144" s="226">
        <v>628</v>
      </c>
      <c r="R144" s="228">
        <f t="shared" si="0"/>
        <v>5652</v>
      </c>
      <c r="S144" s="228"/>
      <c r="T144" s="228"/>
      <c r="U144" s="228">
        <v>0</v>
      </c>
      <c r="V144" s="228"/>
      <c r="W144" s="228">
        <f t="shared" si="1"/>
        <v>1884</v>
      </c>
      <c r="X144" s="228">
        <f t="shared" si="2"/>
        <v>282.59999999999997</v>
      </c>
      <c r="Y144" s="229">
        <f t="shared" si="3"/>
        <v>2166.6</v>
      </c>
      <c r="Z144" s="233">
        <v>5.88</v>
      </c>
      <c r="AA144" s="228">
        <f t="shared" si="4"/>
        <v>11643.12</v>
      </c>
      <c r="AB144" s="231">
        <f t="shared" si="5"/>
        <v>7917.3216000000011</v>
      </c>
      <c r="AC144" s="226" t="s">
        <v>1701</v>
      </c>
      <c r="AD144" s="226" t="s">
        <v>2688</v>
      </c>
      <c r="AE144" s="226" t="s">
        <v>2689</v>
      </c>
      <c r="AF144" s="253" t="s">
        <v>3237</v>
      </c>
    </row>
    <row r="145" spans="1:32" ht="22.5" customHeight="1">
      <c r="A145" s="226">
        <v>137</v>
      </c>
      <c r="B145" s="226" t="s">
        <v>3238</v>
      </c>
      <c r="C145" s="226" t="s">
        <v>3238</v>
      </c>
      <c r="D145" s="227"/>
      <c r="E145" s="226" t="s">
        <v>3239</v>
      </c>
      <c r="F145" s="226" t="s">
        <v>42</v>
      </c>
      <c r="G145" s="226" t="s">
        <v>2686</v>
      </c>
      <c r="H145" s="226" t="s">
        <v>3191</v>
      </c>
      <c r="I145" s="226" t="s">
        <v>3240</v>
      </c>
      <c r="J145" s="226">
        <v>1</v>
      </c>
      <c r="K145" s="226"/>
      <c r="L145" s="226"/>
      <c r="M145" s="226">
        <v>2</v>
      </c>
      <c r="N145" s="226">
        <v>4</v>
      </c>
      <c r="O145" s="227"/>
      <c r="P145" s="226">
        <v>10</v>
      </c>
      <c r="Q145" s="226">
        <v>500</v>
      </c>
      <c r="R145" s="228">
        <f t="shared" si="0"/>
        <v>5000</v>
      </c>
      <c r="S145" s="228"/>
      <c r="T145" s="228"/>
      <c r="U145" s="228">
        <v>0</v>
      </c>
      <c r="V145" s="228"/>
      <c r="W145" s="228">
        <f t="shared" si="1"/>
        <v>1666.6666666666667</v>
      </c>
      <c r="X145" s="228">
        <f t="shared" si="2"/>
        <v>250</v>
      </c>
      <c r="Y145" s="229">
        <f t="shared" si="3"/>
        <v>1916.6666666666667</v>
      </c>
      <c r="Z145" s="233">
        <v>5.88</v>
      </c>
      <c r="AA145" s="228">
        <f t="shared" si="4"/>
        <v>10300</v>
      </c>
      <c r="AB145" s="231">
        <f t="shared" si="5"/>
        <v>7004.0000000000009</v>
      </c>
      <c r="AC145" s="226" t="s">
        <v>1701</v>
      </c>
      <c r="AD145" s="226" t="s">
        <v>2688</v>
      </c>
      <c r="AE145" s="226" t="s">
        <v>2689</v>
      </c>
      <c r="AF145" s="253"/>
    </row>
    <row r="146" spans="1:32" ht="22.5" customHeight="1">
      <c r="A146" s="226">
        <v>138</v>
      </c>
      <c r="B146" s="226" t="s">
        <v>3241</v>
      </c>
      <c r="C146" s="226" t="s">
        <v>3241</v>
      </c>
      <c r="D146" s="227"/>
      <c r="E146" s="226" t="s">
        <v>3242</v>
      </c>
      <c r="F146" s="226" t="s">
        <v>42</v>
      </c>
      <c r="G146" s="226" t="s">
        <v>2686</v>
      </c>
      <c r="H146" s="226" t="s">
        <v>3191</v>
      </c>
      <c r="I146" s="226" t="s">
        <v>3243</v>
      </c>
      <c r="J146" s="226">
        <v>1</v>
      </c>
      <c r="K146" s="226"/>
      <c r="L146" s="226"/>
      <c r="M146" s="226">
        <v>2</v>
      </c>
      <c r="N146" s="226">
        <v>4</v>
      </c>
      <c r="O146" s="227"/>
      <c r="P146" s="226">
        <v>9</v>
      </c>
      <c r="Q146" s="226">
        <v>450</v>
      </c>
      <c r="R146" s="228">
        <f t="shared" si="0"/>
        <v>4050</v>
      </c>
      <c r="S146" s="228"/>
      <c r="T146" s="228"/>
      <c r="U146" s="228">
        <v>0</v>
      </c>
      <c r="V146" s="228"/>
      <c r="W146" s="228">
        <f t="shared" si="1"/>
        <v>1350</v>
      </c>
      <c r="X146" s="228">
        <f t="shared" si="2"/>
        <v>202.5</v>
      </c>
      <c r="Y146" s="229">
        <f t="shared" si="3"/>
        <v>1552.5</v>
      </c>
      <c r="Z146" s="233">
        <v>5.88</v>
      </c>
      <c r="AA146" s="228">
        <f t="shared" si="4"/>
        <v>8343</v>
      </c>
      <c r="AB146" s="231">
        <f t="shared" si="5"/>
        <v>5673.2400000000007</v>
      </c>
      <c r="AC146" s="226" t="s">
        <v>1701</v>
      </c>
      <c r="AD146" s="226" t="s">
        <v>2688</v>
      </c>
      <c r="AE146" s="226" t="s">
        <v>2689</v>
      </c>
      <c r="AF146" s="253"/>
    </row>
    <row r="147" spans="1:32" ht="22.5" customHeight="1">
      <c r="A147" s="226">
        <v>139</v>
      </c>
      <c r="B147" s="226" t="s">
        <v>3244</v>
      </c>
      <c r="C147" s="226" t="s">
        <v>3244</v>
      </c>
      <c r="D147" s="227"/>
      <c r="E147" s="226" t="s">
        <v>3245</v>
      </c>
      <c r="F147" s="226" t="s">
        <v>42</v>
      </c>
      <c r="G147" s="226" t="s">
        <v>2686</v>
      </c>
      <c r="H147" s="226" t="s">
        <v>3191</v>
      </c>
      <c r="I147" s="226" t="s">
        <v>3246</v>
      </c>
      <c r="J147" s="226">
        <v>1</v>
      </c>
      <c r="K147" s="226"/>
      <c r="L147" s="226"/>
      <c r="M147" s="226">
        <v>2</v>
      </c>
      <c r="N147" s="226">
        <v>4</v>
      </c>
      <c r="O147" s="227"/>
      <c r="P147" s="226">
        <v>5</v>
      </c>
      <c r="Q147" s="226">
        <v>500</v>
      </c>
      <c r="R147" s="228">
        <f t="shared" si="0"/>
        <v>2500</v>
      </c>
      <c r="S147" s="228"/>
      <c r="T147" s="228"/>
      <c r="U147" s="228">
        <v>0</v>
      </c>
      <c r="V147" s="228"/>
      <c r="W147" s="228">
        <f t="shared" si="1"/>
        <v>833.33333333333337</v>
      </c>
      <c r="X147" s="228">
        <f t="shared" si="2"/>
        <v>125</v>
      </c>
      <c r="Y147" s="229">
        <f t="shared" si="3"/>
        <v>958.33333333333337</v>
      </c>
      <c r="Z147" s="233">
        <v>5.88</v>
      </c>
      <c r="AA147" s="228">
        <f t="shared" si="4"/>
        <v>5150</v>
      </c>
      <c r="AB147" s="231">
        <f t="shared" si="5"/>
        <v>3502.0000000000005</v>
      </c>
      <c r="AC147" s="226" t="s">
        <v>2733</v>
      </c>
      <c r="AD147" s="226" t="s">
        <v>2734</v>
      </c>
      <c r="AE147" s="226" t="s">
        <v>2689</v>
      </c>
      <c r="AF147" s="253" t="s">
        <v>2785</v>
      </c>
    </row>
    <row r="148" spans="1:32" ht="22.5" customHeight="1">
      <c r="A148" s="226">
        <v>140</v>
      </c>
      <c r="B148" s="226" t="s">
        <v>3247</v>
      </c>
      <c r="C148" s="226" t="s">
        <v>3247</v>
      </c>
      <c r="D148" s="227"/>
      <c r="E148" s="226" t="s">
        <v>3248</v>
      </c>
      <c r="F148" s="226" t="s">
        <v>42</v>
      </c>
      <c r="G148" s="226" t="s">
        <v>2686</v>
      </c>
      <c r="H148" s="226" t="s">
        <v>3191</v>
      </c>
      <c r="I148" s="226" t="s">
        <v>3249</v>
      </c>
      <c r="J148" s="226">
        <v>1</v>
      </c>
      <c r="K148" s="226"/>
      <c r="L148" s="226"/>
      <c r="M148" s="226">
        <v>2</v>
      </c>
      <c r="N148" s="226">
        <v>3</v>
      </c>
      <c r="O148" s="227"/>
      <c r="P148" s="226">
        <v>8</v>
      </c>
      <c r="Q148" s="226">
        <v>300</v>
      </c>
      <c r="R148" s="228">
        <f t="shared" si="0"/>
        <v>2400</v>
      </c>
      <c r="S148" s="228"/>
      <c r="T148" s="228"/>
      <c r="U148" s="228">
        <v>0</v>
      </c>
      <c r="V148" s="228"/>
      <c r="W148" s="228">
        <f t="shared" si="1"/>
        <v>800</v>
      </c>
      <c r="X148" s="228">
        <f t="shared" si="2"/>
        <v>120</v>
      </c>
      <c r="Y148" s="229">
        <f t="shared" si="3"/>
        <v>920</v>
      </c>
      <c r="Z148" s="233">
        <v>5.88</v>
      </c>
      <c r="AA148" s="228">
        <f t="shared" si="4"/>
        <v>4944</v>
      </c>
      <c r="AB148" s="231">
        <f t="shared" si="5"/>
        <v>3361.92</v>
      </c>
      <c r="AC148" s="226" t="s">
        <v>1701</v>
      </c>
      <c r="AD148" s="226" t="s">
        <v>2688</v>
      </c>
      <c r="AE148" s="226" t="s">
        <v>2689</v>
      </c>
      <c r="AF148" s="253"/>
    </row>
    <row r="149" spans="1:32" ht="22.5" customHeight="1">
      <c r="A149" s="226">
        <v>141</v>
      </c>
      <c r="B149" s="226" t="s">
        <v>3254</v>
      </c>
      <c r="C149" s="226" t="s">
        <v>3254</v>
      </c>
      <c r="D149" s="227"/>
      <c r="E149" s="227" t="s">
        <v>3255</v>
      </c>
      <c r="F149" s="226" t="s">
        <v>42</v>
      </c>
      <c r="G149" s="226" t="s">
        <v>2686</v>
      </c>
      <c r="H149" s="226" t="s">
        <v>3191</v>
      </c>
      <c r="I149" s="226" t="s">
        <v>3256</v>
      </c>
      <c r="J149" s="226">
        <v>1</v>
      </c>
      <c r="K149" s="226"/>
      <c r="L149" s="226"/>
      <c r="M149" s="226">
        <v>1</v>
      </c>
      <c r="N149" s="226">
        <v>2</v>
      </c>
      <c r="O149" s="227"/>
      <c r="P149" s="226">
        <v>7</v>
      </c>
      <c r="Q149" s="226">
        <v>300</v>
      </c>
      <c r="R149" s="228">
        <f t="shared" si="0"/>
        <v>2100</v>
      </c>
      <c r="S149" s="228"/>
      <c r="T149" s="228"/>
      <c r="U149" s="228">
        <v>0</v>
      </c>
      <c r="V149" s="228"/>
      <c r="W149" s="228">
        <f t="shared" si="1"/>
        <v>700</v>
      </c>
      <c r="X149" s="228">
        <f t="shared" si="2"/>
        <v>105</v>
      </c>
      <c r="Y149" s="229">
        <f t="shared" si="3"/>
        <v>805</v>
      </c>
      <c r="Z149" s="233">
        <v>5.88</v>
      </c>
      <c r="AA149" s="228">
        <f t="shared" si="4"/>
        <v>4326</v>
      </c>
      <c r="AB149" s="231">
        <f t="shared" si="5"/>
        <v>2941.6800000000003</v>
      </c>
      <c r="AC149" s="226" t="s">
        <v>1701</v>
      </c>
      <c r="AD149" s="226" t="s">
        <v>2688</v>
      </c>
      <c r="AE149" s="226" t="s">
        <v>2689</v>
      </c>
      <c r="AF149" s="253" t="s">
        <v>2785</v>
      </c>
    </row>
    <row r="150" spans="1:32" ht="22.5" customHeight="1">
      <c r="A150" s="226">
        <v>142</v>
      </c>
      <c r="B150" s="226" t="s">
        <v>3260</v>
      </c>
      <c r="C150" s="226" t="s">
        <v>3260</v>
      </c>
      <c r="D150" s="227"/>
      <c r="E150" s="226" t="s">
        <v>3261</v>
      </c>
      <c r="F150" s="226" t="s">
        <v>66</v>
      </c>
      <c r="G150" s="226" t="s">
        <v>2686</v>
      </c>
      <c r="H150" s="226" t="s">
        <v>3191</v>
      </c>
      <c r="I150" s="226" t="s">
        <v>3262</v>
      </c>
      <c r="J150" s="226">
        <v>1</v>
      </c>
      <c r="K150" s="226"/>
      <c r="L150" s="226"/>
      <c r="M150" s="226">
        <v>2</v>
      </c>
      <c r="N150" s="226">
        <v>4</v>
      </c>
      <c r="O150" s="227"/>
      <c r="P150" s="226">
        <v>14</v>
      </c>
      <c r="Q150" s="226">
        <v>1321</v>
      </c>
      <c r="R150" s="228">
        <f t="shared" si="0"/>
        <v>18494</v>
      </c>
      <c r="S150" s="228">
        <v>500</v>
      </c>
      <c r="T150" s="228">
        <v>1</v>
      </c>
      <c r="U150" s="228">
        <v>500</v>
      </c>
      <c r="V150" s="228">
        <v>100</v>
      </c>
      <c r="W150" s="228">
        <f t="shared" si="1"/>
        <v>500</v>
      </c>
      <c r="X150" s="228">
        <f t="shared" si="2"/>
        <v>125</v>
      </c>
      <c r="Y150" s="229">
        <f t="shared" si="3"/>
        <v>625</v>
      </c>
      <c r="Z150" s="233">
        <v>6.84</v>
      </c>
      <c r="AA150" s="228">
        <f t="shared" si="4"/>
        <v>3670</v>
      </c>
      <c r="AB150" s="231">
        <f t="shared" si="5"/>
        <v>2495.6000000000004</v>
      </c>
      <c r="AC150" s="226" t="s">
        <v>2733</v>
      </c>
      <c r="AD150" s="226" t="s">
        <v>2733</v>
      </c>
      <c r="AE150" s="226" t="s">
        <v>2733</v>
      </c>
      <c r="AF150" s="253"/>
    </row>
    <row r="151" spans="1:32" ht="22.5" customHeight="1">
      <c r="A151" s="226">
        <v>143</v>
      </c>
      <c r="B151" s="226" t="s">
        <v>3270</v>
      </c>
      <c r="C151" s="226" t="s">
        <v>3270</v>
      </c>
      <c r="D151" s="227"/>
      <c r="E151" s="226" t="s">
        <v>3271</v>
      </c>
      <c r="F151" s="226" t="s">
        <v>66</v>
      </c>
      <c r="G151" s="226" t="s">
        <v>2686</v>
      </c>
      <c r="H151" s="226" t="s">
        <v>3191</v>
      </c>
      <c r="I151" s="226" t="s">
        <v>3272</v>
      </c>
      <c r="J151" s="226">
        <v>1</v>
      </c>
      <c r="K151" s="226"/>
      <c r="L151" s="226"/>
      <c r="M151" s="226">
        <v>3</v>
      </c>
      <c r="N151" s="226">
        <v>6</v>
      </c>
      <c r="O151" s="227"/>
      <c r="P151" s="226">
        <v>15</v>
      </c>
      <c r="Q151" s="226">
        <v>2800</v>
      </c>
      <c r="R151" s="228">
        <f t="shared" si="0"/>
        <v>42000</v>
      </c>
      <c r="S151" s="228"/>
      <c r="T151" s="228"/>
      <c r="U151" s="228">
        <v>0</v>
      </c>
      <c r="V151" s="228">
        <v>179</v>
      </c>
      <c r="W151" s="228">
        <f t="shared" si="1"/>
        <v>895</v>
      </c>
      <c r="X151" s="228">
        <f t="shared" si="2"/>
        <v>134.25</v>
      </c>
      <c r="Y151" s="229">
        <f t="shared" si="3"/>
        <v>1029.25</v>
      </c>
      <c r="Z151" s="233">
        <v>6.84</v>
      </c>
      <c r="AA151" s="228">
        <f t="shared" si="4"/>
        <v>6390.3</v>
      </c>
      <c r="AB151" s="231">
        <f t="shared" si="5"/>
        <v>4345.4040000000005</v>
      </c>
      <c r="AC151" s="226" t="s">
        <v>1701</v>
      </c>
      <c r="AD151" s="226" t="s">
        <v>1701</v>
      </c>
      <c r="AE151" s="226" t="s">
        <v>1701</v>
      </c>
      <c r="AF151" s="253"/>
    </row>
    <row r="152" spans="1:32" ht="22.5" customHeight="1">
      <c r="A152" s="226">
        <v>144</v>
      </c>
      <c r="B152" s="226" t="s">
        <v>3273</v>
      </c>
      <c r="C152" s="226" t="s">
        <v>3274</v>
      </c>
      <c r="D152" s="227"/>
      <c r="E152" s="226" t="s">
        <v>3275</v>
      </c>
      <c r="F152" s="226" t="s">
        <v>66</v>
      </c>
      <c r="G152" s="226" t="s">
        <v>2686</v>
      </c>
      <c r="H152" s="226" t="s">
        <v>3191</v>
      </c>
      <c r="I152" s="226" t="s">
        <v>3272</v>
      </c>
      <c r="J152" s="226">
        <v>1</v>
      </c>
      <c r="K152" s="226"/>
      <c r="L152" s="226"/>
      <c r="M152" s="226">
        <v>1</v>
      </c>
      <c r="N152" s="226">
        <v>2</v>
      </c>
      <c r="O152" s="227"/>
      <c r="P152" s="226">
        <v>15</v>
      </c>
      <c r="Q152" s="226">
        <v>2800</v>
      </c>
      <c r="R152" s="228">
        <f t="shared" si="0"/>
        <v>42000</v>
      </c>
      <c r="S152" s="228"/>
      <c r="T152" s="228"/>
      <c r="U152" s="228">
        <v>0</v>
      </c>
      <c r="V152" s="228">
        <v>179</v>
      </c>
      <c r="W152" s="228">
        <f t="shared" si="1"/>
        <v>895</v>
      </c>
      <c r="X152" s="228">
        <f t="shared" si="2"/>
        <v>134.25</v>
      </c>
      <c r="Y152" s="229">
        <f t="shared" si="3"/>
        <v>1029.25</v>
      </c>
      <c r="Z152" s="233">
        <v>6.84</v>
      </c>
      <c r="AA152" s="228">
        <f t="shared" si="4"/>
        <v>6390.3</v>
      </c>
      <c r="AB152" s="231">
        <f t="shared" si="5"/>
        <v>4345.4040000000005</v>
      </c>
      <c r="AC152" s="226" t="s">
        <v>1701</v>
      </c>
      <c r="AD152" s="226" t="s">
        <v>1701</v>
      </c>
      <c r="AE152" s="226" t="s">
        <v>1701</v>
      </c>
      <c r="AF152" s="253"/>
    </row>
    <row r="153" spans="1:32" ht="22.5" customHeight="1">
      <c r="A153" s="226">
        <v>145</v>
      </c>
      <c r="B153" s="226" t="s">
        <v>3277</v>
      </c>
      <c r="C153" s="226" t="s">
        <v>3277</v>
      </c>
      <c r="D153" s="227"/>
      <c r="E153" s="226" t="s">
        <v>3278</v>
      </c>
      <c r="F153" s="226" t="s">
        <v>66</v>
      </c>
      <c r="G153" s="226" t="s">
        <v>2686</v>
      </c>
      <c r="H153" s="226" t="s">
        <v>3191</v>
      </c>
      <c r="I153" s="226" t="s">
        <v>3279</v>
      </c>
      <c r="J153" s="226">
        <v>1</v>
      </c>
      <c r="K153" s="226"/>
      <c r="L153" s="226"/>
      <c r="M153" s="226">
        <v>4</v>
      </c>
      <c r="N153" s="226">
        <v>6</v>
      </c>
      <c r="O153" s="227"/>
      <c r="P153" s="226">
        <v>18</v>
      </c>
      <c r="Q153" s="226">
        <v>12000</v>
      </c>
      <c r="R153" s="228">
        <f t="shared" si="0"/>
        <v>216000</v>
      </c>
      <c r="S153" s="228"/>
      <c r="T153" s="228"/>
      <c r="U153" s="228">
        <v>0</v>
      </c>
      <c r="V153" s="228">
        <v>270</v>
      </c>
      <c r="W153" s="228">
        <f t="shared" si="1"/>
        <v>1350</v>
      </c>
      <c r="X153" s="228">
        <f t="shared" si="2"/>
        <v>202.5</v>
      </c>
      <c r="Y153" s="229">
        <f t="shared" si="3"/>
        <v>1552.5</v>
      </c>
      <c r="Z153" s="233">
        <v>6.84</v>
      </c>
      <c r="AA153" s="228">
        <f t="shared" si="4"/>
        <v>9639</v>
      </c>
      <c r="AB153" s="231">
        <f t="shared" si="5"/>
        <v>6554.52</v>
      </c>
      <c r="AC153" s="226" t="s">
        <v>1701</v>
      </c>
      <c r="AD153" s="226" t="s">
        <v>1701</v>
      </c>
      <c r="AE153" s="226" t="s">
        <v>1701</v>
      </c>
      <c r="AF153" s="253"/>
    </row>
    <row r="154" spans="1:32" ht="22.5" customHeight="1">
      <c r="A154" s="226">
        <v>146</v>
      </c>
      <c r="B154" s="226" t="s">
        <v>3280</v>
      </c>
      <c r="C154" s="226" t="s">
        <v>3280</v>
      </c>
      <c r="D154" s="227"/>
      <c r="E154" s="226" t="s">
        <v>3281</v>
      </c>
      <c r="F154" s="226" t="s">
        <v>66</v>
      </c>
      <c r="G154" s="226" t="s">
        <v>2686</v>
      </c>
      <c r="H154" s="226" t="s">
        <v>3191</v>
      </c>
      <c r="I154" s="226" t="s">
        <v>3282</v>
      </c>
      <c r="J154" s="226">
        <v>1</v>
      </c>
      <c r="K154" s="226"/>
      <c r="L154" s="226"/>
      <c r="M154" s="226">
        <v>4</v>
      </c>
      <c r="N154" s="226">
        <v>4</v>
      </c>
      <c r="O154" s="227"/>
      <c r="P154" s="226">
        <v>16</v>
      </c>
      <c r="Q154" s="226">
        <v>2500</v>
      </c>
      <c r="R154" s="228">
        <f t="shared" si="0"/>
        <v>40000</v>
      </c>
      <c r="S154" s="228"/>
      <c r="T154" s="228"/>
      <c r="U154" s="228">
        <v>0</v>
      </c>
      <c r="V154" s="228">
        <v>97</v>
      </c>
      <c r="W154" s="228">
        <f t="shared" si="1"/>
        <v>485</v>
      </c>
      <c r="X154" s="228">
        <f t="shared" si="2"/>
        <v>72.75</v>
      </c>
      <c r="Y154" s="229">
        <f t="shared" si="3"/>
        <v>557.75</v>
      </c>
      <c r="Z154" s="233">
        <v>6.84</v>
      </c>
      <c r="AA154" s="228">
        <f t="shared" si="4"/>
        <v>3462.9</v>
      </c>
      <c r="AB154" s="231">
        <f t="shared" si="5"/>
        <v>2354.7720000000004</v>
      </c>
      <c r="AC154" s="226" t="s">
        <v>2733</v>
      </c>
      <c r="AD154" s="226" t="s">
        <v>2733</v>
      </c>
      <c r="AE154" s="226" t="s">
        <v>2733</v>
      </c>
      <c r="AF154" s="253"/>
    </row>
    <row r="155" spans="1:32" ht="22.5" customHeight="1">
      <c r="A155" s="226">
        <v>147</v>
      </c>
      <c r="B155" s="226" t="s">
        <v>3283</v>
      </c>
      <c r="C155" s="226" t="s">
        <v>3283</v>
      </c>
      <c r="D155" s="227"/>
      <c r="E155" s="226" t="s">
        <v>3284</v>
      </c>
      <c r="F155" s="226" t="s">
        <v>66</v>
      </c>
      <c r="G155" s="226" t="s">
        <v>2686</v>
      </c>
      <c r="H155" s="226" t="s">
        <v>3191</v>
      </c>
      <c r="I155" s="226" t="s">
        <v>3282</v>
      </c>
      <c r="J155" s="226">
        <v>1</v>
      </c>
      <c r="K155" s="226"/>
      <c r="L155" s="226"/>
      <c r="M155" s="226">
        <v>4</v>
      </c>
      <c r="N155" s="226">
        <v>4</v>
      </c>
      <c r="O155" s="227"/>
      <c r="P155" s="226">
        <v>16</v>
      </c>
      <c r="Q155" s="226">
        <v>2500</v>
      </c>
      <c r="R155" s="228">
        <f t="shared" si="0"/>
        <v>40000</v>
      </c>
      <c r="S155" s="228"/>
      <c r="T155" s="228"/>
      <c r="U155" s="228">
        <v>0</v>
      </c>
      <c r="V155" s="228">
        <v>98</v>
      </c>
      <c r="W155" s="228">
        <f t="shared" si="1"/>
        <v>490</v>
      </c>
      <c r="X155" s="228">
        <f t="shared" si="2"/>
        <v>73.5</v>
      </c>
      <c r="Y155" s="229">
        <f t="shared" si="3"/>
        <v>563.5</v>
      </c>
      <c r="Z155" s="233">
        <v>6.84</v>
      </c>
      <c r="AA155" s="228">
        <f t="shared" si="4"/>
        <v>3498.6</v>
      </c>
      <c r="AB155" s="231">
        <f t="shared" si="5"/>
        <v>2379.0480000000002</v>
      </c>
      <c r="AC155" s="226" t="s">
        <v>2733</v>
      </c>
      <c r="AD155" s="226" t="s">
        <v>2733</v>
      </c>
      <c r="AE155" s="226" t="s">
        <v>2733</v>
      </c>
      <c r="AF155" s="253"/>
    </row>
    <row r="156" spans="1:32" ht="22.5" customHeight="1">
      <c r="A156" s="226">
        <v>148</v>
      </c>
      <c r="B156" s="226" t="s">
        <v>3285</v>
      </c>
      <c r="C156" s="226" t="s">
        <v>3285</v>
      </c>
      <c r="D156" s="227"/>
      <c r="E156" s="226" t="s">
        <v>3286</v>
      </c>
      <c r="F156" s="226" t="s">
        <v>42</v>
      </c>
      <c r="G156" s="226" t="s">
        <v>2686</v>
      </c>
      <c r="H156" s="226" t="s">
        <v>3191</v>
      </c>
      <c r="I156" s="226" t="s">
        <v>3286</v>
      </c>
      <c r="J156" s="226">
        <v>1</v>
      </c>
      <c r="K156" s="226"/>
      <c r="L156" s="226"/>
      <c r="M156" s="226">
        <v>1</v>
      </c>
      <c r="N156" s="226">
        <v>2</v>
      </c>
      <c r="O156" s="227"/>
      <c r="P156" s="226">
        <v>7</v>
      </c>
      <c r="Q156" s="226">
        <v>200</v>
      </c>
      <c r="R156" s="228">
        <f t="shared" si="0"/>
        <v>1400</v>
      </c>
      <c r="S156" s="228"/>
      <c r="T156" s="228"/>
      <c r="U156" s="228">
        <v>0</v>
      </c>
      <c r="V156" s="228"/>
      <c r="W156" s="228">
        <f t="shared" si="1"/>
        <v>466.66666666666669</v>
      </c>
      <c r="X156" s="228">
        <f t="shared" si="2"/>
        <v>70</v>
      </c>
      <c r="Y156" s="229">
        <f t="shared" si="3"/>
        <v>536.66666666666674</v>
      </c>
      <c r="Z156" s="233">
        <v>5.88</v>
      </c>
      <c r="AA156" s="228">
        <f t="shared" si="4"/>
        <v>2884</v>
      </c>
      <c r="AB156" s="231">
        <f t="shared" si="5"/>
        <v>1961.1200000000001</v>
      </c>
      <c r="AC156" s="226" t="s">
        <v>2733</v>
      </c>
      <c r="AD156" s="226" t="s">
        <v>2734</v>
      </c>
      <c r="AE156" s="226" t="s">
        <v>2689</v>
      </c>
      <c r="AF156" s="253"/>
    </row>
    <row r="157" spans="1:32" ht="22.5" customHeight="1">
      <c r="A157" s="226">
        <v>149</v>
      </c>
      <c r="B157" s="226" t="s">
        <v>3288</v>
      </c>
      <c r="C157" s="226" t="s">
        <v>3288</v>
      </c>
      <c r="D157" s="227"/>
      <c r="E157" s="226" t="s">
        <v>3289</v>
      </c>
      <c r="F157" s="226" t="s">
        <v>66</v>
      </c>
      <c r="G157" s="226" t="s">
        <v>2686</v>
      </c>
      <c r="H157" s="226" t="s">
        <v>3084</v>
      </c>
      <c r="I157" s="226" t="s">
        <v>3287</v>
      </c>
      <c r="J157" s="226">
        <v>1</v>
      </c>
      <c r="K157" s="226"/>
      <c r="L157" s="226"/>
      <c r="M157" s="226">
        <v>3</v>
      </c>
      <c r="N157" s="226">
        <v>4</v>
      </c>
      <c r="O157" s="227"/>
      <c r="P157" s="226">
        <v>22</v>
      </c>
      <c r="Q157" s="226">
        <v>3950</v>
      </c>
      <c r="R157" s="228">
        <f t="shared" si="0"/>
        <v>86900</v>
      </c>
      <c r="S157" s="228"/>
      <c r="T157" s="228"/>
      <c r="U157" s="228">
        <v>0</v>
      </c>
      <c r="V157" s="228">
        <v>284</v>
      </c>
      <c r="W157" s="228">
        <f t="shared" si="1"/>
        <v>1420</v>
      </c>
      <c r="X157" s="228">
        <f t="shared" si="2"/>
        <v>213</v>
      </c>
      <c r="Y157" s="229">
        <f t="shared" si="3"/>
        <v>1633</v>
      </c>
      <c r="Z157" s="233">
        <v>6.84</v>
      </c>
      <c r="AA157" s="228">
        <f t="shared" si="4"/>
        <v>10138.799999999999</v>
      </c>
      <c r="AB157" s="231">
        <f t="shared" si="5"/>
        <v>6894.384</v>
      </c>
      <c r="AC157" s="226" t="s">
        <v>2733</v>
      </c>
      <c r="AD157" s="226" t="s">
        <v>2733</v>
      </c>
      <c r="AE157" s="226" t="s">
        <v>2733</v>
      </c>
      <c r="AF157" s="253"/>
    </row>
    <row r="158" spans="1:32" ht="22.5" customHeight="1">
      <c r="A158" s="226">
        <v>150</v>
      </c>
      <c r="B158" s="226" t="s">
        <v>3290</v>
      </c>
      <c r="C158" s="226" t="s">
        <v>3290</v>
      </c>
      <c r="D158" s="227"/>
      <c r="E158" s="226" t="s">
        <v>3291</v>
      </c>
      <c r="F158" s="226" t="s">
        <v>66</v>
      </c>
      <c r="G158" s="226" t="s">
        <v>2686</v>
      </c>
      <c r="H158" s="226" t="s">
        <v>3084</v>
      </c>
      <c r="I158" s="226" t="s">
        <v>3287</v>
      </c>
      <c r="J158" s="226">
        <v>1</v>
      </c>
      <c r="K158" s="226"/>
      <c r="L158" s="226"/>
      <c r="M158" s="226">
        <v>3</v>
      </c>
      <c r="N158" s="226">
        <v>4</v>
      </c>
      <c r="O158" s="227"/>
      <c r="P158" s="226">
        <v>22</v>
      </c>
      <c r="Q158" s="226">
        <v>3950</v>
      </c>
      <c r="R158" s="228">
        <f t="shared" si="0"/>
        <v>86900</v>
      </c>
      <c r="S158" s="228"/>
      <c r="T158" s="228"/>
      <c r="U158" s="228">
        <v>0</v>
      </c>
      <c r="V158" s="228">
        <v>284</v>
      </c>
      <c r="W158" s="228">
        <f t="shared" si="1"/>
        <v>1420</v>
      </c>
      <c r="X158" s="228">
        <f t="shared" si="2"/>
        <v>213</v>
      </c>
      <c r="Y158" s="229">
        <f t="shared" si="3"/>
        <v>1633</v>
      </c>
      <c r="Z158" s="233">
        <v>6.84</v>
      </c>
      <c r="AA158" s="228">
        <f t="shared" si="4"/>
        <v>10138.799999999999</v>
      </c>
      <c r="AB158" s="231">
        <f t="shared" si="5"/>
        <v>6894.384</v>
      </c>
      <c r="AC158" s="226" t="s">
        <v>2733</v>
      </c>
      <c r="AD158" s="226" t="s">
        <v>2733</v>
      </c>
      <c r="AE158" s="226" t="s">
        <v>2733</v>
      </c>
      <c r="AF158" s="253"/>
    </row>
    <row r="159" spans="1:32" ht="22.5" customHeight="1">
      <c r="A159" s="226">
        <v>151</v>
      </c>
      <c r="B159" s="226" t="s">
        <v>3292</v>
      </c>
      <c r="C159" s="226" t="s">
        <v>3292</v>
      </c>
      <c r="D159" s="227"/>
      <c r="E159" s="226" t="s">
        <v>3293</v>
      </c>
      <c r="F159" s="226" t="s">
        <v>66</v>
      </c>
      <c r="G159" s="226" t="s">
        <v>2686</v>
      </c>
      <c r="H159" s="226" t="s">
        <v>3084</v>
      </c>
      <c r="I159" s="226" t="s">
        <v>3287</v>
      </c>
      <c r="J159" s="226">
        <v>1</v>
      </c>
      <c r="K159" s="226"/>
      <c r="L159" s="226"/>
      <c r="M159" s="226">
        <v>3</v>
      </c>
      <c r="N159" s="226">
        <v>4</v>
      </c>
      <c r="O159" s="227"/>
      <c r="P159" s="226">
        <v>22</v>
      </c>
      <c r="Q159" s="226">
        <v>3950</v>
      </c>
      <c r="R159" s="228">
        <f t="shared" si="0"/>
        <v>86900</v>
      </c>
      <c r="S159" s="228"/>
      <c r="T159" s="228"/>
      <c r="U159" s="228">
        <v>0</v>
      </c>
      <c r="V159" s="228">
        <v>284</v>
      </c>
      <c r="W159" s="228">
        <f t="shared" si="1"/>
        <v>1420</v>
      </c>
      <c r="X159" s="228">
        <f t="shared" si="2"/>
        <v>213</v>
      </c>
      <c r="Y159" s="229">
        <f t="shared" si="3"/>
        <v>1633</v>
      </c>
      <c r="Z159" s="233">
        <v>6.84</v>
      </c>
      <c r="AA159" s="228">
        <f t="shared" si="4"/>
        <v>10138.799999999999</v>
      </c>
      <c r="AB159" s="231">
        <f t="shared" si="5"/>
        <v>6894.384</v>
      </c>
      <c r="AC159" s="226" t="s">
        <v>2733</v>
      </c>
      <c r="AD159" s="226" t="s">
        <v>2733</v>
      </c>
      <c r="AE159" s="226" t="s">
        <v>2733</v>
      </c>
      <c r="AF159" s="253"/>
    </row>
    <row r="160" spans="1:32" ht="22.5" customHeight="1">
      <c r="A160" s="226">
        <v>152</v>
      </c>
      <c r="B160" s="226" t="s">
        <v>3294</v>
      </c>
      <c r="C160" s="226" t="s">
        <v>3294</v>
      </c>
      <c r="D160" s="227"/>
      <c r="E160" s="226" t="s">
        <v>3295</v>
      </c>
      <c r="F160" s="226" t="s">
        <v>66</v>
      </c>
      <c r="G160" s="226" t="s">
        <v>2686</v>
      </c>
      <c r="H160" s="226" t="s">
        <v>3084</v>
      </c>
      <c r="I160" s="226" t="s">
        <v>3287</v>
      </c>
      <c r="J160" s="226">
        <v>1</v>
      </c>
      <c r="K160" s="226"/>
      <c r="L160" s="226"/>
      <c r="M160" s="226">
        <v>3</v>
      </c>
      <c r="N160" s="226">
        <v>4</v>
      </c>
      <c r="O160" s="227"/>
      <c r="P160" s="226">
        <v>22</v>
      </c>
      <c r="Q160" s="226">
        <v>3950</v>
      </c>
      <c r="R160" s="228">
        <f t="shared" si="0"/>
        <v>86900</v>
      </c>
      <c r="S160" s="228"/>
      <c r="T160" s="228"/>
      <c r="U160" s="228">
        <v>0</v>
      </c>
      <c r="V160" s="228">
        <v>284</v>
      </c>
      <c r="W160" s="228">
        <f t="shared" si="1"/>
        <v>1420</v>
      </c>
      <c r="X160" s="228">
        <f t="shared" si="2"/>
        <v>213</v>
      </c>
      <c r="Y160" s="229">
        <f t="shared" si="3"/>
        <v>1633</v>
      </c>
      <c r="Z160" s="233">
        <v>6.84</v>
      </c>
      <c r="AA160" s="228">
        <f t="shared" si="4"/>
        <v>10138.799999999999</v>
      </c>
      <c r="AB160" s="231">
        <f t="shared" si="5"/>
        <v>6894.384</v>
      </c>
      <c r="AC160" s="226" t="s">
        <v>2733</v>
      </c>
      <c r="AD160" s="226" t="s">
        <v>2733</v>
      </c>
      <c r="AE160" s="226" t="s">
        <v>2733</v>
      </c>
      <c r="AF160" s="253"/>
    </row>
    <row r="161" spans="1:32" ht="22.5" customHeight="1">
      <c r="A161" s="226">
        <v>153</v>
      </c>
      <c r="B161" s="226" t="s">
        <v>3296</v>
      </c>
      <c r="C161" s="226" t="s">
        <v>3296</v>
      </c>
      <c r="D161" s="227"/>
      <c r="E161" s="227" t="s">
        <v>3297</v>
      </c>
      <c r="F161" s="226" t="s">
        <v>66</v>
      </c>
      <c r="G161" s="226" t="s">
        <v>2686</v>
      </c>
      <c r="H161" s="226" t="s">
        <v>3084</v>
      </c>
      <c r="I161" s="226" t="s">
        <v>3298</v>
      </c>
      <c r="J161" s="226">
        <v>1</v>
      </c>
      <c r="K161" s="226"/>
      <c r="L161" s="226"/>
      <c r="M161" s="226">
        <v>4</v>
      </c>
      <c r="N161" s="226">
        <v>8</v>
      </c>
      <c r="O161" s="227"/>
      <c r="P161" s="226">
        <v>20</v>
      </c>
      <c r="Q161" s="226">
        <v>6200</v>
      </c>
      <c r="R161" s="228">
        <f t="shared" si="0"/>
        <v>124000</v>
      </c>
      <c r="S161" s="228"/>
      <c r="T161" s="228"/>
      <c r="U161" s="228">
        <v>0</v>
      </c>
      <c r="V161" s="228">
        <v>418</v>
      </c>
      <c r="W161" s="228">
        <f t="shared" si="1"/>
        <v>2090</v>
      </c>
      <c r="X161" s="228">
        <f t="shared" si="2"/>
        <v>313.5</v>
      </c>
      <c r="Y161" s="229">
        <f t="shared" si="3"/>
        <v>2403.5</v>
      </c>
      <c r="Z161" s="233">
        <v>6.84</v>
      </c>
      <c r="AA161" s="228">
        <f t="shared" si="4"/>
        <v>14922.6</v>
      </c>
      <c r="AB161" s="231">
        <f t="shared" si="5"/>
        <v>10147.368</v>
      </c>
      <c r="AC161" s="226" t="s">
        <v>2733</v>
      </c>
      <c r="AD161" s="226" t="s">
        <v>2733</v>
      </c>
      <c r="AE161" s="226" t="s">
        <v>2733</v>
      </c>
      <c r="AF161" s="253"/>
    </row>
    <row r="162" spans="1:32" ht="22.5" customHeight="1">
      <c r="A162" s="226">
        <v>154</v>
      </c>
      <c r="B162" s="226" t="s">
        <v>3299</v>
      </c>
      <c r="C162" s="226" t="s">
        <v>3299</v>
      </c>
      <c r="D162" s="227"/>
      <c r="E162" s="227" t="s">
        <v>3300</v>
      </c>
      <c r="F162" s="226" t="s">
        <v>66</v>
      </c>
      <c r="G162" s="226" t="s">
        <v>2686</v>
      </c>
      <c r="H162" s="226" t="s">
        <v>3084</v>
      </c>
      <c r="I162" s="226" t="s">
        <v>3298</v>
      </c>
      <c r="J162" s="226">
        <v>1</v>
      </c>
      <c r="K162" s="226"/>
      <c r="L162" s="226"/>
      <c r="M162" s="226">
        <v>2</v>
      </c>
      <c r="N162" s="226">
        <v>4</v>
      </c>
      <c r="O162" s="227"/>
      <c r="P162" s="226">
        <v>20</v>
      </c>
      <c r="Q162" s="226">
        <v>6200</v>
      </c>
      <c r="R162" s="228">
        <f t="shared" si="0"/>
        <v>124000</v>
      </c>
      <c r="S162" s="228"/>
      <c r="T162" s="228"/>
      <c r="U162" s="228">
        <v>0</v>
      </c>
      <c r="V162" s="228">
        <v>171</v>
      </c>
      <c r="W162" s="228">
        <f t="shared" si="1"/>
        <v>855</v>
      </c>
      <c r="X162" s="228">
        <f t="shared" si="2"/>
        <v>128.25</v>
      </c>
      <c r="Y162" s="229">
        <f t="shared" si="3"/>
        <v>983.25</v>
      </c>
      <c r="Z162" s="233">
        <v>6.84</v>
      </c>
      <c r="AA162" s="228">
        <f t="shared" si="4"/>
        <v>6104.7</v>
      </c>
      <c r="AB162" s="231">
        <f t="shared" si="5"/>
        <v>4151.1959999999999</v>
      </c>
      <c r="AC162" s="226" t="s">
        <v>2733</v>
      </c>
      <c r="AD162" s="226" t="s">
        <v>2733</v>
      </c>
      <c r="AE162" s="226" t="s">
        <v>2733</v>
      </c>
      <c r="AF162" s="253"/>
    </row>
    <row r="163" spans="1:32" ht="22.5" customHeight="1">
      <c r="A163" s="226">
        <v>155</v>
      </c>
      <c r="B163" s="226" t="s">
        <v>3301</v>
      </c>
      <c r="C163" s="226" t="s">
        <v>3301</v>
      </c>
      <c r="D163" s="227"/>
      <c r="E163" s="236" t="s">
        <v>3302</v>
      </c>
      <c r="F163" s="226" t="s">
        <v>66</v>
      </c>
      <c r="G163" s="226" t="s">
        <v>2686</v>
      </c>
      <c r="H163" s="226" t="s">
        <v>3084</v>
      </c>
      <c r="I163" s="226" t="s">
        <v>3303</v>
      </c>
      <c r="J163" s="226">
        <v>1</v>
      </c>
      <c r="K163" s="226"/>
      <c r="L163" s="226"/>
      <c r="M163" s="226">
        <v>2</v>
      </c>
      <c r="N163" s="226">
        <v>3</v>
      </c>
      <c r="O163" s="227"/>
      <c r="P163" s="226">
        <v>15</v>
      </c>
      <c r="Q163" s="226">
        <v>1950</v>
      </c>
      <c r="R163" s="228">
        <f t="shared" si="0"/>
        <v>29250</v>
      </c>
      <c r="S163" s="228"/>
      <c r="T163" s="228"/>
      <c r="U163" s="228">
        <v>0</v>
      </c>
      <c r="V163" s="228">
        <v>190</v>
      </c>
      <c r="W163" s="228">
        <f t="shared" si="1"/>
        <v>950</v>
      </c>
      <c r="X163" s="228">
        <f t="shared" si="2"/>
        <v>142.5</v>
      </c>
      <c r="Y163" s="229">
        <f t="shared" si="3"/>
        <v>1092.5</v>
      </c>
      <c r="Z163" s="233">
        <v>6.84</v>
      </c>
      <c r="AA163" s="228">
        <f t="shared" si="4"/>
        <v>6783</v>
      </c>
      <c r="AB163" s="231">
        <f t="shared" si="5"/>
        <v>4612.4400000000005</v>
      </c>
      <c r="AC163" s="226" t="s">
        <v>1701</v>
      </c>
      <c r="AD163" s="226" t="s">
        <v>1701</v>
      </c>
      <c r="AE163" s="226" t="s">
        <v>1701</v>
      </c>
      <c r="AF163" s="253"/>
    </row>
    <row r="164" spans="1:32" ht="22.5" customHeight="1">
      <c r="A164" s="226">
        <v>156</v>
      </c>
      <c r="B164" s="226" t="s">
        <v>3304</v>
      </c>
      <c r="C164" s="226" t="s">
        <v>3304</v>
      </c>
      <c r="D164" s="227"/>
      <c r="E164" s="236" t="s">
        <v>3305</v>
      </c>
      <c r="F164" s="226" t="s">
        <v>66</v>
      </c>
      <c r="G164" s="226" t="s">
        <v>2686</v>
      </c>
      <c r="H164" s="226" t="s">
        <v>3084</v>
      </c>
      <c r="I164" s="226" t="s">
        <v>3303</v>
      </c>
      <c r="J164" s="226">
        <v>1</v>
      </c>
      <c r="K164" s="226"/>
      <c r="L164" s="226"/>
      <c r="M164" s="226">
        <v>2</v>
      </c>
      <c r="N164" s="226">
        <v>3</v>
      </c>
      <c r="O164" s="227"/>
      <c r="P164" s="226">
        <v>15</v>
      </c>
      <c r="Q164" s="226">
        <v>1950</v>
      </c>
      <c r="R164" s="228">
        <f t="shared" si="0"/>
        <v>29250</v>
      </c>
      <c r="S164" s="228"/>
      <c r="T164" s="228"/>
      <c r="U164" s="228">
        <v>0</v>
      </c>
      <c r="V164" s="228">
        <v>190</v>
      </c>
      <c r="W164" s="228">
        <f t="shared" si="1"/>
        <v>950</v>
      </c>
      <c r="X164" s="228">
        <f t="shared" si="2"/>
        <v>142.5</v>
      </c>
      <c r="Y164" s="229">
        <f t="shared" si="3"/>
        <v>1092.5</v>
      </c>
      <c r="Z164" s="233">
        <v>6.84</v>
      </c>
      <c r="AA164" s="228">
        <f t="shared" si="4"/>
        <v>6783</v>
      </c>
      <c r="AB164" s="231">
        <f t="shared" si="5"/>
        <v>4612.4400000000005</v>
      </c>
      <c r="AC164" s="226" t="s">
        <v>1701</v>
      </c>
      <c r="AD164" s="226" t="s">
        <v>1701</v>
      </c>
      <c r="AE164" s="226" t="s">
        <v>1701</v>
      </c>
      <c r="AF164" s="253"/>
    </row>
    <row r="165" spans="1:32" ht="22.5" customHeight="1">
      <c r="A165" s="226">
        <v>157</v>
      </c>
      <c r="B165" s="226" t="s">
        <v>3306</v>
      </c>
      <c r="C165" s="226" t="s">
        <v>3306</v>
      </c>
      <c r="D165" s="227"/>
      <c r="E165" s="226" t="s">
        <v>3307</v>
      </c>
      <c r="F165" s="226" t="s">
        <v>2758</v>
      </c>
      <c r="G165" s="226" t="s">
        <v>2686</v>
      </c>
      <c r="H165" s="226" t="s">
        <v>3084</v>
      </c>
      <c r="I165" s="226" t="s">
        <v>3308</v>
      </c>
      <c r="J165" s="226">
        <v>1</v>
      </c>
      <c r="K165" s="226"/>
      <c r="L165" s="226"/>
      <c r="M165" s="226">
        <v>2</v>
      </c>
      <c r="N165" s="226">
        <v>4</v>
      </c>
      <c r="O165" s="227"/>
      <c r="P165" s="226">
        <v>0</v>
      </c>
      <c r="Q165" s="226">
        <v>0</v>
      </c>
      <c r="R165" s="228">
        <f t="shared" si="0"/>
        <v>0</v>
      </c>
      <c r="S165" s="228">
        <v>9272</v>
      </c>
      <c r="T165" s="228">
        <v>5</v>
      </c>
      <c r="U165" s="228">
        <v>46360</v>
      </c>
      <c r="V165" s="228"/>
      <c r="W165" s="228">
        <f t="shared" si="1"/>
        <v>0</v>
      </c>
      <c r="X165" s="228">
        <f t="shared" si="2"/>
        <v>4636</v>
      </c>
      <c r="Y165" s="229">
        <f t="shared" si="3"/>
        <v>4636</v>
      </c>
      <c r="Z165" s="233">
        <v>5.88</v>
      </c>
      <c r="AA165" s="228">
        <f t="shared" si="4"/>
        <v>9272</v>
      </c>
      <c r="AB165" s="231">
        <f t="shared" si="5"/>
        <v>6304.96</v>
      </c>
      <c r="AC165" s="226" t="s">
        <v>3309</v>
      </c>
      <c r="AD165" s="226" t="s">
        <v>3309</v>
      </c>
      <c r="AE165" s="226" t="s">
        <v>3309</v>
      </c>
      <c r="AF165" s="253" t="s">
        <v>3310</v>
      </c>
    </row>
    <row r="166" spans="1:32" ht="22.5" customHeight="1">
      <c r="A166" s="226">
        <v>158</v>
      </c>
      <c r="B166" s="226" t="s">
        <v>3311</v>
      </c>
      <c r="C166" s="226" t="s">
        <v>3311</v>
      </c>
      <c r="D166" s="227"/>
      <c r="E166" s="227" t="s">
        <v>3312</v>
      </c>
      <c r="F166" s="226" t="s">
        <v>66</v>
      </c>
      <c r="G166" s="226" t="s">
        <v>2686</v>
      </c>
      <c r="H166" s="226" t="s">
        <v>3084</v>
      </c>
      <c r="I166" s="226" t="s">
        <v>3313</v>
      </c>
      <c r="J166" s="226">
        <v>1</v>
      </c>
      <c r="K166" s="226"/>
      <c r="L166" s="226"/>
      <c r="M166" s="226">
        <v>2</v>
      </c>
      <c r="N166" s="226">
        <v>4</v>
      </c>
      <c r="O166" s="227"/>
      <c r="P166" s="226">
        <v>12</v>
      </c>
      <c r="Q166" s="226">
        <v>800</v>
      </c>
      <c r="R166" s="228">
        <f t="shared" si="0"/>
        <v>9600</v>
      </c>
      <c r="S166" s="228"/>
      <c r="T166" s="228"/>
      <c r="U166" s="228">
        <v>0</v>
      </c>
      <c r="V166" s="228">
        <v>100</v>
      </c>
      <c r="W166" s="228">
        <f t="shared" si="1"/>
        <v>500</v>
      </c>
      <c r="X166" s="228">
        <f t="shared" si="2"/>
        <v>75</v>
      </c>
      <c r="Y166" s="229">
        <f t="shared" si="3"/>
        <v>575</v>
      </c>
      <c r="Z166" s="233">
        <v>6.84</v>
      </c>
      <c r="AA166" s="228">
        <f t="shared" si="4"/>
        <v>3570</v>
      </c>
      <c r="AB166" s="231">
        <f t="shared" si="5"/>
        <v>2427.6000000000004</v>
      </c>
      <c r="AC166" s="226" t="s">
        <v>2733</v>
      </c>
      <c r="AD166" s="226" t="s">
        <v>2733</v>
      </c>
      <c r="AE166" s="226" t="s">
        <v>2733</v>
      </c>
      <c r="AF166" s="253" t="s">
        <v>2785</v>
      </c>
    </row>
    <row r="167" spans="1:32" ht="22.5" customHeight="1">
      <c r="A167" s="226">
        <v>159</v>
      </c>
      <c r="B167" s="226" t="s">
        <v>3314</v>
      </c>
      <c r="C167" s="226" t="s">
        <v>3314</v>
      </c>
      <c r="D167" s="227"/>
      <c r="E167" s="227" t="s">
        <v>3315</v>
      </c>
      <c r="F167" s="226" t="s">
        <v>66</v>
      </c>
      <c r="G167" s="226" t="s">
        <v>2686</v>
      </c>
      <c r="H167" s="226" t="s">
        <v>3084</v>
      </c>
      <c r="I167" s="226" t="s">
        <v>3313</v>
      </c>
      <c r="J167" s="226">
        <v>1</v>
      </c>
      <c r="K167" s="226"/>
      <c r="L167" s="226"/>
      <c r="M167" s="226">
        <v>2</v>
      </c>
      <c r="N167" s="226">
        <v>4</v>
      </c>
      <c r="O167" s="227"/>
      <c r="P167" s="226">
        <v>12</v>
      </c>
      <c r="Q167" s="226">
        <v>800</v>
      </c>
      <c r="R167" s="228">
        <f t="shared" si="0"/>
        <v>9600</v>
      </c>
      <c r="S167" s="228"/>
      <c r="T167" s="228"/>
      <c r="U167" s="228">
        <v>0</v>
      </c>
      <c r="V167" s="228">
        <v>100</v>
      </c>
      <c r="W167" s="228">
        <f t="shared" si="1"/>
        <v>500</v>
      </c>
      <c r="X167" s="228">
        <f t="shared" si="2"/>
        <v>75</v>
      </c>
      <c r="Y167" s="229">
        <f t="shared" si="3"/>
        <v>575</v>
      </c>
      <c r="Z167" s="233">
        <v>6.84</v>
      </c>
      <c r="AA167" s="228">
        <f t="shared" si="4"/>
        <v>3570</v>
      </c>
      <c r="AB167" s="231">
        <f t="shared" si="5"/>
        <v>2427.6000000000004</v>
      </c>
      <c r="AC167" s="226" t="s">
        <v>2733</v>
      </c>
      <c r="AD167" s="226" t="s">
        <v>2733</v>
      </c>
      <c r="AE167" s="226" t="s">
        <v>2733</v>
      </c>
      <c r="AF167" s="253" t="s">
        <v>2785</v>
      </c>
    </row>
    <row r="168" spans="1:32" ht="22.5" customHeight="1">
      <c r="A168" s="226">
        <v>160</v>
      </c>
      <c r="B168" s="226" t="s">
        <v>3316</v>
      </c>
      <c r="C168" s="226" t="s">
        <v>3316</v>
      </c>
      <c r="D168" s="227"/>
      <c r="E168" s="227" t="s">
        <v>3317</v>
      </c>
      <c r="F168" s="226" t="s">
        <v>66</v>
      </c>
      <c r="G168" s="226" t="s">
        <v>2686</v>
      </c>
      <c r="H168" s="226" t="s">
        <v>3084</v>
      </c>
      <c r="I168" s="226" t="s">
        <v>3313</v>
      </c>
      <c r="J168" s="226">
        <v>1</v>
      </c>
      <c r="K168" s="226"/>
      <c r="L168" s="226"/>
      <c r="M168" s="226">
        <v>2</v>
      </c>
      <c r="N168" s="226">
        <v>4</v>
      </c>
      <c r="O168" s="227"/>
      <c r="P168" s="226">
        <v>12</v>
      </c>
      <c r="Q168" s="226">
        <v>600</v>
      </c>
      <c r="R168" s="228">
        <f t="shared" si="0"/>
        <v>7200</v>
      </c>
      <c r="S168" s="228"/>
      <c r="T168" s="228"/>
      <c r="U168" s="228">
        <v>0</v>
      </c>
      <c r="V168" s="228">
        <v>100</v>
      </c>
      <c r="W168" s="228">
        <f t="shared" si="1"/>
        <v>500</v>
      </c>
      <c r="X168" s="228">
        <f t="shared" si="2"/>
        <v>75</v>
      </c>
      <c r="Y168" s="229">
        <f t="shared" si="3"/>
        <v>575</v>
      </c>
      <c r="Z168" s="233">
        <v>6.84</v>
      </c>
      <c r="AA168" s="228">
        <f t="shared" si="4"/>
        <v>3570</v>
      </c>
      <c r="AB168" s="231">
        <f t="shared" si="5"/>
        <v>2427.6000000000004</v>
      </c>
      <c r="AC168" s="226" t="s">
        <v>2733</v>
      </c>
      <c r="AD168" s="226" t="s">
        <v>2733</v>
      </c>
      <c r="AE168" s="226" t="s">
        <v>2733</v>
      </c>
      <c r="AF168" s="253" t="s">
        <v>2785</v>
      </c>
    </row>
    <row r="169" spans="1:32" ht="22.5" customHeight="1">
      <c r="A169" s="226">
        <v>161</v>
      </c>
      <c r="B169" s="226" t="s">
        <v>3318</v>
      </c>
      <c r="C169" s="226" t="s">
        <v>3318</v>
      </c>
      <c r="D169" s="227"/>
      <c r="E169" s="227" t="s">
        <v>3319</v>
      </c>
      <c r="F169" s="226" t="s">
        <v>66</v>
      </c>
      <c r="G169" s="226" t="s">
        <v>2686</v>
      </c>
      <c r="H169" s="226" t="s">
        <v>3084</v>
      </c>
      <c r="I169" s="226" t="s">
        <v>3320</v>
      </c>
      <c r="J169" s="226">
        <v>1</v>
      </c>
      <c r="K169" s="226"/>
      <c r="L169" s="226"/>
      <c r="M169" s="226">
        <v>2</v>
      </c>
      <c r="N169" s="226">
        <v>4</v>
      </c>
      <c r="O169" s="227"/>
      <c r="P169" s="226">
        <v>12</v>
      </c>
      <c r="Q169" s="226">
        <v>1200</v>
      </c>
      <c r="R169" s="228">
        <f t="shared" si="0"/>
        <v>14400</v>
      </c>
      <c r="S169" s="228"/>
      <c r="T169" s="228"/>
      <c r="U169" s="228">
        <v>0</v>
      </c>
      <c r="V169" s="228">
        <v>125</v>
      </c>
      <c r="W169" s="228">
        <f t="shared" si="1"/>
        <v>625</v>
      </c>
      <c r="X169" s="228">
        <f t="shared" si="2"/>
        <v>93.75</v>
      </c>
      <c r="Y169" s="229">
        <f t="shared" si="3"/>
        <v>718.75</v>
      </c>
      <c r="Z169" s="233">
        <v>6.84</v>
      </c>
      <c r="AA169" s="228">
        <f t="shared" si="4"/>
        <v>4462.5</v>
      </c>
      <c r="AB169" s="231">
        <f t="shared" si="5"/>
        <v>3034.5</v>
      </c>
      <c r="AC169" s="226" t="s">
        <v>2733</v>
      </c>
      <c r="AD169" s="226" t="s">
        <v>2733</v>
      </c>
      <c r="AE169" s="226" t="s">
        <v>2733</v>
      </c>
      <c r="AF169" s="253" t="s">
        <v>2785</v>
      </c>
    </row>
    <row r="170" spans="1:32" ht="22.5" customHeight="1">
      <c r="A170" s="226">
        <v>162</v>
      </c>
      <c r="B170" s="226" t="s">
        <v>3321</v>
      </c>
      <c r="C170" s="226" t="s">
        <v>3321</v>
      </c>
      <c r="D170" s="227"/>
      <c r="E170" s="227" t="s">
        <v>3322</v>
      </c>
      <c r="F170" s="226" t="s">
        <v>66</v>
      </c>
      <c r="G170" s="226" t="s">
        <v>2686</v>
      </c>
      <c r="H170" s="226" t="s">
        <v>3084</v>
      </c>
      <c r="I170" s="226" t="s">
        <v>3320</v>
      </c>
      <c r="J170" s="226">
        <v>1</v>
      </c>
      <c r="K170" s="226"/>
      <c r="L170" s="226"/>
      <c r="M170" s="226">
        <v>2</v>
      </c>
      <c r="N170" s="226">
        <v>4</v>
      </c>
      <c r="O170" s="227"/>
      <c r="P170" s="226">
        <v>12</v>
      </c>
      <c r="Q170" s="226">
        <v>1200</v>
      </c>
      <c r="R170" s="228">
        <f t="shared" si="0"/>
        <v>14400</v>
      </c>
      <c r="S170" s="228"/>
      <c r="T170" s="228"/>
      <c r="U170" s="228">
        <v>0</v>
      </c>
      <c r="V170" s="228">
        <v>125</v>
      </c>
      <c r="W170" s="228">
        <f t="shared" si="1"/>
        <v>625</v>
      </c>
      <c r="X170" s="228">
        <f t="shared" si="2"/>
        <v>93.75</v>
      </c>
      <c r="Y170" s="229">
        <f t="shared" si="3"/>
        <v>718.75</v>
      </c>
      <c r="Z170" s="233">
        <v>6.84</v>
      </c>
      <c r="AA170" s="228">
        <f t="shared" si="4"/>
        <v>4462.5</v>
      </c>
      <c r="AB170" s="231">
        <f t="shared" si="5"/>
        <v>3034.5</v>
      </c>
      <c r="AC170" s="226" t="s">
        <v>2733</v>
      </c>
      <c r="AD170" s="226" t="s">
        <v>2733</v>
      </c>
      <c r="AE170" s="226" t="s">
        <v>2733</v>
      </c>
      <c r="AF170" s="253" t="s">
        <v>2785</v>
      </c>
    </row>
    <row r="171" spans="1:32" ht="22.5" customHeight="1">
      <c r="A171" s="226">
        <v>163</v>
      </c>
      <c r="B171" s="226" t="s">
        <v>3323</v>
      </c>
      <c r="C171" s="226" t="s">
        <v>3323</v>
      </c>
      <c r="D171" s="227"/>
      <c r="E171" s="227" t="s">
        <v>3324</v>
      </c>
      <c r="F171" s="226" t="s">
        <v>66</v>
      </c>
      <c r="G171" s="226" t="s">
        <v>2686</v>
      </c>
      <c r="H171" s="226" t="s">
        <v>3084</v>
      </c>
      <c r="I171" s="226" t="s">
        <v>3320</v>
      </c>
      <c r="J171" s="226">
        <v>1</v>
      </c>
      <c r="K171" s="226"/>
      <c r="L171" s="226"/>
      <c r="M171" s="226">
        <v>2</v>
      </c>
      <c r="N171" s="226">
        <v>4</v>
      </c>
      <c r="O171" s="227"/>
      <c r="P171" s="226">
        <v>12</v>
      </c>
      <c r="Q171" s="226">
        <v>1200</v>
      </c>
      <c r="R171" s="228">
        <f t="shared" si="0"/>
        <v>14400</v>
      </c>
      <c r="S171" s="228"/>
      <c r="T171" s="228"/>
      <c r="U171" s="228">
        <v>0</v>
      </c>
      <c r="V171" s="228">
        <v>125</v>
      </c>
      <c r="W171" s="228">
        <f t="shared" si="1"/>
        <v>625</v>
      </c>
      <c r="X171" s="228">
        <f t="shared" si="2"/>
        <v>93.75</v>
      </c>
      <c r="Y171" s="229">
        <f t="shared" si="3"/>
        <v>718.75</v>
      </c>
      <c r="Z171" s="233">
        <v>6.84</v>
      </c>
      <c r="AA171" s="228">
        <f t="shared" si="4"/>
        <v>4462.5</v>
      </c>
      <c r="AB171" s="231">
        <f t="shared" si="5"/>
        <v>3034.5</v>
      </c>
      <c r="AC171" s="226" t="s">
        <v>2733</v>
      </c>
      <c r="AD171" s="226" t="s">
        <v>2733</v>
      </c>
      <c r="AE171" s="226" t="s">
        <v>2733</v>
      </c>
      <c r="AF171" s="253" t="s">
        <v>2785</v>
      </c>
    </row>
    <row r="172" spans="1:32" ht="22.5" customHeight="1">
      <c r="A172" s="226">
        <v>164</v>
      </c>
      <c r="B172" s="226" t="s">
        <v>3325</v>
      </c>
      <c r="C172" s="226" t="s">
        <v>3325</v>
      </c>
      <c r="D172" s="227"/>
      <c r="E172" s="227" t="s">
        <v>3326</v>
      </c>
      <c r="F172" s="226" t="s">
        <v>66</v>
      </c>
      <c r="G172" s="226" t="s">
        <v>2686</v>
      </c>
      <c r="H172" s="226" t="s">
        <v>3084</v>
      </c>
      <c r="I172" s="226" t="s">
        <v>3320</v>
      </c>
      <c r="J172" s="226">
        <v>1</v>
      </c>
      <c r="K172" s="226"/>
      <c r="L172" s="226"/>
      <c r="M172" s="226">
        <v>2</v>
      </c>
      <c r="N172" s="226">
        <v>4</v>
      </c>
      <c r="O172" s="227"/>
      <c r="P172" s="226">
        <v>12</v>
      </c>
      <c r="Q172" s="226">
        <v>1200</v>
      </c>
      <c r="R172" s="228">
        <f t="shared" si="0"/>
        <v>14400</v>
      </c>
      <c r="S172" s="228"/>
      <c r="T172" s="228"/>
      <c r="U172" s="228">
        <v>0</v>
      </c>
      <c r="V172" s="228">
        <v>125</v>
      </c>
      <c r="W172" s="228">
        <f t="shared" si="1"/>
        <v>625</v>
      </c>
      <c r="X172" s="228">
        <f t="shared" si="2"/>
        <v>93.75</v>
      </c>
      <c r="Y172" s="229">
        <f t="shared" si="3"/>
        <v>718.75</v>
      </c>
      <c r="Z172" s="233">
        <v>6.84</v>
      </c>
      <c r="AA172" s="228">
        <f t="shared" si="4"/>
        <v>4462.5</v>
      </c>
      <c r="AB172" s="231">
        <f t="shared" si="5"/>
        <v>3034.5</v>
      </c>
      <c r="AC172" s="226" t="s">
        <v>2733</v>
      </c>
      <c r="AD172" s="226" t="s">
        <v>2733</v>
      </c>
      <c r="AE172" s="226" t="s">
        <v>2733</v>
      </c>
      <c r="AF172" s="253" t="s">
        <v>2785</v>
      </c>
    </row>
    <row r="173" spans="1:32" ht="22.5" customHeight="1">
      <c r="A173" s="226">
        <v>165</v>
      </c>
      <c r="B173" s="226" t="s">
        <v>3327</v>
      </c>
      <c r="C173" s="226" t="s">
        <v>3327</v>
      </c>
      <c r="D173" s="227"/>
      <c r="E173" s="227" t="s">
        <v>3328</v>
      </c>
      <c r="F173" s="226" t="s">
        <v>66</v>
      </c>
      <c r="G173" s="226" t="s">
        <v>2686</v>
      </c>
      <c r="H173" s="226" t="s">
        <v>3084</v>
      </c>
      <c r="I173" s="226" t="s">
        <v>3329</v>
      </c>
      <c r="J173" s="226">
        <v>1</v>
      </c>
      <c r="K173" s="226"/>
      <c r="L173" s="226"/>
      <c r="M173" s="226">
        <v>4</v>
      </c>
      <c r="N173" s="226">
        <v>3</v>
      </c>
      <c r="O173" s="227"/>
      <c r="P173" s="226">
        <v>21</v>
      </c>
      <c r="Q173" s="226">
        <v>1360</v>
      </c>
      <c r="R173" s="228">
        <f t="shared" si="0"/>
        <v>28560</v>
      </c>
      <c r="S173" s="228"/>
      <c r="T173" s="228"/>
      <c r="U173" s="228">
        <v>0</v>
      </c>
      <c r="V173" s="228">
        <v>298</v>
      </c>
      <c r="W173" s="228">
        <f t="shared" si="1"/>
        <v>1490</v>
      </c>
      <c r="X173" s="228">
        <f t="shared" si="2"/>
        <v>223.5</v>
      </c>
      <c r="Y173" s="229">
        <f t="shared" si="3"/>
        <v>1713.5</v>
      </c>
      <c r="Z173" s="233">
        <v>6.84</v>
      </c>
      <c r="AA173" s="228">
        <f t="shared" si="4"/>
        <v>10638.6</v>
      </c>
      <c r="AB173" s="231">
        <f t="shared" si="5"/>
        <v>7234.2480000000005</v>
      </c>
      <c r="AC173" s="226" t="s">
        <v>1701</v>
      </c>
      <c r="AD173" s="226" t="s">
        <v>1701</v>
      </c>
      <c r="AE173" s="226" t="s">
        <v>1701</v>
      </c>
      <c r="AF173" s="253"/>
    </row>
    <row r="174" spans="1:32" ht="22.5" customHeight="1">
      <c r="A174" s="226">
        <v>166</v>
      </c>
      <c r="B174" s="226" t="s">
        <v>3330</v>
      </c>
      <c r="C174" s="226" t="s">
        <v>3331</v>
      </c>
      <c r="D174" s="227"/>
      <c r="E174" s="227" t="s">
        <v>3332</v>
      </c>
      <c r="F174" s="226" t="s">
        <v>66</v>
      </c>
      <c r="G174" s="226" t="s">
        <v>2686</v>
      </c>
      <c r="H174" s="226" t="s">
        <v>3084</v>
      </c>
      <c r="I174" s="226" t="s">
        <v>3329</v>
      </c>
      <c r="J174" s="226">
        <v>1</v>
      </c>
      <c r="K174" s="226"/>
      <c r="L174" s="226"/>
      <c r="M174" s="226">
        <v>4</v>
      </c>
      <c r="N174" s="226">
        <v>3</v>
      </c>
      <c r="O174" s="227"/>
      <c r="P174" s="226">
        <v>21</v>
      </c>
      <c r="Q174" s="226">
        <v>1360</v>
      </c>
      <c r="R174" s="228">
        <f t="shared" si="0"/>
        <v>28560</v>
      </c>
      <c r="S174" s="228"/>
      <c r="T174" s="228"/>
      <c r="U174" s="228">
        <v>0</v>
      </c>
      <c r="V174" s="228">
        <v>298</v>
      </c>
      <c r="W174" s="228">
        <f t="shared" si="1"/>
        <v>1490</v>
      </c>
      <c r="X174" s="228">
        <f t="shared" si="2"/>
        <v>223.5</v>
      </c>
      <c r="Y174" s="229">
        <f t="shared" si="3"/>
        <v>1713.5</v>
      </c>
      <c r="Z174" s="233">
        <v>6.84</v>
      </c>
      <c r="AA174" s="228">
        <f t="shared" si="4"/>
        <v>10638.6</v>
      </c>
      <c r="AB174" s="231">
        <f t="shared" si="5"/>
        <v>7234.2480000000005</v>
      </c>
      <c r="AC174" s="226" t="s">
        <v>1701</v>
      </c>
      <c r="AD174" s="226" t="s">
        <v>1701</v>
      </c>
      <c r="AE174" s="226" t="s">
        <v>1701</v>
      </c>
      <c r="AF174" s="253"/>
    </row>
    <row r="175" spans="1:32" ht="22.5" customHeight="1">
      <c r="A175" s="226">
        <v>167</v>
      </c>
      <c r="B175" s="226" t="s">
        <v>3333</v>
      </c>
      <c r="C175" s="226" t="s">
        <v>3333</v>
      </c>
      <c r="D175" s="227"/>
      <c r="E175" s="227" t="s">
        <v>3334</v>
      </c>
      <c r="F175" s="226" t="s">
        <v>66</v>
      </c>
      <c r="G175" s="226" t="s">
        <v>2686</v>
      </c>
      <c r="H175" s="226" t="s">
        <v>3084</v>
      </c>
      <c r="I175" s="226" t="s">
        <v>3335</v>
      </c>
      <c r="J175" s="226">
        <v>1</v>
      </c>
      <c r="K175" s="226"/>
      <c r="L175" s="226"/>
      <c r="M175" s="226">
        <v>2</v>
      </c>
      <c r="N175" s="226">
        <v>2</v>
      </c>
      <c r="O175" s="227"/>
      <c r="P175" s="226">
        <v>16</v>
      </c>
      <c r="Q175" s="226">
        <v>1000</v>
      </c>
      <c r="R175" s="228">
        <f t="shared" si="0"/>
        <v>16000</v>
      </c>
      <c r="S175" s="228"/>
      <c r="T175" s="228"/>
      <c r="U175" s="228">
        <v>0</v>
      </c>
      <c r="V175" s="228">
        <v>91</v>
      </c>
      <c r="W175" s="228">
        <f t="shared" si="1"/>
        <v>455</v>
      </c>
      <c r="X175" s="228">
        <f t="shared" si="2"/>
        <v>68.25</v>
      </c>
      <c r="Y175" s="229">
        <f t="shared" si="3"/>
        <v>523.25</v>
      </c>
      <c r="Z175" s="233">
        <v>6.84</v>
      </c>
      <c r="AA175" s="228">
        <f t="shared" si="4"/>
        <v>3248.7</v>
      </c>
      <c r="AB175" s="231">
        <f t="shared" si="5"/>
        <v>2209.116</v>
      </c>
      <c r="AC175" s="226" t="s">
        <v>1701</v>
      </c>
      <c r="AD175" s="226" t="s">
        <v>1701</v>
      </c>
      <c r="AE175" s="226" t="s">
        <v>1701</v>
      </c>
      <c r="AF175" s="253"/>
    </row>
    <row r="176" spans="1:32" ht="22.5" customHeight="1">
      <c r="A176" s="226">
        <v>168</v>
      </c>
      <c r="B176" s="226" t="s">
        <v>3336</v>
      </c>
      <c r="C176" s="226" t="s">
        <v>3337</v>
      </c>
      <c r="D176" s="227"/>
      <c r="E176" s="227" t="s">
        <v>3338</v>
      </c>
      <c r="F176" s="226" t="s">
        <v>66</v>
      </c>
      <c r="G176" s="226" t="s">
        <v>2686</v>
      </c>
      <c r="H176" s="226" t="s">
        <v>3084</v>
      </c>
      <c r="I176" s="226" t="s">
        <v>3335</v>
      </c>
      <c r="J176" s="226">
        <v>1</v>
      </c>
      <c r="K176" s="226"/>
      <c r="L176" s="226"/>
      <c r="M176" s="226">
        <v>2</v>
      </c>
      <c r="N176" s="226">
        <v>2</v>
      </c>
      <c r="O176" s="227"/>
      <c r="P176" s="226">
        <v>16</v>
      </c>
      <c r="Q176" s="226">
        <v>1000</v>
      </c>
      <c r="R176" s="228">
        <f t="shared" si="0"/>
        <v>16000</v>
      </c>
      <c r="S176" s="228"/>
      <c r="T176" s="228"/>
      <c r="U176" s="228">
        <v>0</v>
      </c>
      <c r="V176" s="228">
        <v>91</v>
      </c>
      <c r="W176" s="228">
        <f t="shared" si="1"/>
        <v>455</v>
      </c>
      <c r="X176" s="228">
        <f t="shared" si="2"/>
        <v>68.25</v>
      </c>
      <c r="Y176" s="229">
        <f t="shared" si="3"/>
        <v>523.25</v>
      </c>
      <c r="Z176" s="233">
        <v>6.84</v>
      </c>
      <c r="AA176" s="228">
        <f t="shared" si="4"/>
        <v>3248.7</v>
      </c>
      <c r="AB176" s="231">
        <f t="shared" si="5"/>
        <v>2209.116</v>
      </c>
      <c r="AC176" s="226" t="s">
        <v>1701</v>
      </c>
      <c r="AD176" s="226" t="s">
        <v>1701</v>
      </c>
      <c r="AE176" s="226" t="s">
        <v>1701</v>
      </c>
      <c r="AF176" s="253"/>
    </row>
    <row r="177" spans="1:32" ht="22.5" customHeight="1">
      <c r="A177" s="226">
        <v>169</v>
      </c>
      <c r="B177" s="226" t="s">
        <v>3339</v>
      </c>
      <c r="C177" s="226" t="s">
        <v>3340</v>
      </c>
      <c r="D177" s="227"/>
      <c r="E177" s="227" t="s">
        <v>3341</v>
      </c>
      <c r="F177" s="226" t="s">
        <v>66</v>
      </c>
      <c r="G177" s="226" t="s">
        <v>2686</v>
      </c>
      <c r="H177" s="226" t="s">
        <v>3084</v>
      </c>
      <c r="I177" s="226" t="s">
        <v>3335</v>
      </c>
      <c r="J177" s="226">
        <v>1</v>
      </c>
      <c r="K177" s="226"/>
      <c r="L177" s="226"/>
      <c r="M177" s="226">
        <v>2</v>
      </c>
      <c r="N177" s="226">
        <v>2</v>
      </c>
      <c r="O177" s="227"/>
      <c r="P177" s="226">
        <v>16</v>
      </c>
      <c r="Q177" s="226">
        <v>1000</v>
      </c>
      <c r="R177" s="228">
        <f t="shared" si="0"/>
        <v>16000</v>
      </c>
      <c r="S177" s="228"/>
      <c r="T177" s="228"/>
      <c r="U177" s="228">
        <v>0</v>
      </c>
      <c r="V177" s="228">
        <v>91</v>
      </c>
      <c r="W177" s="228">
        <f t="shared" si="1"/>
        <v>455</v>
      </c>
      <c r="X177" s="228">
        <f t="shared" si="2"/>
        <v>68.25</v>
      </c>
      <c r="Y177" s="229">
        <f t="shared" si="3"/>
        <v>523.25</v>
      </c>
      <c r="Z177" s="233">
        <v>6.84</v>
      </c>
      <c r="AA177" s="228">
        <f t="shared" si="4"/>
        <v>3248.7</v>
      </c>
      <c r="AB177" s="231">
        <f t="shared" si="5"/>
        <v>2209.116</v>
      </c>
      <c r="AC177" s="226" t="s">
        <v>1701</v>
      </c>
      <c r="AD177" s="226" t="s">
        <v>1701</v>
      </c>
      <c r="AE177" s="226" t="s">
        <v>1701</v>
      </c>
      <c r="AF177" s="253"/>
    </row>
    <row r="178" spans="1:32" ht="22.5" customHeight="1">
      <c r="A178" s="226">
        <v>170</v>
      </c>
      <c r="B178" s="226" t="s">
        <v>3342</v>
      </c>
      <c r="C178" s="226" t="s">
        <v>3343</v>
      </c>
      <c r="D178" s="227"/>
      <c r="E178" s="227" t="s">
        <v>3344</v>
      </c>
      <c r="F178" s="226" t="s">
        <v>66</v>
      </c>
      <c r="G178" s="226" t="s">
        <v>2686</v>
      </c>
      <c r="H178" s="226" t="s">
        <v>3084</v>
      </c>
      <c r="I178" s="226" t="s">
        <v>3335</v>
      </c>
      <c r="J178" s="226">
        <v>1</v>
      </c>
      <c r="K178" s="226"/>
      <c r="L178" s="226"/>
      <c r="M178" s="226">
        <v>2</v>
      </c>
      <c r="N178" s="226">
        <v>2</v>
      </c>
      <c r="O178" s="227"/>
      <c r="P178" s="226">
        <v>16</v>
      </c>
      <c r="Q178" s="226">
        <v>1000</v>
      </c>
      <c r="R178" s="228">
        <f t="shared" si="0"/>
        <v>16000</v>
      </c>
      <c r="S178" s="228"/>
      <c r="T178" s="228"/>
      <c r="U178" s="228">
        <v>0</v>
      </c>
      <c r="V178" s="228">
        <v>91</v>
      </c>
      <c r="W178" s="228">
        <f t="shared" si="1"/>
        <v>455</v>
      </c>
      <c r="X178" s="228">
        <f t="shared" si="2"/>
        <v>68.25</v>
      </c>
      <c r="Y178" s="229">
        <f t="shared" si="3"/>
        <v>523.25</v>
      </c>
      <c r="Z178" s="233">
        <v>6.84</v>
      </c>
      <c r="AA178" s="228">
        <f t="shared" si="4"/>
        <v>3248.7</v>
      </c>
      <c r="AB178" s="231">
        <f t="shared" si="5"/>
        <v>2209.116</v>
      </c>
      <c r="AC178" s="226" t="s">
        <v>1701</v>
      </c>
      <c r="AD178" s="226" t="s">
        <v>1701</v>
      </c>
      <c r="AE178" s="226" t="s">
        <v>1701</v>
      </c>
      <c r="AF178" s="253"/>
    </row>
    <row r="179" spans="1:32" ht="22.5" customHeight="1">
      <c r="A179" s="226">
        <v>171</v>
      </c>
      <c r="B179" s="226" t="s">
        <v>3345</v>
      </c>
      <c r="C179" s="226" t="s">
        <v>3345</v>
      </c>
      <c r="D179" s="227"/>
      <c r="E179" s="227" t="s">
        <v>3346</v>
      </c>
      <c r="F179" s="226" t="s">
        <v>66</v>
      </c>
      <c r="G179" s="226" t="s">
        <v>2686</v>
      </c>
      <c r="H179" s="226" t="s">
        <v>3084</v>
      </c>
      <c r="I179" s="226" t="s">
        <v>3347</v>
      </c>
      <c r="J179" s="226">
        <v>1</v>
      </c>
      <c r="K179" s="226"/>
      <c r="L179" s="226"/>
      <c r="M179" s="226">
        <v>2</v>
      </c>
      <c r="N179" s="226">
        <v>3</v>
      </c>
      <c r="O179" s="227"/>
      <c r="P179" s="226">
        <v>12</v>
      </c>
      <c r="Q179" s="226">
        <v>3500</v>
      </c>
      <c r="R179" s="228">
        <f t="shared" si="0"/>
        <v>42000</v>
      </c>
      <c r="S179" s="228"/>
      <c r="T179" s="228"/>
      <c r="U179" s="228">
        <v>0</v>
      </c>
      <c r="V179" s="228">
        <v>87</v>
      </c>
      <c r="W179" s="228">
        <f t="shared" si="1"/>
        <v>435</v>
      </c>
      <c r="X179" s="228">
        <f t="shared" si="2"/>
        <v>65.25</v>
      </c>
      <c r="Y179" s="229">
        <f t="shared" si="3"/>
        <v>500.25</v>
      </c>
      <c r="Z179" s="233">
        <v>6.84</v>
      </c>
      <c r="AA179" s="228">
        <f t="shared" si="4"/>
        <v>3105.9</v>
      </c>
      <c r="AB179" s="231">
        <f t="shared" si="5"/>
        <v>2112.0120000000002</v>
      </c>
      <c r="AC179" s="226" t="s">
        <v>1701</v>
      </c>
      <c r="AD179" s="226" t="s">
        <v>1701</v>
      </c>
      <c r="AE179" s="226" t="s">
        <v>1701</v>
      </c>
      <c r="AF179" s="253"/>
    </row>
    <row r="180" spans="1:32" ht="22.5" customHeight="1">
      <c r="A180" s="226">
        <v>172</v>
      </c>
      <c r="B180" s="226" t="s">
        <v>3348</v>
      </c>
      <c r="C180" s="226" t="s">
        <v>3348</v>
      </c>
      <c r="D180" s="227"/>
      <c r="E180" s="227" t="s">
        <v>3349</v>
      </c>
      <c r="F180" s="226" t="s">
        <v>66</v>
      </c>
      <c r="G180" s="226" t="s">
        <v>2686</v>
      </c>
      <c r="H180" s="226" t="s">
        <v>3084</v>
      </c>
      <c r="I180" s="226" t="s">
        <v>3347</v>
      </c>
      <c r="J180" s="226">
        <v>1</v>
      </c>
      <c r="K180" s="226"/>
      <c r="L180" s="226"/>
      <c r="M180" s="226">
        <v>2</v>
      </c>
      <c r="N180" s="226">
        <v>3</v>
      </c>
      <c r="O180" s="227"/>
      <c r="P180" s="226">
        <v>12</v>
      </c>
      <c r="Q180" s="226">
        <v>3500</v>
      </c>
      <c r="R180" s="228">
        <f t="shared" si="0"/>
        <v>42000</v>
      </c>
      <c r="S180" s="228"/>
      <c r="T180" s="228"/>
      <c r="U180" s="228">
        <v>0</v>
      </c>
      <c r="V180" s="228">
        <v>87</v>
      </c>
      <c r="W180" s="228">
        <f t="shared" si="1"/>
        <v>435</v>
      </c>
      <c r="X180" s="228">
        <f t="shared" si="2"/>
        <v>65.25</v>
      </c>
      <c r="Y180" s="229">
        <f t="shared" si="3"/>
        <v>500.25</v>
      </c>
      <c r="Z180" s="233">
        <v>6.84</v>
      </c>
      <c r="AA180" s="228">
        <f t="shared" si="4"/>
        <v>3105.9</v>
      </c>
      <c r="AB180" s="231">
        <f t="shared" si="5"/>
        <v>2112.0120000000002</v>
      </c>
      <c r="AC180" s="226" t="s">
        <v>1701</v>
      </c>
      <c r="AD180" s="226" t="s">
        <v>1701</v>
      </c>
      <c r="AE180" s="226" t="s">
        <v>1701</v>
      </c>
      <c r="AF180" s="253"/>
    </row>
    <row r="181" spans="1:32" ht="22.5" customHeight="1">
      <c r="A181" s="226">
        <v>173</v>
      </c>
      <c r="B181" s="226" t="s">
        <v>3350</v>
      </c>
      <c r="C181" s="226" t="s">
        <v>3350</v>
      </c>
      <c r="D181" s="227"/>
      <c r="E181" s="227" t="s">
        <v>3351</v>
      </c>
      <c r="F181" s="226" t="s">
        <v>66</v>
      </c>
      <c r="G181" s="226" t="s">
        <v>2686</v>
      </c>
      <c r="H181" s="226" t="s">
        <v>3084</v>
      </c>
      <c r="I181" s="226" t="s">
        <v>3352</v>
      </c>
      <c r="J181" s="226">
        <v>1</v>
      </c>
      <c r="K181" s="226"/>
      <c r="L181" s="226"/>
      <c r="M181" s="226">
        <v>2</v>
      </c>
      <c r="N181" s="226">
        <v>3</v>
      </c>
      <c r="O181" s="227"/>
      <c r="P181" s="226">
        <v>12</v>
      </c>
      <c r="Q181" s="226">
        <v>5700</v>
      </c>
      <c r="R181" s="228">
        <f t="shared" si="0"/>
        <v>68400</v>
      </c>
      <c r="S181" s="228"/>
      <c r="T181" s="228"/>
      <c r="U181" s="228">
        <v>0</v>
      </c>
      <c r="V181" s="228">
        <v>87</v>
      </c>
      <c r="W181" s="228">
        <f t="shared" si="1"/>
        <v>435</v>
      </c>
      <c r="X181" s="228">
        <f t="shared" si="2"/>
        <v>65.25</v>
      </c>
      <c r="Y181" s="229">
        <f t="shared" si="3"/>
        <v>500.25</v>
      </c>
      <c r="Z181" s="233">
        <v>6.84</v>
      </c>
      <c r="AA181" s="228">
        <f t="shared" si="4"/>
        <v>3105.9</v>
      </c>
      <c r="AB181" s="231">
        <f t="shared" si="5"/>
        <v>2112.0120000000002</v>
      </c>
      <c r="AC181" s="226" t="s">
        <v>1701</v>
      </c>
      <c r="AD181" s="226" t="s">
        <v>1701</v>
      </c>
      <c r="AE181" s="226" t="s">
        <v>1701</v>
      </c>
      <c r="AF181" s="253"/>
    </row>
    <row r="182" spans="1:32" ht="22.5" customHeight="1">
      <c r="A182" s="226">
        <v>174</v>
      </c>
      <c r="B182" s="226" t="s">
        <v>3353</v>
      </c>
      <c r="C182" s="226" t="s">
        <v>3353</v>
      </c>
      <c r="D182" s="227"/>
      <c r="E182" s="227" t="s">
        <v>3354</v>
      </c>
      <c r="F182" s="226" t="s">
        <v>66</v>
      </c>
      <c r="G182" s="226" t="s">
        <v>2686</v>
      </c>
      <c r="H182" s="226" t="s">
        <v>3084</v>
      </c>
      <c r="I182" s="226" t="s">
        <v>3352</v>
      </c>
      <c r="J182" s="226">
        <v>1</v>
      </c>
      <c r="K182" s="226"/>
      <c r="L182" s="226"/>
      <c r="M182" s="226">
        <v>2</v>
      </c>
      <c r="N182" s="226">
        <v>3</v>
      </c>
      <c r="O182" s="227"/>
      <c r="P182" s="226">
        <v>12</v>
      </c>
      <c r="Q182" s="226">
        <v>5700</v>
      </c>
      <c r="R182" s="228">
        <f t="shared" si="0"/>
        <v>68400</v>
      </c>
      <c r="S182" s="228"/>
      <c r="T182" s="228"/>
      <c r="U182" s="228">
        <v>0</v>
      </c>
      <c r="V182" s="228">
        <v>87</v>
      </c>
      <c r="W182" s="228">
        <f t="shared" si="1"/>
        <v>435</v>
      </c>
      <c r="X182" s="228">
        <f t="shared" si="2"/>
        <v>65.25</v>
      </c>
      <c r="Y182" s="229">
        <f t="shared" si="3"/>
        <v>500.25</v>
      </c>
      <c r="Z182" s="233">
        <v>6.84</v>
      </c>
      <c r="AA182" s="228">
        <f t="shared" si="4"/>
        <v>3105.9</v>
      </c>
      <c r="AB182" s="231">
        <f t="shared" si="5"/>
        <v>2112.0120000000002</v>
      </c>
      <c r="AC182" s="226" t="s">
        <v>1701</v>
      </c>
      <c r="AD182" s="226" t="s">
        <v>1701</v>
      </c>
      <c r="AE182" s="226" t="s">
        <v>1701</v>
      </c>
      <c r="AF182" s="253"/>
    </row>
    <row r="183" spans="1:32" ht="22.5" customHeight="1">
      <c r="A183" s="226">
        <v>175</v>
      </c>
      <c r="B183" s="226" t="s">
        <v>3355</v>
      </c>
      <c r="C183" s="226" t="s">
        <v>3355</v>
      </c>
      <c r="D183" s="227"/>
      <c r="E183" s="227" t="s">
        <v>3356</v>
      </c>
      <c r="F183" s="226" t="s">
        <v>66</v>
      </c>
      <c r="G183" s="226" t="s">
        <v>2686</v>
      </c>
      <c r="H183" s="226" t="s">
        <v>3084</v>
      </c>
      <c r="I183" s="226" t="s">
        <v>3352</v>
      </c>
      <c r="J183" s="226">
        <v>1</v>
      </c>
      <c r="K183" s="226"/>
      <c r="L183" s="226"/>
      <c r="M183" s="226">
        <v>2</v>
      </c>
      <c r="N183" s="226">
        <v>3</v>
      </c>
      <c r="O183" s="227"/>
      <c r="P183" s="226">
        <v>12</v>
      </c>
      <c r="Q183" s="226">
        <v>5700</v>
      </c>
      <c r="R183" s="228">
        <f t="shared" si="0"/>
        <v>68400</v>
      </c>
      <c r="S183" s="228"/>
      <c r="T183" s="228"/>
      <c r="U183" s="228">
        <v>0</v>
      </c>
      <c r="V183" s="228">
        <v>87</v>
      </c>
      <c r="W183" s="228">
        <f t="shared" si="1"/>
        <v>435</v>
      </c>
      <c r="X183" s="228">
        <f t="shared" si="2"/>
        <v>65.25</v>
      </c>
      <c r="Y183" s="229">
        <f t="shared" si="3"/>
        <v>500.25</v>
      </c>
      <c r="Z183" s="233">
        <v>6.84</v>
      </c>
      <c r="AA183" s="228">
        <f t="shared" si="4"/>
        <v>3105.9</v>
      </c>
      <c r="AB183" s="231">
        <f t="shared" si="5"/>
        <v>2112.0120000000002</v>
      </c>
      <c r="AC183" s="226" t="s">
        <v>1701</v>
      </c>
      <c r="AD183" s="226" t="s">
        <v>1701</v>
      </c>
      <c r="AE183" s="226" t="s">
        <v>1701</v>
      </c>
      <c r="AF183" s="253"/>
    </row>
    <row r="184" spans="1:32" ht="22.5" customHeight="1">
      <c r="A184" s="226">
        <v>176</v>
      </c>
      <c r="B184" s="226" t="s">
        <v>3357</v>
      </c>
      <c r="C184" s="226" t="s">
        <v>3357</v>
      </c>
      <c r="D184" s="227"/>
      <c r="E184" s="227" t="s">
        <v>3358</v>
      </c>
      <c r="F184" s="226" t="s">
        <v>66</v>
      </c>
      <c r="G184" s="226" t="s">
        <v>2686</v>
      </c>
      <c r="H184" s="226" t="s">
        <v>3084</v>
      </c>
      <c r="I184" s="226" t="s">
        <v>3352</v>
      </c>
      <c r="J184" s="226">
        <v>1</v>
      </c>
      <c r="K184" s="226"/>
      <c r="L184" s="226"/>
      <c r="M184" s="226">
        <v>2</v>
      </c>
      <c r="N184" s="226">
        <v>3</v>
      </c>
      <c r="O184" s="227"/>
      <c r="P184" s="226">
        <v>12</v>
      </c>
      <c r="Q184" s="226">
        <v>5700</v>
      </c>
      <c r="R184" s="228">
        <f t="shared" si="0"/>
        <v>68400</v>
      </c>
      <c r="S184" s="228"/>
      <c r="T184" s="228"/>
      <c r="U184" s="228">
        <v>0</v>
      </c>
      <c r="V184" s="228">
        <v>87</v>
      </c>
      <c r="W184" s="228">
        <f t="shared" si="1"/>
        <v>435</v>
      </c>
      <c r="X184" s="228">
        <f t="shared" si="2"/>
        <v>65.25</v>
      </c>
      <c r="Y184" s="229">
        <f t="shared" si="3"/>
        <v>500.25</v>
      </c>
      <c r="Z184" s="233">
        <v>6.84</v>
      </c>
      <c r="AA184" s="228">
        <f t="shared" si="4"/>
        <v>3105.9</v>
      </c>
      <c r="AB184" s="231">
        <f t="shared" si="5"/>
        <v>2112.0120000000002</v>
      </c>
      <c r="AC184" s="226" t="s">
        <v>1701</v>
      </c>
      <c r="AD184" s="226" t="s">
        <v>1701</v>
      </c>
      <c r="AE184" s="226" t="s">
        <v>1701</v>
      </c>
      <c r="AF184" s="253"/>
    </row>
    <row r="185" spans="1:32" ht="22.5" customHeight="1">
      <c r="A185" s="226">
        <v>177</v>
      </c>
      <c r="B185" s="226" t="s">
        <v>3359</v>
      </c>
      <c r="C185" s="226" t="s">
        <v>3359</v>
      </c>
      <c r="D185" s="227"/>
      <c r="E185" s="226" t="s">
        <v>3360</v>
      </c>
      <c r="F185" s="226" t="s">
        <v>42</v>
      </c>
      <c r="G185" s="226" t="s">
        <v>2686</v>
      </c>
      <c r="H185" s="226">
        <v>4</v>
      </c>
      <c r="I185" s="226" t="s">
        <v>3361</v>
      </c>
      <c r="J185" s="226">
        <v>1</v>
      </c>
      <c r="K185" s="226"/>
      <c r="L185" s="226"/>
      <c r="M185" s="226">
        <v>6</v>
      </c>
      <c r="N185" s="226">
        <v>12</v>
      </c>
      <c r="O185" s="227"/>
      <c r="P185" s="226">
        <v>26</v>
      </c>
      <c r="Q185" s="226">
        <v>1400</v>
      </c>
      <c r="R185" s="228">
        <f t="shared" si="0"/>
        <v>36400</v>
      </c>
      <c r="S185" s="228"/>
      <c r="T185" s="228"/>
      <c r="U185" s="228">
        <v>0</v>
      </c>
      <c r="V185" s="228"/>
      <c r="W185" s="228">
        <f t="shared" si="1"/>
        <v>12133.333333333334</v>
      </c>
      <c r="X185" s="228">
        <f t="shared" si="2"/>
        <v>1820</v>
      </c>
      <c r="Y185" s="229">
        <f t="shared" si="3"/>
        <v>13953.333333333334</v>
      </c>
      <c r="Z185" s="233">
        <v>5.88</v>
      </c>
      <c r="AA185" s="228">
        <f t="shared" si="4"/>
        <v>74984</v>
      </c>
      <c r="AB185" s="231">
        <f t="shared" si="5"/>
        <v>50989.120000000003</v>
      </c>
      <c r="AC185" s="226" t="s">
        <v>2733</v>
      </c>
      <c r="AD185" s="226" t="s">
        <v>2734</v>
      </c>
      <c r="AE185" s="226" t="s">
        <v>2689</v>
      </c>
      <c r="AF185" s="253" t="s">
        <v>3096</v>
      </c>
    </row>
    <row r="186" spans="1:32" ht="22.5" customHeight="1">
      <c r="A186" s="226">
        <v>178</v>
      </c>
      <c r="B186" s="226" t="s">
        <v>3362</v>
      </c>
      <c r="C186" s="226" t="s">
        <v>3362</v>
      </c>
      <c r="D186" s="227"/>
      <c r="E186" s="227" t="s">
        <v>3363</v>
      </c>
      <c r="F186" s="226" t="s">
        <v>42</v>
      </c>
      <c r="G186" s="226" t="s">
        <v>2686</v>
      </c>
      <c r="H186" s="226">
        <v>4</v>
      </c>
      <c r="I186" s="226" t="s">
        <v>3361</v>
      </c>
      <c r="J186" s="226">
        <v>1</v>
      </c>
      <c r="K186" s="226"/>
      <c r="L186" s="226"/>
      <c r="M186" s="226">
        <v>3</v>
      </c>
      <c r="N186" s="226">
        <v>6</v>
      </c>
      <c r="O186" s="226">
        <v>5</v>
      </c>
      <c r="P186" s="226">
        <v>26</v>
      </c>
      <c r="Q186" s="226">
        <v>1400</v>
      </c>
      <c r="R186" s="228">
        <f t="shared" si="0"/>
        <v>36400</v>
      </c>
      <c r="S186" s="228"/>
      <c r="T186" s="228"/>
      <c r="U186" s="228">
        <v>0</v>
      </c>
      <c r="V186" s="228"/>
      <c r="W186" s="228">
        <f t="shared" si="1"/>
        <v>12133.333333333334</v>
      </c>
      <c r="X186" s="228">
        <f t="shared" si="2"/>
        <v>1820</v>
      </c>
      <c r="Y186" s="229">
        <f t="shared" si="3"/>
        <v>13953.333333333334</v>
      </c>
      <c r="Z186" s="233">
        <v>5.88</v>
      </c>
      <c r="AA186" s="228">
        <f t="shared" si="4"/>
        <v>74984</v>
      </c>
      <c r="AB186" s="231">
        <f t="shared" si="5"/>
        <v>50989.120000000003</v>
      </c>
      <c r="AC186" s="226" t="s">
        <v>2733</v>
      </c>
      <c r="AD186" s="226" t="s">
        <v>2734</v>
      </c>
      <c r="AE186" s="226" t="s">
        <v>2689</v>
      </c>
      <c r="AF186" s="253" t="s">
        <v>2785</v>
      </c>
    </row>
    <row r="187" spans="1:32" ht="22.5" customHeight="1">
      <c r="A187" s="226">
        <v>179</v>
      </c>
      <c r="B187" s="226" t="s">
        <v>3364</v>
      </c>
      <c r="C187" s="226" t="s">
        <v>3364</v>
      </c>
      <c r="D187" s="227"/>
      <c r="E187" s="226" t="s">
        <v>3365</v>
      </c>
      <c r="F187" s="226" t="s">
        <v>42</v>
      </c>
      <c r="G187" s="226" t="s">
        <v>2686</v>
      </c>
      <c r="H187" s="226">
        <v>3</v>
      </c>
      <c r="I187" s="226" t="s">
        <v>3366</v>
      </c>
      <c r="J187" s="226">
        <v>1</v>
      </c>
      <c r="K187" s="226"/>
      <c r="L187" s="226"/>
      <c r="M187" s="226">
        <v>1</v>
      </c>
      <c r="N187" s="226">
        <v>2</v>
      </c>
      <c r="O187" s="227"/>
      <c r="P187" s="226">
        <v>10</v>
      </c>
      <c r="Q187" s="226">
        <v>250</v>
      </c>
      <c r="R187" s="228">
        <f t="shared" si="0"/>
        <v>2500</v>
      </c>
      <c r="S187" s="228"/>
      <c r="T187" s="228"/>
      <c r="U187" s="228">
        <v>0</v>
      </c>
      <c r="V187" s="228"/>
      <c r="W187" s="228">
        <f t="shared" si="1"/>
        <v>833.33333333333337</v>
      </c>
      <c r="X187" s="228">
        <f t="shared" si="2"/>
        <v>125</v>
      </c>
      <c r="Y187" s="229">
        <f t="shared" si="3"/>
        <v>958.33333333333337</v>
      </c>
      <c r="Z187" s="233">
        <v>5.88</v>
      </c>
      <c r="AA187" s="228">
        <f t="shared" si="4"/>
        <v>5150</v>
      </c>
      <c r="AB187" s="231">
        <f t="shared" si="5"/>
        <v>3502.0000000000005</v>
      </c>
      <c r="AC187" s="226" t="s">
        <v>2733</v>
      </c>
      <c r="AD187" s="226" t="s">
        <v>2734</v>
      </c>
      <c r="AE187" s="226" t="s">
        <v>2689</v>
      </c>
      <c r="AF187" s="253"/>
    </row>
    <row r="188" spans="1:32" ht="22.5" customHeight="1">
      <c r="A188" s="226">
        <v>180</v>
      </c>
      <c r="B188" s="226" t="s">
        <v>3367</v>
      </c>
      <c r="C188" s="226" t="s">
        <v>3367</v>
      </c>
      <c r="D188" s="227"/>
      <c r="E188" s="236" t="s">
        <v>3368</v>
      </c>
      <c r="F188" s="226" t="s">
        <v>42</v>
      </c>
      <c r="G188" s="226" t="s">
        <v>2686</v>
      </c>
      <c r="H188" s="226">
        <v>3</v>
      </c>
      <c r="I188" s="226" t="s">
        <v>3369</v>
      </c>
      <c r="J188" s="226">
        <v>1</v>
      </c>
      <c r="K188" s="226"/>
      <c r="L188" s="226"/>
      <c r="M188" s="226">
        <v>4</v>
      </c>
      <c r="N188" s="226">
        <v>4</v>
      </c>
      <c r="O188" s="227"/>
      <c r="P188" s="226">
        <v>13</v>
      </c>
      <c r="Q188" s="226">
        <v>1600</v>
      </c>
      <c r="R188" s="228">
        <f t="shared" si="0"/>
        <v>20800</v>
      </c>
      <c r="S188" s="228"/>
      <c r="T188" s="228"/>
      <c r="U188" s="228">
        <v>0</v>
      </c>
      <c r="V188" s="228"/>
      <c r="W188" s="228">
        <f t="shared" si="1"/>
        <v>6933.333333333333</v>
      </c>
      <c r="X188" s="228">
        <f t="shared" si="2"/>
        <v>1040</v>
      </c>
      <c r="Y188" s="229">
        <f t="shared" si="3"/>
        <v>7973.333333333333</v>
      </c>
      <c r="Z188" s="233">
        <v>5.88</v>
      </c>
      <c r="AA188" s="228">
        <f t="shared" si="4"/>
        <v>42848</v>
      </c>
      <c r="AB188" s="231">
        <f t="shared" si="5"/>
        <v>29136.640000000003</v>
      </c>
      <c r="AC188" s="226" t="s">
        <v>2733</v>
      </c>
      <c r="AD188" s="226" t="s">
        <v>2734</v>
      </c>
      <c r="AE188" s="226" t="s">
        <v>2689</v>
      </c>
      <c r="AF188" s="253"/>
    </row>
    <row r="189" spans="1:32" ht="22.5" customHeight="1">
      <c r="A189" s="226">
        <v>181</v>
      </c>
      <c r="B189" s="226" t="s">
        <v>3370</v>
      </c>
      <c r="C189" s="226" t="s">
        <v>3370</v>
      </c>
      <c r="D189" s="227"/>
      <c r="E189" s="226" t="s">
        <v>3371</v>
      </c>
      <c r="F189" s="226" t="s">
        <v>42</v>
      </c>
      <c r="G189" s="226" t="s">
        <v>2686</v>
      </c>
      <c r="H189" s="226">
        <v>1</v>
      </c>
      <c r="I189" s="226" t="s">
        <v>3372</v>
      </c>
      <c r="J189" s="226">
        <v>1</v>
      </c>
      <c r="K189" s="226"/>
      <c r="L189" s="226"/>
      <c r="M189" s="226">
        <v>3</v>
      </c>
      <c r="N189" s="226">
        <v>6</v>
      </c>
      <c r="O189" s="227"/>
      <c r="P189" s="226">
        <v>15</v>
      </c>
      <c r="Q189" s="226">
        <v>1000</v>
      </c>
      <c r="R189" s="228">
        <f t="shared" si="0"/>
        <v>15000</v>
      </c>
      <c r="S189" s="228"/>
      <c r="T189" s="228"/>
      <c r="U189" s="228">
        <v>0</v>
      </c>
      <c r="V189" s="228"/>
      <c r="W189" s="228">
        <f t="shared" si="1"/>
        <v>5000</v>
      </c>
      <c r="X189" s="228">
        <f t="shared" si="2"/>
        <v>750</v>
      </c>
      <c r="Y189" s="229">
        <f t="shared" si="3"/>
        <v>5750</v>
      </c>
      <c r="Z189" s="233">
        <v>5.88</v>
      </c>
      <c r="AA189" s="228">
        <f t="shared" si="4"/>
        <v>30900</v>
      </c>
      <c r="AB189" s="231">
        <f t="shared" si="5"/>
        <v>21012</v>
      </c>
      <c r="AC189" s="226" t="s">
        <v>2733</v>
      </c>
      <c r="AD189" s="226" t="s">
        <v>2734</v>
      </c>
      <c r="AE189" s="226" t="s">
        <v>2689</v>
      </c>
      <c r="AF189" s="253" t="s">
        <v>3373</v>
      </c>
    </row>
    <row r="190" spans="1:32" ht="22.5" customHeight="1">
      <c r="A190" s="226">
        <v>182</v>
      </c>
      <c r="B190" s="226" t="s">
        <v>3374</v>
      </c>
      <c r="C190" s="226" t="s">
        <v>3374</v>
      </c>
      <c r="D190" s="227"/>
      <c r="E190" s="226" t="s">
        <v>3375</v>
      </c>
      <c r="F190" s="226" t="s">
        <v>66</v>
      </c>
      <c r="G190" s="226" t="s">
        <v>2686</v>
      </c>
      <c r="H190" s="226" t="s">
        <v>2967</v>
      </c>
      <c r="I190" s="226" t="s">
        <v>3376</v>
      </c>
      <c r="J190" s="226">
        <v>1</v>
      </c>
      <c r="K190" s="226"/>
      <c r="L190" s="226"/>
      <c r="M190" s="226">
        <v>4</v>
      </c>
      <c r="N190" s="226">
        <v>8</v>
      </c>
      <c r="O190" s="227"/>
      <c r="P190" s="226">
        <v>3</v>
      </c>
      <c r="Q190" s="226">
        <v>4000</v>
      </c>
      <c r="R190" s="228">
        <f t="shared" si="0"/>
        <v>12000</v>
      </c>
      <c r="S190" s="228"/>
      <c r="T190" s="228"/>
      <c r="U190" s="228">
        <v>0</v>
      </c>
      <c r="V190" s="228">
        <v>285</v>
      </c>
      <c r="W190" s="228">
        <f t="shared" si="1"/>
        <v>1425</v>
      </c>
      <c r="X190" s="228">
        <f t="shared" si="2"/>
        <v>213.75</v>
      </c>
      <c r="Y190" s="229">
        <f t="shared" si="3"/>
        <v>1638.75</v>
      </c>
      <c r="Z190" s="233">
        <v>6.84</v>
      </c>
      <c r="AA190" s="228">
        <f t="shared" si="4"/>
        <v>10174.5</v>
      </c>
      <c r="AB190" s="231">
        <f t="shared" si="5"/>
        <v>6918.6600000000008</v>
      </c>
      <c r="AC190" s="226" t="s">
        <v>2733</v>
      </c>
      <c r="AD190" s="226" t="s">
        <v>2734</v>
      </c>
      <c r="AE190" s="226" t="s">
        <v>2689</v>
      </c>
      <c r="AF190" s="253"/>
    </row>
    <row r="191" spans="1:32" ht="22.5" customHeight="1">
      <c r="A191" s="226">
        <v>183</v>
      </c>
      <c r="B191" s="226" t="s">
        <v>3377</v>
      </c>
      <c r="C191" s="226" t="s">
        <v>3377</v>
      </c>
      <c r="D191" s="227"/>
      <c r="E191" s="227" t="s">
        <v>3378</v>
      </c>
      <c r="F191" s="226" t="s">
        <v>66</v>
      </c>
      <c r="G191" s="226" t="s">
        <v>2686</v>
      </c>
      <c r="H191" s="226" t="s">
        <v>2967</v>
      </c>
      <c r="I191" s="226" t="s">
        <v>3376</v>
      </c>
      <c r="J191" s="226">
        <v>1</v>
      </c>
      <c r="K191" s="226"/>
      <c r="L191" s="226"/>
      <c r="M191" s="226">
        <v>4</v>
      </c>
      <c r="N191" s="226">
        <v>8</v>
      </c>
      <c r="O191" s="227"/>
      <c r="P191" s="226">
        <v>21</v>
      </c>
      <c r="Q191" s="226">
        <v>2600</v>
      </c>
      <c r="R191" s="228">
        <f t="shared" si="0"/>
        <v>54600</v>
      </c>
      <c r="S191" s="228">
        <v>4000</v>
      </c>
      <c r="T191" s="228">
        <v>1</v>
      </c>
      <c r="U191" s="228">
        <v>4000</v>
      </c>
      <c r="V191" s="228">
        <v>173</v>
      </c>
      <c r="W191" s="228">
        <f t="shared" si="1"/>
        <v>865</v>
      </c>
      <c r="X191" s="228">
        <f t="shared" si="2"/>
        <v>529.75</v>
      </c>
      <c r="Y191" s="229">
        <f t="shared" si="3"/>
        <v>1394.75</v>
      </c>
      <c r="Z191" s="233">
        <v>6.84</v>
      </c>
      <c r="AA191" s="228">
        <f t="shared" si="4"/>
        <v>6976.0999999999995</v>
      </c>
      <c r="AB191" s="231">
        <f t="shared" si="5"/>
        <v>4743.7479999999996</v>
      </c>
      <c r="AC191" s="226" t="s">
        <v>2733</v>
      </c>
      <c r="AD191" s="226" t="s">
        <v>2733</v>
      </c>
      <c r="AE191" s="226" t="s">
        <v>2733</v>
      </c>
      <c r="AF191" s="253"/>
    </row>
    <row r="192" spans="1:32" ht="22.5" customHeight="1">
      <c r="A192" s="226">
        <v>184</v>
      </c>
      <c r="B192" s="226" t="s">
        <v>3379</v>
      </c>
      <c r="C192" s="226" t="s">
        <v>3379</v>
      </c>
      <c r="D192" s="227"/>
      <c r="E192" s="236" t="s">
        <v>3380</v>
      </c>
      <c r="F192" s="226" t="s">
        <v>66</v>
      </c>
      <c r="G192" s="226" t="s">
        <v>2686</v>
      </c>
      <c r="H192" s="226">
        <v>4</v>
      </c>
      <c r="I192" s="226" t="s">
        <v>3381</v>
      </c>
      <c r="J192" s="226">
        <v>1</v>
      </c>
      <c r="K192" s="226"/>
      <c r="L192" s="226"/>
      <c r="M192" s="226">
        <v>5</v>
      </c>
      <c r="N192" s="226">
        <v>8</v>
      </c>
      <c r="O192" s="227"/>
      <c r="P192" s="226">
        <v>33</v>
      </c>
      <c r="Q192" s="226">
        <v>1000</v>
      </c>
      <c r="R192" s="228">
        <f t="shared" si="0"/>
        <v>33000</v>
      </c>
      <c r="S192" s="228"/>
      <c r="T192" s="228"/>
      <c r="U192" s="228">
        <v>0</v>
      </c>
      <c r="V192" s="228">
        <v>170</v>
      </c>
      <c r="W192" s="228">
        <f t="shared" si="1"/>
        <v>850</v>
      </c>
      <c r="X192" s="228">
        <f t="shared" si="2"/>
        <v>127.5</v>
      </c>
      <c r="Y192" s="229">
        <f t="shared" si="3"/>
        <v>977.5</v>
      </c>
      <c r="Z192" s="233">
        <v>6.84</v>
      </c>
      <c r="AA192" s="228">
        <f t="shared" si="4"/>
        <v>6069</v>
      </c>
      <c r="AB192" s="231">
        <f t="shared" si="5"/>
        <v>4126.92</v>
      </c>
      <c r="AC192" s="226" t="s">
        <v>2733</v>
      </c>
      <c r="AD192" s="226" t="s">
        <v>2733</v>
      </c>
      <c r="AE192" s="226" t="s">
        <v>2733</v>
      </c>
      <c r="AF192" s="253" t="s">
        <v>3382</v>
      </c>
    </row>
    <row r="193" spans="1:32" ht="22.5" customHeight="1">
      <c r="A193" s="226">
        <v>185</v>
      </c>
      <c r="B193" s="226" t="s">
        <v>3383</v>
      </c>
      <c r="C193" s="226" t="s">
        <v>3383</v>
      </c>
      <c r="D193" s="227"/>
      <c r="E193" s="236" t="s">
        <v>3384</v>
      </c>
      <c r="F193" s="226" t="s">
        <v>66</v>
      </c>
      <c r="G193" s="226" t="s">
        <v>2686</v>
      </c>
      <c r="H193" s="226">
        <v>4</v>
      </c>
      <c r="I193" s="226" t="s">
        <v>3381</v>
      </c>
      <c r="J193" s="226">
        <v>1</v>
      </c>
      <c r="K193" s="226"/>
      <c r="L193" s="226"/>
      <c r="M193" s="226">
        <v>5</v>
      </c>
      <c r="N193" s="226">
        <v>10</v>
      </c>
      <c r="O193" s="227"/>
      <c r="P193" s="226">
        <v>33</v>
      </c>
      <c r="Q193" s="226">
        <v>1000</v>
      </c>
      <c r="R193" s="228">
        <f t="shared" si="0"/>
        <v>33000</v>
      </c>
      <c r="S193" s="228"/>
      <c r="T193" s="228"/>
      <c r="U193" s="228">
        <v>0</v>
      </c>
      <c r="V193" s="228">
        <v>170</v>
      </c>
      <c r="W193" s="228">
        <f t="shared" si="1"/>
        <v>850</v>
      </c>
      <c r="X193" s="228">
        <f t="shared" si="2"/>
        <v>127.5</v>
      </c>
      <c r="Y193" s="229">
        <f t="shared" si="3"/>
        <v>977.5</v>
      </c>
      <c r="Z193" s="233">
        <v>6.84</v>
      </c>
      <c r="AA193" s="228">
        <f t="shared" si="4"/>
        <v>6069</v>
      </c>
      <c r="AB193" s="231">
        <f t="shared" si="5"/>
        <v>4126.92</v>
      </c>
      <c r="AC193" s="226" t="s">
        <v>2733</v>
      </c>
      <c r="AD193" s="226" t="s">
        <v>2733</v>
      </c>
      <c r="AE193" s="226" t="s">
        <v>2733</v>
      </c>
      <c r="AF193" s="253" t="s">
        <v>3382</v>
      </c>
    </row>
    <row r="194" spans="1:32" ht="22.5" customHeight="1">
      <c r="A194" s="226">
        <v>186</v>
      </c>
      <c r="B194" s="226" t="s">
        <v>3387</v>
      </c>
      <c r="C194" s="226" t="s">
        <v>3387</v>
      </c>
      <c r="D194" s="227"/>
      <c r="E194" s="236" t="s">
        <v>3388</v>
      </c>
      <c r="F194" s="226" t="s">
        <v>66</v>
      </c>
      <c r="G194" s="226" t="s">
        <v>2686</v>
      </c>
      <c r="H194" s="226">
        <v>4</v>
      </c>
      <c r="I194" s="226" t="s">
        <v>3381</v>
      </c>
      <c r="J194" s="226">
        <v>1</v>
      </c>
      <c r="K194" s="226"/>
      <c r="L194" s="226"/>
      <c r="M194" s="226">
        <v>3</v>
      </c>
      <c r="N194" s="226">
        <v>3</v>
      </c>
      <c r="O194" s="227"/>
      <c r="P194" s="226">
        <v>33</v>
      </c>
      <c r="Q194" s="226">
        <v>1000</v>
      </c>
      <c r="R194" s="228">
        <f t="shared" si="0"/>
        <v>33000</v>
      </c>
      <c r="S194" s="228"/>
      <c r="T194" s="228"/>
      <c r="U194" s="228">
        <v>0</v>
      </c>
      <c r="V194" s="228">
        <v>170</v>
      </c>
      <c r="W194" s="228">
        <f t="shared" si="1"/>
        <v>850</v>
      </c>
      <c r="X194" s="228">
        <f t="shared" si="2"/>
        <v>127.5</v>
      </c>
      <c r="Y194" s="229">
        <f t="shared" si="3"/>
        <v>977.5</v>
      </c>
      <c r="Z194" s="233">
        <v>6.84</v>
      </c>
      <c r="AA194" s="228">
        <f t="shared" si="4"/>
        <v>6069</v>
      </c>
      <c r="AB194" s="231">
        <f t="shared" si="5"/>
        <v>4126.92</v>
      </c>
      <c r="AC194" s="226" t="s">
        <v>2733</v>
      </c>
      <c r="AD194" s="226" t="s">
        <v>2734</v>
      </c>
      <c r="AE194" s="226" t="s">
        <v>2689</v>
      </c>
      <c r="AF194" s="253" t="s">
        <v>3382</v>
      </c>
    </row>
    <row r="195" spans="1:32" ht="22.5" customHeight="1">
      <c r="A195" s="226">
        <v>187</v>
      </c>
      <c r="B195" s="226" t="s">
        <v>3390</v>
      </c>
      <c r="C195" s="226" t="s">
        <v>3390</v>
      </c>
      <c r="D195" s="227"/>
      <c r="E195" s="226" t="s">
        <v>3389</v>
      </c>
      <c r="F195" s="226" t="s">
        <v>42</v>
      </c>
      <c r="G195" s="226" t="s">
        <v>2686</v>
      </c>
      <c r="H195" s="226">
        <v>1</v>
      </c>
      <c r="I195" s="226" t="s">
        <v>3389</v>
      </c>
      <c r="J195" s="226">
        <v>1</v>
      </c>
      <c r="K195" s="226"/>
      <c r="L195" s="226"/>
      <c r="M195" s="226">
        <v>2</v>
      </c>
      <c r="N195" s="226">
        <v>4</v>
      </c>
      <c r="O195" s="227"/>
      <c r="P195" s="226">
        <v>11</v>
      </c>
      <c r="Q195" s="226">
        <v>400</v>
      </c>
      <c r="R195" s="228">
        <f t="shared" si="0"/>
        <v>4400</v>
      </c>
      <c r="S195" s="228"/>
      <c r="T195" s="228"/>
      <c r="U195" s="228">
        <v>0</v>
      </c>
      <c r="V195" s="228"/>
      <c r="W195" s="228">
        <f t="shared" si="1"/>
        <v>1466.6666666666667</v>
      </c>
      <c r="X195" s="228">
        <f t="shared" si="2"/>
        <v>220</v>
      </c>
      <c r="Y195" s="229">
        <f t="shared" si="3"/>
        <v>1686.6666666666667</v>
      </c>
      <c r="Z195" s="233">
        <v>5.88</v>
      </c>
      <c r="AA195" s="228">
        <f t="shared" si="4"/>
        <v>9064</v>
      </c>
      <c r="AB195" s="231">
        <f t="shared" si="5"/>
        <v>6163.52</v>
      </c>
      <c r="AC195" s="226" t="s">
        <v>2733</v>
      </c>
      <c r="AD195" s="226" t="s">
        <v>2734</v>
      </c>
      <c r="AE195" s="226" t="s">
        <v>2689</v>
      </c>
      <c r="AF195" s="253"/>
    </row>
    <row r="196" spans="1:32" ht="22.5" customHeight="1">
      <c r="A196" s="226">
        <v>188</v>
      </c>
      <c r="B196" s="226" t="s">
        <v>3391</v>
      </c>
      <c r="C196" s="226" t="s">
        <v>3391</v>
      </c>
      <c r="D196" s="227"/>
      <c r="E196" s="226" t="s">
        <v>3392</v>
      </c>
      <c r="F196" s="226" t="s">
        <v>42</v>
      </c>
      <c r="G196" s="226" t="s">
        <v>2686</v>
      </c>
      <c r="H196" s="226" t="s">
        <v>3191</v>
      </c>
      <c r="I196" s="226" t="s">
        <v>3393</v>
      </c>
      <c r="J196" s="226">
        <v>1</v>
      </c>
      <c r="K196" s="226"/>
      <c r="L196" s="226"/>
      <c r="M196" s="226">
        <v>1</v>
      </c>
      <c r="N196" s="226">
        <v>2</v>
      </c>
      <c r="O196" s="227"/>
      <c r="P196" s="226">
        <v>9</v>
      </c>
      <c r="Q196" s="226">
        <v>450</v>
      </c>
      <c r="R196" s="228">
        <f t="shared" si="0"/>
        <v>4050</v>
      </c>
      <c r="S196" s="228"/>
      <c r="T196" s="228"/>
      <c r="U196" s="228">
        <v>0</v>
      </c>
      <c r="V196" s="228"/>
      <c r="W196" s="228">
        <f t="shared" si="1"/>
        <v>1350</v>
      </c>
      <c r="X196" s="228">
        <f t="shared" si="2"/>
        <v>202.5</v>
      </c>
      <c r="Y196" s="229">
        <f t="shared" si="3"/>
        <v>1552.5</v>
      </c>
      <c r="Z196" s="233">
        <v>5.88</v>
      </c>
      <c r="AA196" s="228">
        <f t="shared" si="4"/>
        <v>8343</v>
      </c>
      <c r="AB196" s="231">
        <f t="shared" si="5"/>
        <v>5673.2400000000007</v>
      </c>
      <c r="AC196" s="226" t="s">
        <v>2733</v>
      </c>
      <c r="AD196" s="226" t="s">
        <v>2734</v>
      </c>
      <c r="AE196" s="226" t="s">
        <v>2689</v>
      </c>
      <c r="AF196" s="253"/>
    </row>
    <row r="197" spans="1:32" ht="22.5" customHeight="1">
      <c r="A197" s="226">
        <v>189</v>
      </c>
      <c r="B197" s="226" t="s">
        <v>3394</v>
      </c>
      <c r="C197" s="226" t="s">
        <v>3394</v>
      </c>
      <c r="D197" s="227"/>
      <c r="E197" s="227" t="s">
        <v>3395</v>
      </c>
      <c r="F197" s="226" t="s">
        <v>66</v>
      </c>
      <c r="G197" s="226" t="s">
        <v>2686</v>
      </c>
      <c r="H197" s="226">
        <v>10</v>
      </c>
      <c r="I197" s="226" t="s">
        <v>3396</v>
      </c>
      <c r="J197" s="226">
        <v>1</v>
      </c>
      <c r="K197" s="226"/>
      <c r="L197" s="226"/>
      <c r="M197" s="226">
        <v>3</v>
      </c>
      <c r="N197" s="226">
        <v>6</v>
      </c>
      <c r="O197" s="227"/>
      <c r="P197" s="226">
        <v>30</v>
      </c>
      <c r="Q197" s="226">
        <v>3600</v>
      </c>
      <c r="R197" s="228">
        <f t="shared" si="0"/>
        <v>108000</v>
      </c>
      <c r="S197" s="228"/>
      <c r="T197" s="228"/>
      <c r="U197" s="228">
        <v>0</v>
      </c>
      <c r="V197" s="228">
        <v>200</v>
      </c>
      <c r="W197" s="228">
        <f t="shared" si="1"/>
        <v>1000</v>
      </c>
      <c r="X197" s="228">
        <f t="shared" si="2"/>
        <v>150</v>
      </c>
      <c r="Y197" s="229">
        <f t="shared" si="3"/>
        <v>1150</v>
      </c>
      <c r="Z197" s="233">
        <v>6.84</v>
      </c>
      <c r="AA197" s="228">
        <f t="shared" si="4"/>
        <v>7140</v>
      </c>
      <c r="AB197" s="231">
        <f t="shared" si="5"/>
        <v>4855.2000000000007</v>
      </c>
      <c r="AC197" s="226" t="s">
        <v>2733</v>
      </c>
      <c r="AD197" s="226" t="s">
        <v>2733</v>
      </c>
      <c r="AE197" s="226" t="s">
        <v>2733</v>
      </c>
      <c r="AF197" s="253"/>
    </row>
    <row r="198" spans="1:32" ht="22.5" customHeight="1">
      <c r="A198" s="226">
        <v>190</v>
      </c>
      <c r="B198" s="226" t="s">
        <v>3397</v>
      </c>
      <c r="C198" s="226" t="s">
        <v>3397</v>
      </c>
      <c r="D198" s="227"/>
      <c r="E198" s="227" t="s">
        <v>3398</v>
      </c>
      <c r="F198" s="226" t="s">
        <v>66</v>
      </c>
      <c r="G198" s="226" t="s">
        <v>2686</v>
      </c>
      <c r="H198" s="226">
        <v>10</v>
      </c>
      <c r="I198" s="226" t="s">
        <v>3396</v>
      </c>
      <c r="J198" s="226">
        <v>1</v>
      </c>
      <c r="K198" s="226"/>
      <c r="L198" s="226"/>
      <c r="M198" s="226">
        <v>3</v>
      </c>
      <c r="N198" s="226">
        <v>6</v>
      </c>
      <c r="O198" s="227"/>
      <c r="P198" s="226">
        <v>30</v>
      </c>
      <c r="Q198" s="226">
        <v>3600</v>
      </c>
      <c r="R198" s="228">
        <f t="shared" si="0"/>
        <v>108000</v>
      </c>
      <c r="S198" s="228"/>
      <c r="T198" s="228"/>
      <c r="U198" s="228">
        <v>0</v>
      </c>
      <c r="V198" s="228">
        <v>200</v>
      </c>
      <c r="W198" s="228">
        <f t="shared" si="1"/>
        <v>1000</v>
      </c>
      <c r="X198" s="228">
        <f t="shared" si="2"/>
        <v>150</v>
      </c>
      <c r="Y198" s="229">
        <f t="shared" si="3"/>
        <v>1150</v>
      </c>
      <c r="Z198" s="233">
        <v>6.84</v>
      </c>
      <c r="AA198" s="228">
        <f t="shared" si="4"/>
        <v>7140</v>
      </c>
      <c r="AB198" s="231">
        <f t="shared" si="5"/>
        <v>4855.2000000000007</v>
      </c>
      <c r="AC198" s="226" t="s">
        <v>2733</v>
      </c>
      <c r="AD198" s="226" t="s">
        <v>2733</v>
      </c>
      <c r="AE198" s="226" t="s">
        <v>2733</v>
      </c>
      <c r="AF198" s="253"/>
    </row>
    <row r="199" spans="1:32" ht="22.5" customHeight="1">
      <c r="A199" s="226">
        <v>191</v>
      </c>
      <c r="B199" s="226" t="s">
        <v>3399</v>
      </c>
      <c r="C199" s="226" t="s">
        <v>3399</v>
      </c>
      <c r="D199" s="227"/>
      <c r="E199" s="227" t="s">
        <v>3400</v>
      </c>
      <c r="F199" s="226" t="s">
        <v>66</v>
      </c>
      <c r="G199" s="226" t="s">
        <v>2686</v>
      </c>
      <c r="H199" s="226">
        <v>10</v>
      </c>
      <c r="I199" s="226" t="s">
        <v>3396</v>
      </c>
      <c r="J199" s="226">
        <v>1</v>
      </c>
      <c r="K199" s="226"/>
      <c r="L199" s="226"/>
      <c r="M199" s="226">
        <v>3</v>
      </c>
      <c r="N199" s="226">
        <v>6</v>
      </c>
      <c r="O199" s="227"/>
      <c r="P199" s="226">
        <v>27</v>
      </c>
      <c r="Q199" s="226">
        <v>2800</v>
      </c>
      <c r="R199" s="228">
        <f t="shared" si="0"/>
        <v>75600</v>
      </c>
      <c r="S199" s="228"/>
      <c r="T199" s="228"/>
      <c r="U199" s="228">
        <v>0</v>
      </c>
      <c r="V199" s="228">
        <v>200</v>
      </c>
      <c r="W199" s="228">
        <f t="shared" si="1"/>
        <v>1000</v>
      </c>
      <c r="X199" s="228">
        <f t="shared" si="2"/>
        <v>150</v>
      </c>
      <c r="Y199" s="229">
        <f t="shared" si="3"/>
        <v>1150</v>
      </c>
      <c r="Z199" s="233">
        <v>6.84</v>
      </c>
      <c r="AA199" s="228">
        <f t="shared" si="4"/>
        <v>7140</v>
      </c>
      <c r="AB199" s="231">
        <f t="shared" si="5"/>
        <v>4855.2000000000007</v>
      </c>
      <c r="AC199" s="226" t="s">
        <v>2733</v>
      </c>
      <c r="AD199" s="226" t="s">
        <v>2733</v>
      </c>
      <c r="AE199" s="226" t="s">
        <v>2733</v>
      </c>
      <c r="AF199" s="253"/>
    </row>
    <row r="200" spans="1:32" ht="22.5" customHeight="1">
      <c r="A200" s="226">
        <v>192</v>
      </c>
      <c r="B200" s="226" t="s">
        <v>3401</v>
      </c>
      <c r="C200" s="226" t="s">
        <v>3401</v>
      </c>
      <c r="D200" s="227"/>
      <c r="E200" s="227" t="s">
        <v>3402</v>
      </c>
      <c r="F200" s="226" t="s">
        <v>66</v>
      </c>
      <c r="G200" s="226" t="s">
        <v>2686</v>
      </c>
      <c r="H200" s="226">
        <v>10</v>
      </c>
      <c r="I200" s="226" t="s">
        <v>3396</v>
      </c>
      <c r="J200" s="226">
        <v>1</v>
      </c>
      <c r="K200" s="226"/>
      <c r="L200" s="226"/>
      <c r="M200" s="226">
        <v>3</v>
      </c>
      <c r="N200" s="226">
        <v>6</v>
      </c>
      <c r="O200" s="227"/>
      <c r="P200" s="226">
        <v>27</v>
      </c>
      <c r="Q200" s="226">
        <v>2800</v>
      </c>
      <c r="R200" s="228">
        <f t="shared" si="0"/>
        <v>75600</v>
      </c>
      <c r="S200" s="228"/>
      <c r="T200" s="228"/>
      <c r="U200" s="228">
        <v>0</v>
      </c>
      <c r="V200" s="228">
        <v>200</v>
      </c>
      <c r="W200" s="228">
        <f t="shared" si="1"/>
        <v>1000</v>
      </c>
      <c r="X200" s="228">
        <f t="shared" si="2"/>
        <v>150</v>
      </c>
      <c r="Y200" s="229">
        <f t="shared" si="3"/>
        <v>1150</v>
      </c>
      <c r="Z200" s="233">
        <v>6.84</v>
      </c>
      <c r="AA200" s="228">
        <f t="shared" si="4"/>
        <v>7140</v>
      </c>
      <c r="AB200" s="231">
        <f t="shared" si="5"/>
        <v>4855.2000000000007</v>
      </c>
      <c r="AC200" s="226" t="s">
        <v>2733</v>
      </c>
      <c r="AD200" s="226" t="s">
        <v>2733</v>
      </c>
      <c r="AE200" s="226" t="s">
        <v>2733</v>
      </c>
      <c r="AF200" s="253"/>
    </row>
    <row r="201" spans="1:32" ht="22.5" customHeight="1">
      <c r="A201" s="226">
        <v>193</v>
      </c>
      <c r="B201" s="226" t="s">
        <v>3403</v>
      </c>
      <c r="C201" s="226" t="s">
        <v>3403</v>
      </c>
      <c r="D201" s="227"/>
      <c r="E201" s="226" t="s">
        <v>3404</v>
      </c>
      <c r="F201" s="226" t="s">
        <v>66</v>
      </c>
      <c r="G201" s="226" t="s">
        <v>2686</v>
      </c>
      <c r="H201" s="226" t="s">
        <v>3159</v>
      </c>
      <c r="I201" s="226" t="s">
        <v>3405</v>
      </c>
      <c r="J201" s="226">
        <v>1</v>
      </c>
      <c r="K201" s="226"/>
      <c r="L201" s="226"/>
      <c r="M201" s="226">
        <v>2</v>
      </c>
      <c r="N201" s="226">
        <v>4</v>
      </c>
      <c r="O201" s="227"/>
      <c r="P201" s="226">
        <v>20</v>
      </c>
      <c r="Q201" s="226">
        <v>1200</v>
      </c>
      <c r="R201" s="228">
        <f t="shared" si="0"/>
        <v>24000</v>
      </c>
      <c r="S201" s="228"/>
      <c r="T201" s="228"/>
      <c r="U201" s="228">
        <v>0</v>
      </c>
      <c r="V201" s="228">
        <v>370</v>
      </c>
      <c r="W201" s="228">
        <f t="shared" si="1"/>
        <v>1850</v>
      </c>
      <c r="X201" s="228">
        <f t="shared" si="2"/>
        <v>277.5</v>
      </c>
      <c r="Y201" s="229">
        <f t="shared" si="3"/>
        <v>2127.5</v>
      </c>
      <c r="Z201" s="233">
        <v>6.84</v>
      </c>
      <c r="AA201" s="228">
        <f t="shared" si="4"/>
        <v>13209</v>
      </c>
      <c r="AB201" s="231">
        <f t="shared" si="5"/>
        <v>8982.1200000000008</v>
      </c>
      <c r="AC201" s="226" t="s">
        <v>2733</v>
      </c>
      <c r="AD201" s="226" t="s">
        <v>2734</v>
      </c>
      <c r="AE201" s="226" t="s">
        <v>2689</v>
      </c>
      <c r="AF201" s="253"/>
    </row>
    <row r="202" spans="1:32" ht="22.5" customHeight="1">
      <c r="A202" s="226">
        <v>194</v>
      </c>
      <c r="B202" s="226" t="s">
        <v>3406</v>
      </c>
      <c r="C202" s="226" t="s">
        <v>3406</v>
      </c>
      <c r="D202" s="227"/>
      <c r="E202" s="227" t="s">
        <v>3407</v>
      </c>
      <c r="F202" s="226" t="s">
        <v>42</v>
      </c>
      <c r="G202" s="226" t="s">
        <v>2686</v>
      </c>
      <c r="H202" s="226" t="s">
        <v>3088</v>
      </c>
      <c r="I202" s="226" t="s">
        <v>3408</v>
      </c>
      <c r="J202" s="226">
        <v>1</v>
      </c>
      <c r="K202" s="226"/>
      <c r="L202" s="226"/>
      <c r="M202" s="226">
        <v>4</v>
      </c>
      <c r="N202" s="226">
        <v>4</v>
      </c>
      <c r="O202" s="227"/>
      <c r="P202" s="226">
        <v>7</v>
      </c>
      <c r="Q202" s="226">
        <v>400</v>
      </c>
      <c r="R202" s="228">
        <f t="shared" si="0"/>
        <v>2800</v>
      </c>
      <c r="S202" s="228"/>
      <c r="T202" s="228"/>
      <c r="U202" s="228">
        <v>0</v>
      </c>
      <c r="V202" s="228"/>
      <c r="W202" s="228">
        <f t="shared" si="1"/>
        <v>933.33333333333337</v>
      </c>
      <c r="X202" s="228">
        <f t="shared" si="2"/>
        <v>140</v>
      </c>
      <c r="Y202" s="229">
        <f t="shared" si="3"/>
        <v>1073.3333333333335</v>
      </c>
      <c r="Z202" s="233">
        <v>5.88</v>
      </c>
      <c r="AA202" s="228">
        <f t="shared" si="4"/>
        <v>5768</v>
      </c>
      <c r="AB202" s="231">
        <f t="shared" si="5"/>
        <v>3922.2400000000002</v>
      </c>
      <c r="AC202" s="226" t="s">
        <v>2733</v>
      </c>
      <c r="AD202" s="226" t="s">
        <v>2734</v>
      </c>
      <c r="AE202" s="226" t="s">
        <v>2689</v>
      </c>
      <c r="AF202" s="253"/>
    </row>
    <row r="203" spans="1:32" ht="22.5" customHeight="1">
      <c r="A203" s="226">
        <v>195</v>
      </c>
      <c r="B203" s="226" t="s">
        <v>3409</v>
      </c>
      <c r="C203" s="226" t="s">
        <v>3409</v>
      </c>
      <c r="D203" s="227"/>
      <c r="E203" s="227" t="s">
        <v>3410</v>
      </c>
      <c r="F203" s="226" t="s">
        <v>66</v>
      </c>
      <c r="G203" s="226" t="s">
        <v>2686</v>
      </c>
      <c r="H203" s="226">
        <v>8</v>
      </c>
      <c r="I203" s="226" t="s">
        <v>3411</v>
      </c>
      <c r="J203" s="226">
        <v>1</v>
      </c>
      <c r="K203" s="226"/>
      <c r="L203" s="226"/>
      <c r="M203" s="226">
        <v>3</v>
      </c>
      <c r="N203" s="226">
        <v>6</v>
      </c>
      <c r="O203" s="227"/>
      <c r="P203" s="226">
        <v>22</v>
      </c>
      <c r="Q203" s="226">
        <v>1000</v>
      </c>
      <c r="R203" s="228">
        <f t="shared" si="0"/>
        <v>22000</v>
      </c>
      <c r="S203" s="228"/>
      <c r="T203" s="228"/>
      <c r="U203" s="228">
        <v>0</v>
      </c>
      <c r="V203" s="228">
        <v>250</v>
      </c>
      <c r="W203" s="228">
        <f t="shared" si="1"/>
        <v>1250</v>
      </c>
      <c r="X203" s="228">
        <f t="shared" si="2"/>
        <v>187.5</v>
      </c>
      <c r="Y203" s="229">
        <f t="shared" si="3"/>
        <v>1437.5</v>
      </c>
      <c r="Z203" s="233">
        <v>6.84</v>
      </c>
      <c r="AA203" s="228">
        <f t="shared" si="4"/>
        <v>8925</v>
      </c>
      <c r="AB203" s="231">
        <f t="shared" si="5"/>
        <v>6069</v>
      </c>
      <c r="AC203" s="226" t="s">
        <v>2733</v>
      </c>
      <c r="AD203" s="226" t="s">
        <v>2733</v>
      </c>
      <c r="AE203" s="226" t="s">
        <v>2733</v>
      </c>
      <c r="AF203" s="253" t="s">
        <v>3412</v>
      </c>
    </row>
    <row r="204" spans="1:32" ht="22.5" customHeight="1">
      <c r="A204" s="226">
        <v>196</v>
      </c>
      <c r="B204" s="226" t="s">
        <v>3413</v>
      </c>
      <c r="C204" s="226" t="s">
        <v>3413</v>
      </c>
      <c r="D204" s="227"/>
      <c r="E204" s="227" t="s">
        <v>3414</v>
      </c>
      <c r="F204" s="226" t="s">
        <v>66</v>
      </c>
      <c r="G204" s="226" t="s">
        <v>2686</v>
      </c>
      <c r="H204" s="226">
        <v>8</v>
      </c>
      <c r="I204" s="226" t="s">
        <v>3411</v>
      </c>
      <c r="J204" s="226">
        <v>1</v>
      </c>
      <c r="K204" s="226"/>
      <c r="L204" s="226"/>
      <c r="M204" s="226">
        <v>3</v>
      </c>
      <c r="N204" s="226">
        <v>6</v>
      </c>
      <c r="O204" s="227"/>
      <c r="P204" s="226">
        <v>22</v>
      </c>
      <c r="Q204" s="226">
        <v>1000</v>
      </c>
      <c r="R204" s="228">
        <f t="shared" si="0"/>
        <v>22000</v>
      </c>
      <c r="S204" s="228"/>
      <c r="T204" s="228"/>
      <c r="U204" s="228">
        <v>0</v>
      </c>
      <c r="V204" s="228">
        <v>250</v>
      </c>
      <c r="W204" s="228">
        <f t="shared" si="1"/>
        <v>1250</v>
      </c>
      <c r="X204" s="228">
        <f t="shared" si="2"/>
        <v>187.5</v>
      </c>
      <c r="Y204" s="229">
        <f t="shared" si="3"/>
        <v>1437.5</v>
      </c>
      <c r="Z204" s="233">
        <v>6.84</v>
      </c>
      <c r="AA204" s="228">
        <f t="shared" si="4"/>
        <v>8925</v>
      </c>
      <c r="AB204" s="231">
        <f t="shared" si="5"/>
        <v>6069</v>
      </c>
      <c r="AC204" s="226" t="s">
        <v>2733</v>
      </c>
      <c r="AD204" s="226" t="s">
        <v>2733</v>
      </c>
      <c r="AE204" s="226" t="s">
        <v>2733</v>
      </c>
      <c r="AF204" s="253"/>
    </row>
    <row r="205" spans="1:32" ht="22.5" customHeight="1">
      <c r="A205" s="226">
        <v>197</v>
      </c>
      <c r="B205" s="226" t="s">
        <v>3418</v>
      </c>
      <c r="C205" s="226" t="s">
        <v>3418</v>
      </c>
      <c r="D205" s="227"/>
      <c r="E205" s="226" t="s">
        <v>3419</v>
      </c>
      <c r="F205" s="226" t="s">
        <v>42</v>
      </c>
      <c r="G205" s="226" t="s">
        <v>2686</v>
      </c>
      <c r="H205" s="226">
        <v>1</v>
      </c>
      <c r="I205" s="226" t="s">
        <v>3420</v>
      </c>
      <c r="J205" s="226">
        <v>1</v>
      </c>
      <c r="K205" s="226"/>
      <c r="L205" s="226"/>
      <c r="M205" s="226">
        <v>2</v>
      </c>
      <c r="N205" s="226">
        <v>4</v>
      </c>
      <c r="O205" s="227"/>
      <c r="P205" s="226">
        <v>5</v>
      </c>
      <c r="Q205" s="226">
        <v>1300</v>
      </c>
      <c r="R205" s="228">
        <f t="shared" si="0"/>
        <v>6500</v>
      </c>
      <c r="S205" s="228"/>
      <c r="T205" s="228"/>
      <c r="U205" s="228">
        <v>0</v>
      </c>
      <c r="V205" s="228"/>
      <c r="W205" s="228">
        <f t="shared" si="1"/>
        <v>2166.6666666666665</v>
      </c>
      <c r="X205" s="228">
        <f t="shared" si="2"/>
        <v>324.99999999999994</v>
      </c>
      <c r="Y205" s="229">
        <f t="shared" si="3"/>
        <v>2491.6666666666665</v>
      </c>
      <c r="Z205" s="233">
        <v>5.88</v>
      </c>
      <c r="AA205" s="228">
        <f t="shared" si="4"/>
        <v>13389.999999999998</v>
      </c>
      <c r="AB205" s="231">
        <f t="shared" si="5"/>
        <v>9105.1999999999989</v>
      </c>
      <c r="AC205" s="226" t="s">
        <v>2733</v>
      </c>
      <c r="AD205" s="226" t="s">
        <v>2734</v>
      </c>
      <c r="AE205" s="226" t="s">
        <v>2689</v>
      </c>
      <c r="AF205" s="253" t="s">
        <v>2785</v>
      </c>
    </row>
    <row r="206" spans="1:32" ht="22.5" customHeight="1">
      <c r="A206" s="226">
        <v>198</v>
      </c>
      <c r="B206" s="226" t="s">
        <v>3421</v>
      </c>
      <c r="C206" s="226" t="s">
        <v>3421</v>
      </c>
      <c r="D206" s="227"/>
      <c r="E206" s="226" t="s">
        <v>3422</v>
      </c>
      <c r="F206" s="226" t="s">
        <v>42</v>
      </c>
      <c r="G206" s="226" t="s">
        <v>2686</v>
      </c>
      <c r="H206" s="226">
        <v>3</v>
      </c>
      <c r="I206" s="226" t="s">
        <v>3423</v>
      </c>
      <c r="J206" s="226">
        <v>1</v>
      </c>
      <c r="K206" s="226"/>
      <c r="L206" s="226"/>
      <c r="M206" s="226">
        <v>2</v>
      </c>
      <c r="N206" s="226">
        <v>4</v>
      </c>
      <c r="O206" s="227"/>
      <c r="P206" s="226">
        <v>16</v>
      </c>
      <c r="Q206" s="226">
        <v>300</v>
      </c>
      <c r="R206" s="228">
        <f t="shared" si="0"/>
        <v>4800</v>
      </c>
      <c r="S206" s="228"/>
      <c r="T206" s="228"/>
      <c r="U206" s="228">
        <v>0</v>
      </c>
      <c r="V206" s="228"/>
      <c r="W206" s="228">
        <f t="shared" si="1"/>
        <v>1600</v>
      </c>
      <c r="X206" s="228">
        <f t="shared" si="2"/>
        <v>240</v>
      </c>
      <c r="Y206" s="229">
        <f t="shared" si="3"/>
        <v>1840</v>
      </c>
      <c r="Z206" s="233">
        <v>5.88</v>
      </c>
      <c r="AA206" s="228">
        <f t="shared" si="4"/>
        <v>9888</v>
      </c>
      <c r="AB206" s="231">
        <f t="shared" si="5"/>
        <v>6723.84</v>
      </c>
      <c r="AC206" s="226" t="s">
        <v>2733</v>
      </c>
      <c r="AD206" s="226" t="s">
        <v>2734</v>
      </c>
      <c r="AE206" s="226" t="s">
        <v>2689</v>
      </c>
      <c r="AF206" s="253"/>
    </row>
    <row r="207" spans="1:32" ht="22.5" customHeight="1">
      <c r="A207" s="226">
        <v>199</v>
      </c>
      <c r="B207" s="226" t="s">
        <v>3424</v>
      </c>
      <c r="C207" s="226" t="s">
        <v>3424</v>
      </c>
      <c r="D207" s="227"/>
      <c r="E207" s="226" t="s">
        <v>3425</v>
      </c>
      <c r="F207" s="226" t="s">
        <v>42</v>
      </c>
      <c r="G207" s="226" t="s">
        <v>2686</v>
      </c>
      <c r="H207" s="226" t="s">
        <v>3191</v>
      </c>
      <c r="I207" s="226" t="s">
        <v>3426</v>
      </c>
      <c r="J207" s="226">
        <v>1</v>
      </c>
      <c r="K207" s="226"/>
      <c r="L207" s="226"/>
      <c r="M207" s="226">
        <v>2</v>
      </c>
      <c r="N207" s="226">
        <v>4</v>
      </c>
      <c r="O207" s="227"/>
      <c r="P207" s="226">
        <v>10</v>
      </c>
      <c r="Q207" s="226">
        <v>400</v>
      </c>
      <c r="R207" s="228">
        <f t="shared" si="0"/>
        <v>4000</v>
      </c>
      <c r="S207" s="228"/>
      <c r="T207" s="228"/>
      <c r="U207" s="228">
        <v>0</v>
      </c>
      <c r="V207" s="228"/>
      <c r="W207" s="228">
        <f t="shared" si="1"/>
        <v>1333.3333333333333</v>
      </c>
      <c r="X207" s="228">
        <f t="shared" si="2"/>
        <v>199.99999999999997</v>
      </c>
      <c r="Y207" s="229">
        <f t="shared" si="3"/>
        <v>1533.3333333333333</v>
      </c>
      <c r="Z207" s="233">
        <v>5.88</v>
      </c>
      <c r="AA207" s="228">
        <f t="shared" si="4"/>
        <v>8239.9999999999982</v>
      </c>
      <c r="AB207" s="231">
        <f t="shared" si="5"/>
        <v>5603.1999999999989</v>
      </c>
      <c r="AC207" s="226" t="s">
        <v>2733</v>
      </c>
      <c r="AD207" s="226" t="s">
        <v>2734</v>
      </c>
      <c r="AE207" s="226" t="s">
        <v>2689</v>
      </c>
      <c r="AF207" s="253"/>
    </row>
    <row r="208" spans="1:32" ht="22.5" customHeight="1">
      <c r="A208" s="226">
        <v>200</v>
      </c>
      <c r="B208" s="226" t="s">
        <v>3427</v>
      </c>
      <c r="C208" s="226" t="s">
        <v>3427</v>
      </c>
      <c r="D208" s="227"/>
      <c r="E208" s="227" t="s">
        <v>3428</v>
      </c>
      <c r="F208" s="226" t="s">
        <v>42</v>
      </c>
      <c r="G208" s="226" t="s">
        <v>2686</v>
      </c>
      <c r="H208" s="226" t="s">
        <v>3159</v>
      </c>
      <c r="I208" s="226" t="s">
        <v>3428</v>
      </c>
      <c r="J208" s="226">
        <v>1</v>
      </c>
      <c r="K208" s="226"/>
      <c r="L208" s="226"/>
      <c r="M208" s="226">
        <v>2</v>
      </c>
      <c r="N208" s="226">
        <v>3</v>
      </c>
      <c r="O208" s="227"/>
      <c r="P208" s="226">
        <v>7</v>
      </c>
      <c r="Q208" s="226">
        <v>400</v>
      </c>
      <c r="R208" s="228">
        <f t="shared" si="0"/>
        <v>2800</v>
      </c>
      <c r="S208" s="228"/>
      <c r="T208" s="228"/>
      <c r="U208" s="228">
        <v>0</v>
      </c>
      <c r="V208" s="228"/>
      <c r="W208" s="228">
        <f t="shared" si="1"/>
        <v>933.33333333333337</v>
      </c>
      <c r="X208" s="228">
        <f t="shared" si="2"/>
        <v>140</v>
      </c>
      <c r="Y208" s="229">
        <f t="shared" si="3"/>
        <v>1073.3333333333335</v>
      </c>
      <c r="Z208" s="233">
        <v>5.88</v>
      </c>
      <c r="AA208" s="228">
        <f t="shared" si="4"/>
        <v>5768</v>
      </c>
      <c r="AB208" s="231">
        <f t="shared" si="5"/>
        <v>3922.2400000000002</v>
      </c>
      <c r="AC208" s="226" t="s">
        <v>2733</v>
      </c>
      <c r="AD208" s="226" t="s">
        <v>2733</v>
      </c>
      <c r="AE208" s="226" t="s">
        <v>2733</v>
      </c>
      <c r="AF208" s="253"/>
    </row>
    <row r="209" spans="1:32" ht="22.5" customHeight="1">
      <c r="A209" s="226">
        <v>201</v>
      </c>
      <c r="B209" s="226" t="s">
        <v>3429</v>
      </c>
      <c r="C209" s="226" t="s">
        <v>3429</v>
      </c>
      <c r="D209" s="227"/>
      <c r="E209" s="226" t="s">
        <v>3430</v>
      </c>
      <c r="F209" s="226" t="s">
        <v>42</v>
      </c>
      <c r="G209" s="226" t="s">
        <v>2686</v>
      </c>
      <c r="H209" s="226" t="s">
        <v>3084</v>
      </c>
      <c r="I209" s="226" t="s">
        <v>3431</v>
      </c>
      <c r="J209" s="226">
        <v>1</v>
      </c>
      <c r="K209" s="226"/>
      <c r="L209" s="226"/>
      <c r="M209" s="226">
        <v>1</v>
      </c>
      <c r="N209" s="226">
        <v>2</v>
      </c>
      <c r="O209" s="227"/>
      <c r="P209" s="226">
        <v>8</v>
      </c>
      <c r="Q209" s="226">
        <v>700</v>
      </c>
      <c r="R209" s="228">
        <f t="shared" si="0"/>
        <v>5600</v>
      </c>
      <c r="S209" s="228"/>
      <c r="T209" s="228"/>
      <c r="U209" s="228">
        <v>0</v>
      </c>
      <c r="V209" s="228"/>
      <c r="W209" s="228">
        <f t="shared" si="1"/>
        <v>1866.6666666666667</v>
      </c>
      <c r="X209" s="228">
        <f t="shared" si="2"/>
        <v>280</v>
      </c>
      <c r="Y209" s="229">
        <f t="shared" si="3"/>
        <v>2146.666666666667</v>
      </c>
      <c r="Z209" s="233">
        <v>5.88</v>
      </c>
      <c r="AA209" s="228">
        <f t="shared" si="4"/>
        <v>11536</v>
      </c>
      <c r="AB209" s="231">
        <f t="shared" si="5"/>
        <v>7844.4800000000005</v>
      </c>
      <c r="AC209" s="226" t="s">
        <v>2733</v>
      </c>
      <c r="AD209" s="226" t="s">
        <v>2734</v>
      </c>
      <c r="AE209" s="226" t="s">
        <v>2689</v>
      </c>
      <c r="AF209" s="253"/>
    </row>
    <row r="210" spans="1:32" ht="22.5" customHeight="1">
      <c r="A210" s="226">
        <v>202</v>
      </c>
      <c r="B210" s="226" t="s">
        <v>3432</v>
      </c>
      <c r="C210" s="226" t="s">
        <v>3432</v>
      </c>
      <c r="D210" s="227"/>
      <c r="E210" s="227" t="s">
        <v>3433</v>
      </c>
      <c r="F210" s="226" t="s">
        <v>66</v>
      </c>
      <c r="G210" s="226" t="s">
        <v>2686</v>
      </c>
      <c r="H210" s="226" t="s">
        <v>3084</v>
      </c>
      <c r="I210" s="226" t="s">
        <v>3434</v>
      </c>
      <c r="J210" s="226">
        <v>1</v>
      </c>
      <c r="K210" s="226"/>
      <c r="L210" s="226"/>
      <c r="M210" s="226">
        <v>3</v>
      </c>
      <c r="N210" s="226">
        <v>6</v>
      </c>
      <c r="O210" s="227"/>
      <c r="P210" s="226">
        <v>24</v>
      </c>
      <c r="Q210" s="226">
        <v>1400</v>
      </c>
      <c r="R210" s="228">
        <f t="shared" si="0"/>
        <v>33600</v>
      </c>
      <c r="S210" s="228"/>
      <c r="T210" s="228"/>
      <c r="U210" s="228">
        <v>0</v>
      </c>
      <c r="V210" s="228">
        <v>220</v>
      </c>
      <c r="W210" s="228">
        <f t="shared" si="1"/>
        <v>1100</v>
      </c>
      <c r="X210" s="228">
        <f t="shared" si="2"/>
        <v>165</v>
      </c>
      <c r="Y210" s="229">
        <f t="shared" si="3"/>
        <v>1265</v>
      </c>
      <c r="Z210" s="233">
        <v>6.84</v>
      </c>
      <c r="AA210" s="228">
        <f t="shared" si="4"/>
        <v>7854</v>
      </c>
      <c r="AB210" s="231">
        <f t="shared" si="5"/>
        <v>5340.72</v>
      </c>
      <c r="AC210" s="226" t="s">
        <v>2733</v>
      </c>
      <c r="AD210" s="226" t="s">
        <v>2733</v>
      </c>
      <c r="AE210" s="226" t="s">
        <v>2733</v>
      </c>
      <c r="AF210" s="253" t="s">
        <v>3435</v>
      </c>
    </row>
    <row r="211" spans="1:32" ht="22.5" customHeight="1">
      <c r="A211" s="226">
        <v>203</v>
      </c>
      <c r="B211" s="226" t="s">
        <v>3436</v>
      </c>
      <c r="C211" s="226" t="s">
        <v>3436</v>
      </c>
      <c r="D211" s="227"/>
      <c r="E211" s="227" t="s">
        <v>3437</v>
      </c>
      <c r="F211" s="226" t="s">
        <v>66</v>
      </c>
      <c r="G211" s="226" t="s">
        <v>2686</v>
      </c>
      <c r="H211" s="226" t="s">
        <v>3084</v>
      </c>
      <c r="I211" s="226" t="s">
        <v>3434</v>
      </c>
      <c r="J211" s="226">
        <v>1</v>
      </c>
      <c r="K211" s="226"/>
      <c r="L211" s="226"/>
      <c r="M211" s="226">
        <v>2</v>
      </c>
      <c r="N211" s="226">
        <v>4</v>
      </c>
      <c r="O211" s="227"/>
      <c r="P211" s="226">
        <v>24</v>
      </c>
      <c r="Q211" s="226">
        <v>1400</v>
      </c>
      <c r="R211" s="228">
        <f t="shared" si="0"/>
        <v>33600</v>
      </c>
      <c r="S211" s="228"/>
      <c r="T211" s="228"/>
      <c r="U211" s="228">
        <v>0</v>
      </c>
      <c r="V211" s="228">
        <v>220</v>
      </c>
      <c r="W211" s="228">
        <f t="shared" si="1"/>
        <v>1100</v>
      </c>
      <c r="X211" s="228">
        <f t="shared" si="2"/>
        <v>165</v>
      </c>
      <c r="Y211" s="229">
        <f t="shared" si="3"/>
        <v>1265</v>
      </c>
      <c r="Z211" s="233">
        <v>6.84</v>
      </c>
      <c r="AA211" s="228">
        <f t="shared" si="4"/>
        <v>7854</v>
      </c>
      <c r="AB211" s="231">
        <f t="shared" si="5"/>
        <v>5340.72</v>
      </c>
      <c r="AC211" s="226" t="s">
        <v>2733</v>
      </c>
      <c r="AD211" s="226" t="s">
        <v>2733</v>
      </c>
      <c r="AE211" s="226" t="s">
        <v>2733</v>
      </c>
      <c r="AF211" s="253" t="s">
        <v>3435</v>
      </c>
    </row>
    <row r="212" spans="1:32" ht="22.5" customHeight="1">
      <c r="A212" s="226">
        <v>204</v>
      </c>
      <c r="B212" s="226" t="s">
        <v>3438</v>
      </c>
      <c r="C212" s="226" t="s">
        <v>3438</v>
      </c>
      <c r="D212" s="227"/>
      <c r="E212" s="226" t="s">
        <v>3439</v>
      </c>
      <c r="F212" s="226" t="s">
        <v>66</v>
      </c>
      <c r="G212" s="226" t="s">
        <v>2686</v>
      </c>
      <c r="H212" s="226" t="s">
        <v>3084</v>
      </c>
      <c r="I212" s="226" t="s">
        <v>3434</v>
      </c>
      <c r="J212" s="226">
        <v>1</v>
      </c>
      <c r="K212" s="226"/>
      <c r="L212" s="226"/>
      <c r="M212" s="226">
        <v>3</v>
      </c>
      <c r="N212" s="226">
        <v>6</v>
      </c>
      <c r="O212" s="227"/>
      <c r="P212" s="226">
        <v>24</v>
      </c>
      <c r="Q212" s="226">
        <v>1400</v>
      </c>
      <c r="R212" s="228">
        <f t="shared" si="0"/>
        <v>33600</v>
      </c>
      <c r="S212" s="228"/>
      <c r="T212" s="228"/>
      <c r="U212" s="228">
        <v>0</v>
      </c>
      <c r="V212" s="228">
        <v>220</v>
      </c>
      <c r="W212" s="228">
        <f t="shared" si="1"/>
        <v>1100</v>
      </c>
      <c r="X212" s="228">
        <f t="shared" si="2"/>
        <v>165</v>
      </c>
      <c r="Y212" s="229">
        <f t="shared" si="3"/>
        <v>1265</v>
      </c>
      <c r="Z212" s="233">
        <v>6.84</v>
      </c>
      <c r="AA212" s="228">
        <f t="shared" si="4"/>
        <v>7854</v>
      </c>
      <c r="AB212" s="231">
        <f t="shared" si="5"/>
        <v>5340.72</v>
      </c>
      <c r="AC212" s="226" t="s">
        <v>2733</v>
      </c>
      <c r="AD212" s="226" t="s">
        <v>2733</v>
      </c>
      <c r="AE212" s="226" t="s">
        <v>2733</v>
      </c>
      <c r="AF212" s="253" t="s">
        <v>3435</v>
      </c>
    </row>
    <row r="213" spans="1:32" ht="22.5" customHeight="1">
      <c r="A213" s="226">
        <v>205</v>
      </c>
      <c r="B213" s="226" t="s">
        <v>3440</v>
      </c>
      <c r="C213" s="226" t="s">
        <v>3440</v>
      </c>
      <c r="D213" s="227"/>
      <c r="E213" s="226" t="s">
        <v>3441</v>
      </c>
      <c r="F213" s="226" t="s">
        <v>66</v>
      </c>
      <c r="G213" s="226" t="s">
        <v>2686</v>
      </c>
      <c r="H213" s="226" t="s">
        <v>3084</v>
      </c>
      <c r="I213" s="226" t="s">
        <v>3434</v>
      </c>
      <c r="J213" s="226">
        <v>1</v>
      </c>
      <c r="K213" s="226"/>
      <c r="L213" s="226"/>
      <c r="M213" s="226">
        <v>3</v>
      </c>
      <c r="N213" s="226">
        <v>6</v>
      </c>
      <c r="O213" s="227"/>
      <c r="P213" s="226">
        <v>24</v>
      </c>
      <c r="Q213" s="226">
        <v>1400</v>
      </c>
      <c r="R213" s="228">
        <f t="shared" si="0"/>
        <v>33600</v>
      </c>
      <c r="S213" s="228"/>
      <c r="T213" s="228"/>
      <c r="U213" s="228">
        <v>0</v>
      </c>
      <c r="V213" s="228">
        <v>220</v>
      </c>
      <c r="W213" s="228">
        <f t="shared" si="1"/>
        <v>1100</v>
      </c>
      <c r="X213" s="228">
        <f t="shared" si="2"/>
        <v>165</v>
      </c>
      <c r="Y213" s="229">
        <f t="shared" si="3"/>
        <v>1265</v>
      </c>
      <c r="Z213" s="233">
        <v>6.84</v>
      </c>
      <c r="AA213" s="228">
        <f t="shared" si="4"/>
        <v>7854</v>
      </c>
      <c r="AB213" s="231">
        <f t="shared" si="5"/>
        <v>5340.72</v>
      </c>
      <c r="AC213" s="226" t="s">
        <v>2733</v>
      </c>
      <c r="AD213" s="226" t="s">
        <v>2733</v>
      </c>
      <c r="AE213" s="226" t="s">
        <v>2733</v>
      </c>
      <c r="AF213" s="253" t="s">
        <v>3435</v>
      </c>
    </row>
    <row r="214" spans="1:32" ht="22.5" customHeight="1">
      <c r="A214" s="226">
        <v>206</v>
      </c>
      <c r="B214" s="226" t="s">
        <v>3442</v>
      </c>
      <c r="C214" s="226" t="s">
        <v>3442</v>
      </c>
      <c r="D214" s="227"/>
      <c r="E214" s="226" t="s">
        <v>3443</v>
      </c>
      <c r="F214" s="226" t="s">
        <v>66</v>
      </c>
      <c r="G214" s="226" t="s">
        <v>2686</v>
      </c>
      <c r="H214" s="226" t="s">
        <v>3084</v>
      </c>
      <c r="I214" s="226" t="s">
        <v>3434</v>
      </c>
      <c r="J214" s="226">
        <v>1</v>
      </c>
      <c r="K214" s="226"/>
      <c r="L214" s="226"/>
      <c r="M214" s="226">
        <v>4</v>
      </c>
      <c r="N214" s="226">
        <v>8</v>
      </c>
      <c r="O214" s="227"/>
      <c r="P214" s="226">
        <v>24</v>
      </c>
      <c r="Q214" s="226">
        <v>1400</v>
      </c>
      <c r="R214" s="228">
        <f t="shared" si="0"/>
        <v>33600</v>
      </c>
      <c r="S214" s="228"/>
      <c r="T214" s="228"/>
      <c r="U214" s="228">
        <v>0</v>
      </c>
      <c r="V214" s="228">
        <v>220</v>
      </c>
      <c r="W214" s="228">
        <f t="shared" si="1"/>
        <v>1100</v>
      </c>
      <c r="X214" s="228">
        <f t="shared" si="2"/>
        <v>165</v>
      </c>
      <c r="Y214" s="229">
        <f t="shared" si="3"/>
        <v>1265</v>
      </c>
      <c r="Z214" s="233">
        <v>6.84</v>
      </c>
      <c r="AA214" s="228">
        <f t="shared" si="4"/>
        <v>7854</v>
      </c>
      <c r="AB214" s="231">
        <f t="shared" si="5"/>
        <v>5340.72</v>
      </c>
      <c r="AC214" s="226" t="s">
        <v>2733</v>
      </c>
      <c r="AD214" s="226" t="s">
        <v>2733</v>
      </c>
      <c r="AE214" s="226" t="s">
        <v>2733</v>
      </c>
      <c r="AF214" s="253" t="s">
        <v>3435</v>
      </c>
    </row>
    <row r="215" spans="1:32" ht="22.5" customHeight="1">
      <c r="A215" s="226">
        <v>207</v>
      </c>
      <c r="B215" s="226" t="s">
        <v>3444</v>
      </c>
      <c r="C215" s="226" t="s">
        <v>3444</v>
      </c>
      <c r="D215" s="227"/>
      <c r="E215" s="227" t="s">
        <v>3445</v>
      </c>
      <c r="F215" s="226" t="s">
        <v>66</v>
      </c>
      <c r="G215" s="226" t="s">
        <v>2686</v>
      </c>
      <c r="H215" s="226">
        <v>1</v>
      </c>
      <c r="I215" s="226" t="s">
        <v>3446</v>
      </c>
      <c r="J215" s="226">
        <v>1</v>
      </c>
      <c r="K215" s="226"/>
      <c r="L215" s="226"/>
      <c r="M215" s="226">
        <v>2</v>
      </c>
      <c r="N215" s="226">
        <v>4</v>
      </c>
      <c r="O215" s="227"/>
      <c r="P215" s="226">
        <v>22</v>
      </c>
      <c r="Q215" s="226">
        <v>800</v>
      </c>
      <c r="R215" s="228">
        <f t="shared" si="0"/>
        <v>17600</v>
      </c>
      <c r="S215" s="228"/>
      <c r="T215" s="228"/>
      <c r="U215" s="228">
        <v>0</v>
      </c>
      <c r="V215" s="228">
        <v>235</v>
      </c>
      <c r="W215" s="228">
        <f t="shared" si="1"/>
        <v>1175</v>
      </c>
      <c r="X215" s="228">
        <f t="shared" si="2"/>
        <v>176.25</v>
      </c>
      <c r="Y215" s="229">
        <f t="shared" si="3"/>
        <v>1351.25</v>
      </c>
      <c r="Z215" s="233">
        <v>6.84</v>
      </c>
      <c r="AA215" s="228">
        <f t="shared" si="4"/>
        <v>8389.5</v>
      </c>
      <c r="AB215" s="231">
        <f t="shared" si="5"/>
        <v>5704.8600000000006</v>
      </c>
      <c r="AC215" s="226" t="s">
        <v>2733</v>
      </c>
      <c r="AD215" s="226" t="s">
        <v>2733</v>
      </c>
      <c r="AE215" s="226" t="s">
        <v>2733</v>
      </c>
      <c r="AF215" s="253" t="s">
        <v>3382</v>
      </c>
    </row>
    <row r="216" spans="1:32" ht="22.5" customHeight="1">
      <c r="A216" s="226">
        <v>208</v>
      </c>
      <c r="B216" s="226" t="s">
        <v>3447</v>
      </c>
      <c r="C216" s="226" t="s">
        <v>3447</v>
      </c>
      <c r="D216" s="227"/>
      <c r="E216" s="227" t="s">
        <v>3448</v>
      </c>
      <c r="F216" s="226" t="s">
        <v>66</v>
      </c>
      <c r="G216" s="226" t="s">
        <v>2686</v>
      </c>
      <c r="H216" s="226">
        <v>1</v>
      </c>
      <c r="I216" s="226" t="s">
        <v>3446</v>
      </c>
      <c r="J216" s="226">
        <v>1</v>
      </c>
      <c r="K216" s="226"/>
      <c r="L216" s="226"/>
      <c r="M216" s="226">
        <v>2</v>
      </c>
      <c r="N216" s="226">
        <v>4</v>
      </c>
      <c r="O216" s="227"/>
      <c r="P216" s="226">
        <v>22</v>
      </c>
      <c r="Q216" s="226">
        <v>800</v>
      </c>
      <c r="R216" s="228">
        <f t="shared" si="0"/>
        <v>17600</v>
      </c>
      <c r="S216" s="228"/>
      <c r="T216" s="228"/>
      <c r="U216" s="228">
        <v>0</v>
      </c>
      <c r="V216" s="228">
        <v>235</v>
      </c>
      <c r="W216" s="228">
        <f t="shared" si="1"/>
        <v>1175</v>
      </c>
      <c r="X216" s="228">
        <f t="shared" si="2"/>
        <v>176.25</v>
      </c>
      <c r="Y216" s="229">
        <f t="shared" si="3"/>
        <v>1351.25</v>
      </c>
      <c r="Z216" s="233">
        <v>6.84</v>
      </c>
      <c r="AA216" s="228">
        <f t="shared" si="4"/>
        <v>8389.5</v>
      </c>
      <c r="AB216" s="231">
        <f t="shared" si="5"/>
        <v>5704.8600000000006</v>
      </c>
      <c r="AC216" s="226" t="s">
        <v>2733</v>
      </c>
      <c r="AD216" s="226" t="s">
        <v>2734</v>
      </c>
      <c r="AE216" s="226" t="s">
        <v>2689</v>
      </c>
      <c r="AF216" s="253" t="s">
        <v>3382</v>
      </c>
    </row>
    <row r="217" spans="1:32" ht="22.5" customHeight="1">
      <c r="A217" s="226">
        <v>209</v>
      </c>
      <c r="B217" s="226" t="s">
        <v>3449</v>
      </c>
      <c r="C217" s="226" t="s">
        <v>3449</v>
      </c>
      <c r="D217" s="227"/>
      <c r="E217" s="226" t="s">
        <v>1472</v>
      </c>
      <c r="F217" s="226" t="s">
        <v>42</v>
      </c>
      <c r="G217" s="226" t="s">
        <v>2686</v>
      </c>
      <c r="H217" s="226" t="s">
        <v>2967</v>
      </c>
      <c r="I217" s="226" t="s">
        <v>3450</v>
      </c>
      <c r="J217" s="226">
        <v>1</v>
      </c>
      <c r="K217" s="226"/>
      <c r="L217" s="226"/>
      <c r="M217" s="226">
        <v>2</v>
      </c>
      <c r="N217" s="226">
        <v>4</v>
      </c>
      <c r="O217" s="227"/>
      <c r="P217" s="226">
        <v>12</v>
      </c>
      <c r="Q217" s="226">
        <v>600</v>
      </c>
      <c r="R217" s="228">
        <f t="shared" si="0"/>
        <v>7200</v>
      </c>
      <c r="S217" s="228"/>
      <c r="T217" s="228"/>
      <c r="U217" s="228">
        <v>0</v>
      </c>
      <c r="V217" s="228"/>
      <c r="W217" s="228">
        <f t="shared" si="1"/>
        <v>2400</v>
      </c>
      <c r="X217" s="228">
        <f t="shared" si="2"/>
        <v>360</v>
      </c>
      <c r="Y217" s="229">
        <f t="shared" si="3"/>
        <v>2760</v>
      </c>
      <c r="Z217" s="233">
        <v>5.88</v>
      </c>
      <c r="AA217" s="228">
        <f t="shared" si="4"/>
        <v>14832</v>
      </c>
      <c r="AB217" s="231">
        <f t="shared" si="5"/>
        <v>10085.76</v>
      </c>
      <c r="AC217" s="226" t="s">
        <v>2733</v>
      </c>
      <c r="AD217" s="226" t="s">
        <v>2734</v>
      </c>
      <c r="AE217" s="226" t="s">
        <v>2689</v>
      </c>
      <c r="AF217" s="253" t="s">
        <v>3451</v>
      </c>
    </row>
    <row r="218" spans="1:32" ht="22.5" customHeight="1">
      <c r="A218" s="226">
        <v>210</v>
      </c>
      <c r="B218" s="226" t="s">
        <v>3452</v>
      </c>
      <c r="C218" s="226" t="s">
        <v>3452</v>
      </c>
      <c r="D218" s="227"/>
      <c r="E218" s="226" t="s">
        <v>3453</v>
      </c>
      <c r="F218" s="226" t="s">
        <v>66</v>
      </c>
      <c r="G218" s="226" t="s">
        <v>2686</v>
      </c>
      <c r="H218" s="226">
        <v>11</v>
      </c>
      <c r="I218" s="226" t="s">
        <v>3454</v>
      </c>
      <c r="J218" s="226">
        <v>1</v>
      </c>
      <c r="K218" s="226"/>
      <c r="L218" s="226"/>
      <c r="M218" s="226">
        <v>2</v>
      </c>
      <c r="N218" s="226">
        <v>4</v>
      </c>
      <c r="O218" s="227"/>
      <c r="P218" s="226">
        <v>12</v>
      </c>
      <c r="Q218" s="226">
        <v>2696</v>
      </c>
      <c r="R218" s="228">
        <f t="shared" si="0"/>
        <v>32352</v>
      </c>
      <c r="S218" s="228"/>
      <c r="T218" s="228"/>
      <c r="U218" s="228">
        <v>0</v>
      </c>
      <c r="V218" s="228">
        <v>157</v>
      </c>
      <c r="W218" s="228">
        <f t="shared" si="1"/>
        <v>785</v>
      </c>
      <c r="X218" s="228">
        <f t="shared" si="2"/>
        <v>117.75</v>
      </c>
      <c r="Y218" s="229">
        <f t="shared" si="3"/>
        <v>902.75</v>
      </c>
      <c r="Z218" s="233">
        <v>6.84</v>
      </c>
      <c r="AA218" s="228">
        <f t="shared" si="4"/>
        <v>5604.9</v>
      </c>
      <c r="AB218" s="231">
        <f t="shared" si="5"/>
        <v>3811.3319999999999</v>
      </c>
      <c r="AC218" s="226" t="s">
        <v>2733</v>
      </c>
      <c r="AD218" s="226" t="s">
        <v>2733</v>
      </c>
      <c r="AE218" s="226" t="s">
        <v>2733</v>
      </c>
      <c r="AF218" s="253"/>
    </row>
    <row r="219" spans="1:32" ht="22.5" customHeight="1">
      <c r="A219" s="226">
        <v>211</v>
      </c>
      <c r="B219" s="226" t="s">
        <v>3455</v>
      </c>
      <c r="C219" s="226" t="s">
        <v>3455</v>
      </c>
      <c r="D219" s="227"/>
      <c r="E219" s="226" t="s">
        <v>3456</v>
      </c>
      <c r="F219" s="226" t="s">
        <v>42</v>
      </c>
      <c r="G219" s="226" t="s">
        <v>2686</v>
      </c>
      <c r="H219" s="226" t="s">
        <v>3088</v>
      </c>
      <c r="I219" s="226" t="s">
        <v>3457</v>
      </c>
      <c r="J219" s="226">
        <v>1</v>
      </c>
      <c r="K219" s="226"/>
      <c r="L219" s="226"/>
      <c r="M219" s="226">
        <v>2</v>
      </c>
      <c r="N219" s="226">
        <v>4</v>
      </c>
      <c r="O219" s="227"/>
      <c r="P219" s="226">
        <v>12</v>
      </c>
      <c r="Q219" s="226">
        <v>500</v>
      </c>
      <c r="R219" s="228">
        <f t="shared" si="0"/>
        <v>6000</v>
      </c>
      <c r="S219" s="228"/>
      <c r="T219" s="228"/>
      <c r="U219" s="228">
        <v>0</v>
      </c>
      <c r="V219" s="228"/>
      <c r="W219" s="228">
        <f t="shared" si="1"/>
        <v>2000</v>
      </c>
      <c r="X219" s="228">
        <f t="shared" si="2"/>
        <v>300</v>
      </c>
      <c r="Y219" s="229">
        <f t="shared" si="3"/>
        <v>2300</v>
      </c>
      <c r="Z219" s="233">
        <v>5.88</v>
      </c>
      <c r="AA219" s="228">
        <f t="shared" si="4"/>
        <v>12360</v>
      </c>
      <c r="AB219" s="231">
        <f t="shared" si="5"/>
        <v>8404.8000000000011</v>
      </c>
      <c r="AC219" s="226" t="s">
        <v>2733</v>
      </c>
      <c r="AD219" s="226" t="s">
        <v>2734</v>
      </c>
      <c r="AE219" s="226" t="s">
        <v>2689</v>
      </c>
      <c r="AF219" s="253"/>
    </row>
    <row r="220" spans="1:32" ht="22.5" customHeight="1">
      <c r="A220" s="226">
        <v>212</v>
      </c>
      <c r="B220" s="226" t="s">
        <v>3458</v>
      </c>
      <c r="C220" s="226" t="s">
        <v>3458</v>
      </c>
      <c r="D220" s="227"/>
      <c r="E220" s="227" t="s">
        <v>3459</v>
      </c>
      <c r="F220" s="226" t="s">
        <v>42</v>
      </c>
      <c r="G220" s="226" t="s">
        <v>2686</v>
      </c>
      <c r="H220" s="226">
        <v>1</v>
      </c>
      <c r="I220" s="226" t="s">
        <v>3460</v>
      </c>
      <c r="J220" s="226">
        <v>1</v>
      </c>
      <c r="K220" s="226"/>
      <c r="L220" s="226"/>
      <c r="M220" s="226">
        <v>2</v>
      </c>
      <c r="N220" s="226">
        <v>4</v>
      </c>
      <c r="O220" s="227"/>
      <c r="P220" s="226">
        <v>12</v>
      </c>
      <c r="Q220" s="226">
        <v>1000</v>
      </c>
      <c r="R220" s="228">
        <f t="shared" si="0"/>
        <v>12000</v>
      </c>
      <c r="S220" s="228"/>
      <c r="T220" s="228"/>
      <c r="U220" s="228">
        <v>0</v>
      </c>
      <c r="V220" s="228"/>
      <c r="W220" s="228">
        <f t="shared" si="1"/>
        <v>4000</v>
      </c>
      <c r="X220" s="228">
        <f t="shared" si="2"/>
        <v>600</v>
      </c>
      <c r="Y220" s="229">
        <f t="shared" si="3"/>
        <v>4600</v>
      </c>
      <c r="Z220" s="233">
        <v>5.88</v>
      </c>
      <c r="AA220" s="228">
        <f t="shared" si="4"/>
        <v>24720</v>
      </c>
      <c r="AB220" s="231">
        <f t="shared" si="5"/>
        <v>16809.600000000002</v>
      </c>
      <c r="AC220" s="226" t="s">
        <v>2733</v>
      </c>
      <c r="AD220" s="226" t="s">
        <v>2734</v>
      </c>
      <c r="AE220" s="226" t="s">
        <v>2689</v>
      </c>
      <c r="AF220" s="253"/>
    </row>
    <row r="221" spans="1:32" ht="22.5" customHeight="1">
      <c r="A221" s="226">
        <v>213</v>
      </c>
      <c r="B221" s="226" t="s">
        <v>3461</v>
      </c>
      <c r="C221" s="226" t="s">
        <v>3461</v>
      </c>
      <c r="D221" s="227"/>
      <c r="E221" s="226" t="s">
        <v>3462</v>
      </c>
      <c r="F221" s="226" t="s">
        <v>42</v>
      </c>
      <c r="G221" s="226" t="s">
        <v>2686</v>
      </c>
      <c r="H221" s="226" t="s">
        <v>3088</v>
      </c>
      <c r="I221" s="226" t="s">
        <v>3463</v>
      </c>
      <c r="J221" s="226">
        <v>1</v>
      </c>
      <c r="K221" s="226"/>
      <c r="L221" s="226"/>
      <c r="M221" s="226">
        <v>2</v>
      </c>
      <c r="N221" s="226">
        <v>4</v>
      </c>
      <c r="O221" s="227"/>
      <c r="P221" s="226">
        <v>12</v>
      </c>
      <c r="Q221" s="226">
        <v>400</v>
      </c>
      <c r="R221" s="228">
        <f t="shared" si="0"/>
        <v>4800</v>
      </c>
      <c r="S221" s="228"/>
      <c r="T221" s="228"/>
      <c r="U221" s="228">
        <v>0</v>
      </c>
      <c r="V221" s="228"/>
      <c r="W221" s="228">
        <f t="shared" si="1"/>
        <v>1600</v>
      </c>
      <c r="X221" s="228">
        <f t="shared" si="2"/>
        <v>240</v>
      </c>
      <c r="Y221" s="229">
        <f t="shared" si="3"/>
        <v>1840</v>
      </c>
      <c r="Z221" s="233">
        <v>5.88</v>
      </c>
      <c r="AA221" s="228">
        <f t="shared" si="4"/>
        <v>9888</v>
      </c>
      <c r="AB221" s="231">
        <f t="shared" si="5"/>
        <v>6723.84</v>
      </c>
      <c r="AC221" s="226" t="s">
        <v>2733</v>
      </c>
      <c r="AD221" s="226" t="s">
        <v>2734</v>
      </c>
      <c r="AE221" s="226" t="s">
        <v>2689</v>
      </c>
      <c r="AF221" s="253"/>
    </row>
    <row r="222" spans="1:32" ht="22.5" customHeight="1">
      <c r="A222" s="226">
        <v>214</v>
      </c>
      <c r="B222" s="226" t="s">
        <v>3464</v>
      </c>
      <c r="C222" s="226" t="s">
        <v>3464</v>
      </c>
      <c r="D222" s="227"/>
      <c r="E222" s="227" t="s">
        <v>3465</v>
      </c>
      <c r="F222" s="226" t="s">
        <v>66</v>
      </c>
      <c r="G222" s="226" t="s">
        <v>2686</v>
      </c>
      <c r="H222" s="226" t="s">
        <v>3159</v>
      </c>
      <c r="I222" s="226" t="s">
        <v>3466</v>
      </c>
      <c r="J222" s="226">
        <v>1</v>
      </c>
      <c r="K222" s="226"/>
      <c r="L222" s="226"/>
      <c r="M222" s="226">
        <v>2</v>
      </c>
      <c r="N222" s="226">
        <v>4</v>
      </c>
      <c r="O222" s="227"/>
      <c r="P222" s="226">
        <v>18</v>
      </c>
      <c r="Q222" s="226">
        <v>600</v>
      </c>
      <c r="R222" s="228">
        <f t="shared" si="0"/>
        <v>10800</v>
      </c>
      <c r="S222" s="228"/>
      <c r="T222" s="228"/>
      <c r="U222" s="228">
        <v>0</v>
      </c>
      <c r="V222" s="228">
        <v>120</v>
      </c>
      <c r="W222" s="228">
        <f t="shared" si="1"/>
        <v>600</v>
      </c>
      <c r="X222" s="228">
        <f t="shared" si="2"/>
        <v>90</v>
      </c>
      <c r="Y222" s="229">
        <f t="shared" si="3"/>
        <v>690</v>
      </c>
      <c r="Z222" s="233">
        <v>6.84</v>
      </c>
      <c r="AA222" s="228">
        <f t="shared" si="4"/>
        <v>4284</v>
      </c>
      <c r="AB222" s="231">
        <f t="shared" si="5"/>
        <v>2913.1200000000003</v>
      </c>
      <c r="AC222" s="226" t="s">
        <v>2733</v>
      </c>
      <c r="AD222" s="226" t="s">
        <v>2733</v>
      </c>
      <c r="AE222" s="226" t="s">
        <v>2733</v>
      </c>
      <c r="AF222" s="253"/>
    </row>
    <row r="223" spans="1:32" ht="22.5" customHeight="1">
      <c r="A223" s="226">
        <v>215</v>
      </c>
      <c r="B223" s="226" t="s">
        <v>3467</v>
      </c>
      <c r="C223" s="226" t="s">
        <v>3467</v>
      </c>
      <c r="D223" s="227"/>
      <c r="E223" s="227" t="s">
        <v>3468</v>
      </c>
      <c r="F223" s="226" t="s">
        <v>42</v>
      </c>
      <c r="G223" s="226" t="s">
        <v>2686</v>
      </c>
      <c r="H223" s="226" t="s">
        <v>2967</v>
      </c>
      <c r="I223" s="226" t="s">
        <v>3468</v>
      </c>
      <c r="J223" s="226">
        <v>1</v>
      </c>
      <c r="K223" s="226"/>
      <c r="L223" s="226"/>
      <c r="M223" s="226">
        <v>1</v>
      </c>
      <c r="N223" s="226">
        <v>2</v>
      </c>
      <c r="O223" s="227"/>
      <c r="P223" s="226">
        <v>8</v>
      </c>
      <c r="Q223" s="226">
        <v>300</v>
      </c>
      <c r="R223" s="228">
        <f t="shared" si="0"/>
        <v>2400</v>
      </c>
      <c r="S223" s="228"/>
      <c r="T223" s="228"/>
      <c r="U223" s="228">
        <v>0</v>
      </c>
      <c r="V223" s="228"/>
      <c r="W223" s="228">
        <f t="shared" si="1"/>
        <v>800</v>
      </c>
      <c r="X223" s="228">
        <f t="shared" si="2"/>
        <v>120</v>
      </c>
      <c r="Y223" s="229">
        <f t="shared" si="3"/>
        <v>920</v>
      </c>
      <c r="Z223" s="233">
        <v>5.88</v>
      </c>
      <c r="AA223" s="228">
        <f t="shared" si="4"/>
        <v>4944</v>
      </c>
      <c r="AB223" s="231">
        <f t="shared" si="5"/>
        <v>3361.92</v>
      </c>
      <c r="AC223" s="226" t="s">
        <v>2733</v>
      </c>
      <c r="AD223" s="226" t="s">
        <v>2734</v>
      </c>
      <c r="AE223" s="226" t="s">
        <v>2689</v>
      </c>
      <c r="AF223" s="253"/>
    </row>
    <row r="224" spans="1:32" ht="22.5" customHeight="1">
      <c r="A224" s="226">
        <v>216</v>
      </c>
      <c r="B224" s="226" t="s">
        <v>3469</v>
      </c>
      <c r="C224" s="226" t="s">
        <v>3469</v>
      </c>
      <c r="D224" s="227"/>
      <c r="E224" s="227" t="s">
        <v>3470</v>
      </c>
      <c r="F224" s="226" t="s">
        <v>66</v>
      </c>
      <c r="G224" s="226" t="s">
        <v>2686</v>
      </c>
      <c r="H224" s="226" t="s">
        <v>3159</v>
      </c>
      <c r="I224" s="226" t="s">
        <v>3471</v>
      </c>
      <c r="J224" s="226">
        <v>1</v>
      </c>
      <c r="K224" s="226"/>
      <c r="L224" s="226"/>
      <c r="M224" s="226">
        <v>2</v>
      </c>
      <c r="N224" s="226">
        <v>4</v>
      </c>
      <c r="O224" s="227"/>
      <c r="P224" s="226">
        <v>18</v>
      </c>
      <c r="Q224" s="226">
        <v>3120</v>
      </c>
      <c r="R224" s="228">
        <f t="shared" si="0"/>
        <v>56160</v>
      </c>
      <c r="S224" s="228"/>
      <c r="T224" s="228"/>
      <c r="U224" s="228">
        <v>0</v>
      </c>
      <c r="V224" s="228">
        <v>150</v>
      </c>
      <c r="W224" s="228">
        <f t="shared" si="1"/>
        <v>750</v>
      </c>
      <c r="X224" s="228">
        <f t="shared" si="2"/>
        <v>112.5</v>
      </c>
      <c r="Y224" s="229">
        <f t="shared" si="3"/>
        <v>862.5</v>
      </c>
      <c r="Z224" s="233">
        <v>6.84</v>
      </c>
      <c r="AA224" s="228">
        <f t="shared" si="4"/>
        <v>5355</v>
      </c>
      <c r="AB224" s="231">
        <f t="shared" si="5"/>
        <v>3641.4</v>
      </c>
      <c r="AC224" s="226" t="s">
        <v>2733</v>
      </c>
      <c r="AD224" s="226" t="s">
        <v>2733</v>
      </c>
      <c r="AE224" s="226" t="s">
        <v>2733</v>
      </c>
      <c r="AF224" s="253"/>
    </row>
    <row r="225" spans="1:32" ht="22.5" customHeight="1">
      <c r="A225" s="226">
        <v>217</v>
      </c>
      <c r="B225" s="226" t="s">
        <v>3472</v>
      </c>
      <c r="C225" s="226" t="s">
        <v>3472</v>
      </c>
      <c r="D225" s="227"/>
      <c r="E225" s="227" t="s">
        <v>3473</v>
      </c>
      <c r="F225" s="226" t="s">
        <v>66</v>
      </c>
      <c r="G225" s="226" t="s">
        <v>2686</v>
      </c>
      <c r="H225" s="226" t="s">
        <v>3159</v>
      </c>
      <c r="I225" s="226" t="s">
        <v>3471</v>
      </c>
      <c r="J225" s="226">
        <v>1</v>
      </c>
      <c r="K225" s="226"/>
      <c r="L225" s="226"/>
      <c r="M225" s="226">
        <v>2</v>
      </c>
      <c r="N225" s="226">
        <v>4</v>
      </c>
      <c r="O225" s="227"/>
      <c r="P225" s="226">
        <v>18</v>
      </c>
      <c r="Q225" s="226">
        <v>3120</v>
      </c>
      <c r="R225" s="228">
        <f t="shared" ref="R225:R447" si="6">Q225*P225</f>
        <v>56160</v>
      </c>
      <c r="S225" s="228"/>
      <c r="T225" s="228"/>
      <c r="U225" s="228">
        <v>0</v>
      </c>
      <c r="V225" s="228">
        <v>150</v>
      </c>
      <c r="W225" s="228">
        <f t="shared" ref="W225:W447" si="7">IF(Z225=5.88,R225/3+V225*5,V225*5)</f>
        <v>750</v>
      </c>
      <c r="X225" s="228">
        <f t="shared" ref="X225:X447" si="8">U225/10+W225*15%</f>
        <v>112.5</v>
      </c>
      <c r="Y225" s="229">
        <f t="shared" ref="Y225:Y447" si="9">W225+X225</f>
        <v>862.5</v>
      </c>
      <c r="Z225" s="233">
        <v>6.84</v>
      </c>
      <c r="AA225" s="228">
        <f t="shared" ref="AA225:AA447" si="10">W225*Z225+X225*2</f>
        <v>5355</v>
      </c>
      <c r="AB225" s="231">
        <f t="shared" ref="AB225:AB447" si="11">AA225*68%</f>
        <v>3641.4</v>
      </c>
      <c r="AC225" s="226" t="s">
        <v>2733</v>
      </c>
      <c r="AD225" s="226" t="s">
        <v>2733</v>
      </c>
      <c r="AE225" s="226" t="s">
        <v>2733</v>
      </c>
      <c r="AF225" s="253"/>
    </row>
    <row r="226" spans="1:32" ht="22.5" customHeight="1">
      <c r="A226" s="226">
        <v>218</v>
      </c>
      <c r="B226" s="226" t="s">
        <v>3474</v>
      </c>
      <c r="C226" s="226" t="s">
        <v>3474</v>
      </c>
      <c r="D226" s="227"/>
      <c r="E226" s="227" t="s">
        <v>3475</v>
      </c>
      <c r="F226" s="226" t="s">
        <v>66</v>
      </c>
      <c r="G226" s="226" t="s">
        <v>2686</v>
      </c>
      <c r="H226" s="226" t="s">
        <v>3159</v>
      </c>
      <c r="I226" s="226" t="s">
        <v>3471</v>
      </c>
      <c r="J226" s="226">
        <v>1</v>
      </c>
      <c r="K226" s="226"/>
      <c r="L226" s="226"/>
      <c r="M226" s="226">
        <v>2</v>
      </c>
      <c r="N226" s="226">
        <v>4</v>
      </c>
      <c r="O226" s="227"/>
      <c r="P226" s="226">
        <v>18</v>
      </c>
      <c r="Q226" s="226">
        <v>3120</v>
      </c>
      <c r="R226" s="228">
        <f t="shared" si="6"/>
        <v>56160</v>
      </c>
      <c r="S226" s="228"/>
      <c r="T226" s="228"/>
      <c r="U226" s="228">
        <v>0</v>
      </c>
      <c r="V226" s="228">
        <v>200</v>
      </c>
      <c r="W226" s="228">
        <f t="shared" si="7"/>
        <v>1000</v>
      </c>
      <c r="X226" s="228">
        <f t="shared" si="8"/>
        <v>150</v>
      </c>
      <c r="Y226" s="229">
        <f t="shared" si="9"/>
        <v>1150</v>
      </c>
      <c r="Z226" s="233">
        <v>6.84</v>
      </c>
      <c r="AA226" s="228">
        <f t="shared" si="10"/>
        <v>7140</v>
      </c>
      <c r="AB226" s="231">
        <f t="shared" si="11"/>
        <v>4855.2000000000007</v>
      </c>
      <c r="AC226" s="226" t="s">
        <v>2733</v>
      </c>
      <c r="AD226" s="226" t="s">
        <v>2733</v>
      </c>
      <c r="AE226" s="226" t="s">
        <v>2733</v>
      </c>
      <c r="AF226" s="253"/>
    </row>
    <row r="227" spans="1:32" ht="22.5" customHeight="1">
      <c r="A227" s="226">
        <v>219</v>
      </c>
      <c r="B227" s="226" t="s">
        <v>3476</v>
      </c>
      <c r="C227" s="226" t="s">
        <v>3476</v>
      </c>
      <c r="D227" s="227"/>
      <c r="E227" s="236" t="s">
        <v>3477</v>
      </c>
      <c r="F227" s="226" t="s">
        <v>42</v>
      </c>
      <c r="G227" s="226" t="s">
        <v>2686</v>
      </c>
      <c r="H227" s="226" t="s">
        <v>3159</v>
      </c>
      <c r="I227" s="226" t="s">
        <v>3478</v>
      </c>
      <c r="J227" s="226">
        <v>1</v>
      </c>
      <c r="K227" s="226"/>
      <c r="L227" s="226"/>
      <c r="M227" s="226">
        <v>1</v>
      </c>
      <c r="N227" s="226">
        <v>2</v>
      </c>
      <c r="O227" s="227"/>
      <c r="P227" s="226">
        <v>7</v>
      </c>
      <c r="Q227" s="226">
        <v>750</v>
      </c>
      <c r="R227" s="228">
        <f t="shared" si="6"/>
        <v>5250</v>
      </c>
      <c r="S227" s="228"/>
      <c r="T227" s="228"/>
      <c r="U227" s="228">
        <v>0</v>
      </c>
      <c r="V227" s="228"/>
      <c r="W227" s="228">
        <f t="shared" si="7"/>
        <v>1750</v>
      </c>
      <c r="X227" s="228">
        <f t="shared" si="8"/>
        <v>262.5</v>
      </c>
      <c r="Y227" s="229">
        <f t="shared" si="9"/>
        <v>2012.5</v>
      </c>
      <c r="Z227" s="233">
        <v>5.88</v>
      </c>
      <c r="AA227" s="228">
        <f t="shared" si="10"/>
        <v>10815</v>
      </c>
      <c r="AB227" s="231">
        <f t="shared" si="11"/>
        <v>7354.2000000000007</v>
      </c>
      <c r="AC227" s="226" t="s">
        <v>2733</v>
      </c>
      <c r="AD227" s="226" t="s">
        <v>2734</v>
      </c>
      <c r="AE227" s="226" t="s">
        <v>2689</v>
      </c>
      <c r="AF227" s="253"/>
    </row>
    <row r="228" spans="1:32" ht="22.5" customHeight="1">
      <c r="A228" s="226">
        <v>220</v>
      </c>
      <c r="B228" s="226" t="s">
        <v>3479</v>
      </c>
      <c r="C228" s="226" t="s">
        <v>3479</v>
      </c>
      <c r="D228" s="227"/>
      <c r="E228" s="227" t="s">
        <v>3480</v>
      </c>
      <c r="F228" s="226" t="s">
        <v>42</v>
      </c>
      <c r="G228" s="226" t="s">
        <v>2686</v>
      </c>
      <c r="H228" s="226" t="s">
        <v>2967</v>
      </c>
      <c r="I228" s="226" t="s">
        <v>3481</v>
      </c>
      <c r="J228" s="226">
        <v>1</v>
      </c>
      <c r="K228" s="226"/>
      <c r="L228" s="226"/>
      <c r="M228" s="226">
        <v>2</v>
      </c>
      <c r="N228" s="226">
        <v>4</v>
      </c>
      <c r="O228" s="227"/>
      <c r="P228" s="226">
        <v>12</v>
      </c>
      <c r="Q228" s="226">
        <v>550</v>
      </c>
      <c r="R228" s="228">
        <f t="shared" si="6"/>
        <v>6600</v>
      </c>
      <c r="S228" s="228"/>
      <c r="T228" s="228"/>
      <c r="U228" s="228">
        <v>0</v>
      </c>
      <c r="V228" s="228"/>
      <c r="W228" s="228">
        <f t="shared" si="7"/>
        <v>2200</v>
      </c>
      <c r="X228" s="228">
        <f t="shared" si="8"/>
        <v>330</v>
      </c>
      <c r="Y228" s="229">
        <f t="shared" si="9"/>
        <v>2530</v>
      </c>
      <c r="Z228" s="233">
        <v>5.88</v>
      </c>
      <c r="AA228" s="228">
        <f t="shared" si="10"/>
        <v>13596</v>
      </c>
      <c r="AB228" s="231">
        <f t="shared" si="11"/>
        <v>9245.2800000000007</v>
      </c>
      <c r="AC228" s="226" t="s">
        <v>2733</v>
      </c>
      <c r="AD228" s="226" t="s">
        <v>2734</v>
      </c>
      <c r="AE228" s="226" t="s">
        <v>2689</v>
      </c>
      <c r="AF228" s="253"/>
    </row>
    <row r="229" spans="1:32" ht="22.5" customHeight="1">
      <c r="A229" s="226">
        <v>221</v>
      </c>
      <c r="B229" s="226" t="s">
        <v>3482</v>
      </c>
      <c r="C229" s="226" t="s">
        <v>3482</v>
      </c>
      <c r="D229" s="227"/>
      <c r="E229" s="226" t="s">
        <v>3483</v>
      </c>
      <c r="F229" s="226" t="s">
        <v>42</v>
      </c>
      <c r="G229" s="226" t="s">
        <v>2686</v>
      </c>
      <c r="H229" s="226" t="s">
        <v>3088</v>
      </c>
      <c r="I229" s="226" t="s">
        <v>3484</v>
      </c>
      <c r="J229" s="226">
        <v>1</v>
      </c>
      <c r="K229" s="226"/>
      <c r="L229" s="226"/>
      <c r="M229" s="226">
        <v>2</v>
      </c>
      <c r="N229" s="226">
        <v>4</v>
      </c>
      <c r="O229" s="227"/>
      <c r="P229" s="226">
        <v>8</v>
      </c>
      <c r="Q229" s="226">
        <v>350</v>
      </c>
      <c r="R229" s="228">
        <f t="shared" si="6"/>
        <v>2800</v>
      </c>
      <c r="S229" s="228"/>
      <c r="T229" s="228"/>
      <c r="U229" s="228">
        <v>0</v>
      </c>
      <c r="V229" s="228"/>
      <c r="W229" s="228">
        <f t="shared" si="7"/>
        <v>933.33333333333337</v>
      </c>
      <c r="X229" s="228">
        <f t="shared" si="8"/>
        <v>140</v>
      </c>
      <c r="Y229" s="229">
        <f t="shared" si="9"/>
        <v>1073.3333333333335</v>
      </c>
      <c r="Z229" s="233">
        <v>5.88</v>
      </c>
      <c r="AA229" s="228">
        <f t="shared" si="10"/>
        <v>5768</v>
      </c>
      <c r="AB229" s="231">
        <f t="shared" si="11"/>
        <v>3922.2400000000002</v>
      </c>
      <c r="AC229" s="226" t="s">
        <v>2733</v>
      </c>
      <c r="AD229" s="226" t="s">
        <v>2734</v>
      </c>
      <c r="AE229" s="226" t="s">
        <v>2689</v>
      </c>
      <c r="AF229" s="253"/>
    </row>
    <row r="230" spans="1:32" ht="22.5" customHeight="1">
      <c r="A230" s="226">
        <v>222</v>
      </c>
      <c r="B230" s="226" t="s">
        <v>3485</v>
      </c>
      <c r="C230" s="226" t="s">
        <v>3485</v>
      </c>
      <c r="D230" s="227"/>
      <c r="E230" s="227" t="s">
        <v>3486</v>
      </c>
      <c r="F230" s="226" t="s">
        <v>66</v>
      </c>
      <c r="G230" s="226" t="s">
        <v>2686</v>
      </c>
      <c r="H230" s="226">
        <v>8</v>
      </c>
      <c r="I230" s="226" t="s">
        <v>3487</v>
      </c>
      <c r="J230" s="226">
        <v>1</v>
      </c>
      <c r="K230" s="226"/>
      <c r="L230" s="226"/>
      <c r="M230" s="226">
        <v>3</v>
      </c>
      <c r="N230" s="226">
        <v>6</v>
      </c>
      <c r="O230" s="227"/>
      <c r="P230" s="226">
        <v>20</v>
      </c>
      <c r="Q230" s="226">
        <v>1500</v>
      </c>
      <c r="R230" s="228">
        <f t="shared" si="6"/>
        <v>30000</v>
      </c>
      <c r="S230" s="228"/>
      <c r="T230" s="228"/>
      <c r="U230" s="228">
        <v>0</v>
      </c>
      <c r="V230" s="228">
        <v>270</v>
      </c>
      <c r="W230" s="228">
        <f t="shared" si="7"/>
        <v>1350</v>
      </c>
      <c r="X230" s="228">
        <f t="shared" si="8"/>
        <v>202.5</v>
      </c>
      <c r="Y230" s="229">
        <f t="shared" si="9"/>
        <v>1552.5</v>
      </c>
      <c r="Z230" s="233">
        <v>6.84</v>
      </c>
      <c r="AA230" s="228">
        <f t="shared" si="10"/>
        <v>9639</v>
      </c>
      <c r="AB230" s="231">
        <f t="shared" si="11"/>
        <v>6554.52</v>
      </c>
      <c r="AC230" s="226" t="s">
        <v>2733</v>
      </c>
      <c r="AD230" s="226" t="s">
        <v>2733</v>
      </c>
      <c r="AE230" s="226" t="s">
        <v>2733</v>
      </c>
      <c r="AF230" s="253"/>
    </row>
    <row r="231" spans="1:32" ht="22.5" customHeight="1">
      <c r="A231" s="226">
        <v>223</v>
      </c>
      <c r="B231" s="226" t="s">
        <v>3488</v>
      </c>
      <c r="C231" s="226" t="s">
        <v>3488</v>
      </c>
      <c r="D231" s="227"/>
      <c r="E231" s="227" t="s">
        <v>3489</v>
      </c>
      <c r="F231" s="226" t="s">
        <v>66</v>
      </c>
      <c r="G231" s="226" t="s">
        <v>2686</v>
      </c>
      <c r="H231" s="226">
        <v>8</v>
      </c>
      <c r="I231" s="226" t="s">
        <v>3487</v>
      </c>
      <c r="J231" s="226">
        <v>1</v>
      </c>
      <c r="K231" s="226"/>
      <c r="L231" s="226"/>
      <c r="M231" s="226">
        <v>3</v>
      </c>
      <c r="N231" s="226">
        <v>6</v>
      </c>
      <c r="O231" s="227"/>
      <c r="P231" s="226">
        <v>20</v>
      </c>
      <c r="Q231" s="226">
        <v>1500</v>
      </c>
      <c r="R231" s="228">
        <f t="shared" si="6"/>
        <v>30000</v>
      </c>
      <c r="S231" s="228"/>
      <c r="T231" s="228"/>
      <c r="U231" s="228">
        <v>0</v>
      </c>
      <c r="V231" s="228">
        <v>250</v>
      </c>
      <c r="W231" s="228">
        <f t="shared" si="7"/>
        <v>1250</v>
      </c>
      <c r="X231" s="228">
        <f t="shared" si="8"/>
        <v>187.5</v>
      </c>
      <c r="Y231" s="229">
        <f t="shared" si="9"/>
        <v>1437.5</v>
      </c>
      <c r="Z231" s="233">
        <v>6.84</v>
      </c>
      <c r="AA231" s="228">
        <f t="shared" si="10"/>
        <v>8925</v>
      </c>
      <c r="AB231" s="231">
        <f t="shared" si="11"/>
        <v>6069</v>
      </c>
      <c r="AC231" s="226" t="s">
        <v>2733</v>
      </c>
      <c r="AD231" s="226" t="s">
        <v>2733</v>
      </c>
      <c r="AE231" s="226" t="s">
        <v>2733</v>
      </c>
      <c r="AF231" s="253"/>
    </row>
    <row r="232" spans="1:32" ht="22.5" customHeight="1">
      <c r="A232" s="226">
        <v>224</v>
      </c>
      <c r="B232" s="226" t="s">
        <v>3490</v>
      </c>
      <c r="C232" s="226" t="s">
        <v>3490</v>
      </c>
      <c r="D232" s="227"/>
      <c r="E232" s="227" t="s">
        <v>3491</v>
      </c>
      <c r="F232" s="226" t="s">
        <v>66</v>
      </c>
      <c r="G232" s="226" t="s">
        <v>2686</v>
      </c>
      <c r="H232" s="226">
        <v>8</v>
      </c>
      <c r="I232" s="226" t="s">
        <v>3487</v>
      </c>
      <c r="J232" s="226">
        <v>1</v>
      </c>
      <c r="K232" s="226"/>
      <c r="L232" s="226"/>
      <c r="M232" s="226">
        <v>3</v>
      </c>
      <c r="N232" s="226">
        <v>6</v>
      </c>
      <c r="O232" s="227"/>
      <c r="P232" s="226">
        <v>20</v>
      </c>
      <c r="Q232" s="226">
        <v>1500</v>
      </c>
      <c r="R232" s="228">
        <f t="shared" si="6"/>
        <v>30000</v>
      </c>
      <c r="S232" s="228">
        <v>1000</v>
      </c>
      <c r="T232" s="228">
        <v>1</v>
      </c>
      <c r="U232" s="228">
        <v>1000</v>
      </c>
      <c r="V232" s="228">
        <v>240</v>
      </c>
      <c r="W232" s="228">
        <f t="shared" si="7"/>
        <v>1200</v>
      </c>
      <c r="X232" s="228">
        <f t="shared" si="8"/>
        <v>280</v>
      </c>
      <c r="Y232" s="229">
        <f t="shared" si="9"/>
        <v>1480</v>
      </c>
      <c r="Z232" s="233">
        <v>6.84</v>
      </c>
      <c r="AA232" s="228">
        <f t="shared" si="10"/>
        <v>8768</v>
      </c>
      <c r="AB232" s="231">
        <f t="shared" si="11"/>
        <v>5962.2400000000007</v>
      </c>
      <c r="AC232" s="226" t="s">
        <v>2733</v>
      </c>
      <c r="AD232" s="226" t="s">
        <v>2733</v>
      </c>
      <c r="AE232" s="226" t="s">
        <v>2733</v>
      </c>
      <c r="AF232" s="253"/>
    </row>
    <row r="233" spans="1:32" ht="22.5" customHeight="1">
      <c r="A233" s="226">
        <v>225</v>
      </c>
      <c r="B233" s="226" t="s">
        <v>3492</v>
      </c>
      <c r="C233" s="226" t="s">
        <v>3492</v>
      </c>
      <c r="D233" s="227"/>
      <c r="E233" s="227" t="s">
        <v>3493</v>
      </c>
      <c r="F233" s="226" t="s">
        <v>66</v>
      </c>
      <c r="G233" s="226" t="s">
        <v>2686</v>
      </c>
      <c r="H233" s="226">
        <v>8</v>
      </c>
      <c r="I233" s="226" t="s">
        <v>3487</v>
      </c>
      <c r="J233" s="226">
        <v>1</v>
      </c>
      <c r="K233" s="226"/>
      <c r="L233" s="226"/>
      <c r="M233" s="226">
        <v>3</v>
      </c>
      <c r="N233" s="226">
        <v>6</v>
      </c>
      <c r="O233" s="227"/>
      <c r="P233" s="226">
        <v>20</v>
      </c>
      <c r="Q233" s="226">
        <v>1500</v>
      </c>
      <c r="R233" s="228">
        <f t="shared" si="6"/>
        <v>30000</v>
      </c>
      <c r="S233" s="228">
        <v>1000</v>
      </c>
      <c r="T233" s="228">
        <v>1</v>
      </c>
      <c r="U233" s="228">
        <v>1000</v>
      </c>
      <c r="V233" s="228">
        <v>240</v>
      </c>
      <c r="W233" s="228">
        <f t="shared" si="7"/>
        <v>1200</v>
      </c>
      <c r="X233" s="228">
        <f t="shared" si="8"/>
        <v>280</v>
      </c>
      <c r="Y233" s="229">
        <f t="shared" si="9"/>
        <v>1480</v>
      </c>
      <c r="Z233" s="233">
        <v>6.84</v>
      </c>
      <c r="AA233" s="228">
        <f t="shared" si="10"/>
        <v>8768</v>
      </c>
      <c r="AB233" s="231">
        <f t="shared" si="11"/>
        <v>5962.2400000000007</v>
      </c>
      <c r="AC233" s="226" t="s">
        <v>2733</v>
      </c>
      <c r="AD233" s="226" t="s">
        <v>2733</v>
      </c>
      <c r="AE233" s="226" t="s">
        <v>2733</v>
      </c>
      <c r="AF233" s="253"/>
    </row>
    <row r="234" spans="1:32" ht="22.5" customHeight="1">
      <c r="A234" s="226">
        <v>226</v>
      </c>
      <c r="B234" s="226" t="s">
        <v>3494</v>
      </c>
      <c r="C234" s="226" t="s">
        <v>3494</v>
      </c>
      <c r="D234" s="227"/>
      <c r="E234" s="227" t="s">
        <v>3495</v>
      </c>
      <c r="F234" s="226" t="s">
        <v>42</v>
      </c>
      <c r="G234" s="226" t="s">
        <v>2686</v>
      </c>
      <c r="H234" s="226">
        <v>1</v>
      </c>
      <c r="I234" s="226" t="s">
        <v>3496</v>
      </c>
      <c r="J234" s="226">
        <v>1</v>
      </c>
      <c r="K234" s="226"/>
      <c r="L234" s="226"/>
      <c r="M234" s="226">
        <v>2</v>
      </c>
      <c r="N234" s="226">
        <v>4</v>
      </c>
      <c r="O234" s="227"/>
      <c r="P234" s="226">
        <v>22</v>
      </c>
      <c r="Q234" s="226">
        <v>1000</v>
      </c>
      <c r="R234" s="228">
        <f t="shared" si="6"/>
        <v>22000</v>
      </c>
      <c r="S234" s="228"/>
      <c r="T234" s="228"/>
      <c r="U234" s="228">
        <v>0</v>
      </c>
      <c r="V234" s="228"/>
      <c r="W234" s="228">
        <f t="shared" si="7"/>
        <v>7333.333333333333</v>
      </c>
      <c r="X234" s="228">
        <f t="shared" si="8"/>
        <v>1100</v>
      </c>
      <c r="Y234" s="229">
        <f t="shared" si="9"/>
        <v>8433.3333333333321</v>
      </c>
      <c r="Z234" s="233">
        <v>5.88</v>
      </c>
      <c r="AA234" s="228">
        <f t="shared" si="10"/>
        <v>45320</v>
      </c>
      <c r="AB234" s="231">
        <f t="shared" si="11"/>
        <v>30817.600000000002</v>
      </c>
      <c r="AC234" s="226" t="s">
        <v>2733</v>
      </c>
      <c r="AD234" s="226" t="s">
        <v>2734</v>
      </c>
      <c r="AE234" s="226" t="s">
        <v>2689</v>
      </c>
      <c r="AF234" s="253"/>
    </row>
    <row r="235" spans="1:32" ht="22.5" customHeight="1">
      <c r="A235" s="226">
        <v>227</v>
      </c>
      <c r="B235" s="226" t="s">
        <v>3497</v>
      </c>
      <c r="C235" s="226" t="s">
        <v>3497</v>
      </c>
      <c r="D235" s="227"/>
      <c r="E235" s="227" t="s">
        <v>3498</v>
      </c>
      <c r="F235" s="226" t="s">
        <v>42</v>
      </c>
      <c r="G235" s="226" t="s">
        <v>2686</v>
      </c>
      <c r="H235" s="226">
        <v>1</v>
      </c>
      <c r="I235" s="226" t="s">
        <v>3496</v>
      </c>
      <c r="J235" s="226">
        <v>1</v>
      </c>
      <c r="K235" s="226"/>
      <c r="L235" s="226"/>
      <c r="M235" s="226">
        <v>1</v>
      </c>
      <c r="N235" s="226">
        <v>2</v>
      </c>
      <c r="O235" s="227"/>
      <c r="P235" s="226">
        <v>22</v>
      </c>
      <c r="Q235" s="226">
        <v>1000</v>
      </c>
      <c r="R235" s="228">
        <f t="shared" si="6"/>
        <v>22000</v>
      </c>
      <c r="S235" s="228"/>
      <c r="T235" s="228"/>
      <c r="U235" s="228">
        <v>0</v>
      </c>
      <c r="V235" s="228"/>
      <c r="W235" s="228">
        <f t="shared" si="7"/>
        <v>7333.333333333333</v>
      </c>
      <c r="X235" s="228">
        <f t="shared" si="8"/>
        <v>1100</v>
      </c>
      <c r="Y235" s="229">
        <f t="shared" si="9"/>
        <v>8433.3333333333321</v>
      </c>
      <c r="Z235" s="233">
        <v>5.88</v>
      </c>
      <c r="AA235" s="228">
        <f t="shared" si="10"/>
        <v>45320</v>
      </c>
      <c r="AB235" s="231">
        <f t="shared" si="11"/>
        <v>30817.600000000002</v>
      </c>
      <c r="AC235" s="226" t="s">
        <v>2733</v>
      </c>
      <c r="AD235" s="226" t="s">
        <v>2734</v>
      </c>
      <c r="AE235" s="226" t="s">
        <v>2689</v>
      </c>
      <c r="AF235" s="253"/>
    </row>
    <row r="236" spans="1:32" ht="22.5" customHeight="1">
      <c r="A236" s="226">
        <v>228</v>
      </c>
      <c r="B236" s="226" t="s">
        <v>3499</v>
      </c>
      <c r="C236" s="226" t="s">
        <v>3499</v>
      </c>
      <c r="D236" s="227"/>
      <c r="E236" s="226" t="s">
        <v>3500</v>
      </c>
      <c r="F236" s="226" t="s">
        <v>42</v>
      </c>
      <c r="G236" s="226" t="s">
        <v>2686</v>
      </c>
      <c r="H236" s="226" t="s">
        <v>3088</v>
      </c>
      <c r="I236" s="226" t="s">
        <v>3501</v>
      </c>
      <c r="J236" s="226">
        <v>1</v>
      </c>
      <c r="K236" s="226"/>
      <c r="L236" s="226"/>
      <c r="M236" s="226">
        <v>1</v>
      </c>
      <c r="N236" s="226">
        <v>2</v>
      </c>
      <c r="O236" s="227"/>
      <c r="P236" s="226">
        <v>8</v>
      </c>
      <c r="Q236" s="226">
        <v>350</v>
      </c>
      <c r="R236" s="228">
        <f t="shared" si="6"/>
        <v>2800</v>
      </c>
      <c r="S236" s="228"/>
      <c r="T236" s="228"/>
      <c r="U236" s="228">
        <v>0</v>
      </c>
      <c r="V236" s="228"/>
      <c r="W236" s="228">
        <f t="shared" si="7"/>
        <v>933.33333333333337</v>
      </c>
      <c r="X236" s="228">
        <f t="shared" si="8"/>
        <v>140</v>
      </c>
      <c r="Y236" s="229">
        <f t="shared" si="9"/>
        <v>1073.3333333333335</v>
      </c>
      <c r="Z236" s="233">
        <v>5.88</v>
      </c>
      <c r="AA236" s="228">
        <f t="shared" si="10"/>
        <v>5768</v>
      </c>
      <c r="AB236" s="231">
        <f t="shared" si="11"/>
        <v>3922.2400000000002</v>
      </c>
      <c r="AC236" s="226" t="s">
        <v>2733</v>
      </c>
      <c r="AD236" s="226" t="s">
        <v>2734</v>
      </c>
      <c r="AE236" s="226" t="s">
        <v>2689</v>
      </c>
      <c r="AF236" s="253"/>
    </row>
    <row r="237" spans="1:32" ht="22.5" customHeight="1">
      <c r="A237" s="226">
        <v>229</v>
      </c>
      <c r="B237" s="226" t="s">
        <v>3502</v>
      </c>
      <c r="C237" s="226" t="s">
        <v>3502</v>
      </c>
      <c r="D237" s="227"/>
      <c r="E237" s="226" t="s">
        <v>3503</v>
      </c>
      <c r="F237" s="226" t="s">
        <v>42</v>
      </c>
      <c r="G237" s="226" t="s">
        <v>2686</v>
      </c>
      <c r="H237" s="226">
        <v>3</v>
      </c>
      <c r="I237" s="226" t="s">
        <v>3504</v>
      </c>
      <c r="J237" s="226">
        <v>1</v>
      </c>
      <c r="K237" s="226"/>
      <c r="L237" s="226"/>
      <c r="M237" s="226">
        <v>2</v>
      </c>
      <c r="N237" s="226">
        <v>4</v>
      </c>
      <c r="O237" s="227"/>
      <c r="P237" s="226">
        <v>13</v>
      </c>
      <c r="Q237" s="226">
        <v>350</v>
      </c>
      <c r="R237" s="228">
        <f t="shared" si="6"/>
        <v>4550</v>
      </c>
      <c r="S237" s="228"/>
      <c r="T237" s="228"/>
      <c r="U237" s="228">
        <v>0</v>
      </c>
      <c r="V237" s="228"/>
      <c r="W237" s="228">
        <f t="shared" si="7"/>
        <v>1516.6666666666667</v>
      </c>
      <c r="X237" s="228">
        <f t="shared" si="8"/>
        <v>227.5</v>
      </c>
      <c r="Y237" s="229">
        <f t="shared" si="9"/>
        <v>1744.1666666666667</v>
      </c>
      <c r="Z237" s="233">
        <v>5.88</v>
      </c>
      <c r="AA237" s="228">
        <f t="shared" si="10"/>
        <v>9373</v>
      </c>
      <c r="AB237" s="231">
        <f t="shared" si="11"/>
        <v>6373.64</v>
      </c>
      <c r="AC237" s="226" t="s">
        <v>2733</v>
      </c>
      <c r="AD237" s="226" t="s">
        <v>2734</v>
      </c>
      <c r="AE237" s="226" t="s">
        <v>2689</v>
      </c>
      <c r="AF237" s="253"/>
    </row>
    <row r="238" spans="1:32" ht="22.5" customHeight="1">
      <c r="A238" s="226">
        <v>230</v>
      </c>
      <c r="B238" s="226" t="s">
        <v>3505</v>
      </c>
      <c r="C238" s="226" t="s">
        <v>3505</v>
      </c>
      <c r="D238" s="227"/>
      <c r="E238" s="226" t="s">
        <v>3506</v>
      </c>
      <c r="F238" s="226" t="s">
        <v>42</v>
      </c>
      <c r="G238" s="226" t="s">
        <v>2686</v>
      </c>
      <c r="H238" s="226" t="s">
        <v>2967</v>
      </c>
      <c r="I238" s="226" t="s">
        <v>3506</v>
      </c>
      <c r="J238" s="226">
        <v>1</v>
      </c>
      <c r="K238" s="226"/>
      <c r="L238" s="226"/>
      <c r="M238" s="226">
        <v>2</v>
      </c>
      <c r="N238" s="226">
        <v>4</v>
      </c>
      <c r="O238" s="227"/>
      <c r="P238" s="226">
        <v>10</v>
      </c>
      <c r="Q238" s="226">
        <v>350</v>
      </c>
      <c r="R238" s="228">
        <f t="shared" si="6"/>
        <v>3500</v>
      </c>
      <c r="S238" s="228"/>
      <c r="T238" s="228"/>
      <c r="U238" s="228">
        <v>0</v>
      </c>
      <c r="V238" s="228"/>
      <c r="W238" s="228">
        <f t="shared" si="7"/>
        <v>1166.6666666666667</v>
      </c>
      <c r="X238" s="228">
        <f t="shared" si="8"/>
        <v>175</v>
      </c>
      <c r="Y238" s="229">
        <f t="shared" si="9"/>
        <v>1341.6666666666667</v>
      </c>
      <c r="Z238" s="233">
        <v>5.88</v>
      </c>
      <c r="AA238" s="228">
        <f t="shared" si="10"/>
        <v>7210</v>
      </c>
      <c r="AB238" s="231">
        <f t="shared" si="11"/>
        <v>4902.8</v>
      </c>
      <c r="AC238" s="226" t="s">
        <v>2733</v>
      </c>
      <c r="AD238" s="226" t="s">
        <v>3507</v>
      </c>
      <c r="AE238" s="226" t="s">
        <v>2372</v>
      </c>
      <c r="AF238" s="253"/>
    </row>
    <row r="239" spans="1:32" ht="22.5" customHeight="1">
      <c r="A239" s="226">
        <v>231</v>
      </c>
      <c r="B239" s="226" t="s">
        <v>3508</v>
      </c>
      <c r="C239" s="226" t="s">
        <v>3508</v>
      </c>
      <c r="D239" s="227"/>
      <c r="E239" s="227" t="s">
        <v>3509</v>
      </c>
      <c r="F239" s="226" t="s">
        <v>42</v>
      </c>
      <c r="G239" s="226" t="s">
        <v>2686</v>
      </c>
      <c r="H239" s="226" t="s">
        <v>3191</v>
      </c>
      <c r="I239" s="226" t="s">
        <v>3509</v>
      </c>
      <c r="J239" s="226">
        <v>1</v>
      </c>
      <c r="K239" s="226"/>
      <c r="L239" s="226"/>
      <c r="M239" s="226">
        <v>2</v>
      </c>
      <c r="N239" s="226">
        <v>4</v>
      </c>
      <c r="O239" s="227"/>
      <c r="P239" s="226">
        <v>9</v>
      </c>
      <c r="Q239" s="226">
        <v>360</v>
      </c>
      <c r="R239" s="228">
        <f t="shared" si="6"/>
        <v>3240</v>
      </c>
      <c r="S239" s="228"/>
      <c r="T239" s="228"/>
      <c r="U239" s="228">
        <v>0</v>
      </c>
      <c r="V239" s="228"/>
      <c r="W239" s="228">
        <f t="shared" si="7"/>
        <v>1080</v>
      </c>
      <c r="X239" s="228">
        <f t="shared" si="8"/>
        <v>162</v>
      </c>
      <c r="Y239" s="229">
        <f t="shared" si="9"/>
        <v>1242</v>
      </c>
      <c r="Z239" s="233">
        <v>5.88</v>
      </c>
      <c r="AA239" s="228">
        <f t="shared" si="10"/>
        <v>6674.4</v>
      </c>
      <c r="AB239" s="231">
        <f t="shared" si="11"/>
        <v>4538.5919999999996</v>
      </c>
      <c r="AC239" s="226" t="s">
        <v>2733</v>
      </c>
      <c r="AD239" s="226" t="s">
        <v>3507</v>
      </c>
      <c r="AE239" s="226" t="s">
        <v>2372</v>
      </c>
      <c r="AF239" s="253"/>
    </row>
    <row r="240" spans="1:32" ht="22.5" customHeight="1">
      <c r="A240" s="226">
        <v>232</v>
      </c>
      <c r="B240" s="226" t="s">
        <v>3510</v>
      </c>
      <c r="C240" s="226" t="s">
        <v>3510</v>
      </c>
      <c r="D240" s="227"/>
      <c r="E240" s="226" t="s">
        <v>3511</v>
      </c>
      <c r="F240" s="226" t="s">
        <v>42</v>
      </c>
      <c r="G240" s="226" t="s">
        <v>2686</v>
      </c>
      <c r="H240" s="226">
        <v>1</v>
      </c>
      <c r="I240" s="226" t="s">
        <v>3512</v>
      </c>
      <c r="J240" s="226">
        <v>1</v>
      </c>
      <c r="K240" s="226"/>
      <c r="L240" s="226"/>
      <c r="M240" s="226">
        <v>2</v>
      </c>
      <c r="N240" s="226">
        <v>4</v>
      </c>
      <c r="O240" s="227"/>
      <c r="P240" s="226">
        <v>10</v>
      </c>
      <c r="Q240" s="226">
        <v>350</v>
      </c>
      <c r="R240" s="228">
        <f t="shared" si="6"/>
        <v>3500</v>
      </c>
      <c r="S240" s="228"/>
      <c r="T240" s="228"/>
      <c r="U240" s="228">
        <v>0</v>
      </c>
      <c r="V240" s="228"/>
      <c r="W240" s="228">
        <f t="shared" si="7"/>
        <v>1166.6666666666667</v>
      </c>
      <c r="X240" s="228">
        <f t="shared" si="8"/>
        <v>175</v>
      </c>
      <c r="Y240" s="229">
        <f t="shared" si="9"/>
        <v>1341.6666666666667</v>
      </c>
      <c r="Z240" s="233">
        <v>5.88</v>
      </c>
      <c r="AA240" s="228">
        <f t="shared" si="10"/>
        <v>7210</v>
      </c>
      <c r="AB240" s="231">
        <f t="shared" si="11"/>
        <v>4902.8</v>
      </c>
      <c r="AC240" s="226" t="s">
        <v>2733</v>
      </c>
      <c r="AD240" s="226" t="s">
        <v>3507</v>
      </c>
      <c r="AE240" s="226" t="s">
        <v>2372</v>
      </c>
      <c r="AF240" s="253"/>
    </row>
    <row r="241" spans="1:32" ht="22.5" customHeight="1">
      <c r="A241" s="226">
        <v>233</v>
      </c>
      <c r="B241" s="226" t="s">
        <v>3513</v>
      </c>
      <c r="C241" s="226" t="s">
        <v>3513</v>
      </c>
      <c r="D241" s="227"/>
      <c r="E241" s="227" t="s">
        <v>3514</v>
      </c>
      <c r="F241" s="226" t="s">
        <v>42</v>
      </c>
      <c r="G241" s="226" t="s">
        <v>2686</v>
      </c>
      <c r="H241" s="226">
        <v>10</v>
      </c>
      <c r="I241" s="226" t="s">
        <v>3514</v>
      </c>
      <c r="J241" s="226">
        <v>1</v>
      </c>
      <c r="K241" s="226"/>
      <c r="L241" s="226"/>
      <c r="M241" s="226">
        <v>1</v>
      </c>
      <c r="N241" s="226">
        <v>2</v>
      </c>
      <c r="O241" s="227"/>
      <c r="P241" s="226">
        <v>10</v>
      </c>
      <c r="Q241" s="226">
        <v>220</v>
      </c>
      <c r="R241" s="228">
        <f t="shared" si="6"/>
        <v>2200</v>
      </c>
      <c r="S241" s="228"/>
      <c r="T241" s="228"/>
      <c r="U241" s="228">
        <v>0</v>
      </c>
      <c r="V241" s="228"/>
      <c r="W241" s="228">
        <f t="shared" si="7"/>
        <v>733.33333333333337</v>
      </c>
      <c r="X241" s="228">
        <f t="shared" si="8"/>
        <v>110</v>
      </c>
      <c r="Y241" s="229">
        <f t="shared" si="9"/>
        <v>843.33333333333337</v>
      </c>
      <c r="Z241" s="233">
        <v>5.88</v>
      </c>
      <c r="AA241" s="228">
        <f t="shared" si="10"/>
        <v>4532</v>
      </c>
      <c r="AB241" s="231">
        <f t="shared" si="11"/>
        <v>3081.76</v>
      </c>
      <c r="AC241" s="226" t="s">
        <v>2733</v>
      </c>
      <c r="AD241" s="226" t="s">
        <v>3507</v>
      </c>
      <c r="AE241" s="226" t="s">
        <v>2372</v>
      </c>
      <c r="AF241" s="253"/>
    </row>
    <row r="242" spans="1:32" ht="22.5" customHeight="1">
      <c r="A242" s="226">
        <v>234</v>
      </c>
      <c r="B242" s="226" t="s">
        <v>3515</v>
      </c>
      <c r="C242" s="226" t="s">
        <v>3515</v>
      </c>
      <c r="D242" s="227"/>
      <c r="E242" s="236" t="s">
        <v>3516</v>
      </c>
      <c r="F242" s="226" t="s">
        <v>66</v>
      </c>
      <c r="G242" s="226" t="s">
        <v>2686</v>
      </c>
      <c r="H242" s="226">
        <v>10</v>
      </c>
      <c r="I242" s="226" t="s">
        <v>3517</v>
      </c>
      <c r="J242" s="226">
        <v>1</v>
      </c>
      <c r="K242" s="226"/>
      <c r="L242" s="226"/>
      <c r="M242" s="226">
        <v>4</v>
      </c>
      <c r="N242" s="226">
        <v>8</v>
      </c>
      <c r="O242" s="227"/>
      <c r="P242" s="226">
        <v>30</v>
      </c>
      <c r="Q242" s="226">
        <v>1180</v>
      </c>
      <c r="R242" s="228">
        <f t="shared" si="6"/>
        <v>35400</v>
      </c>
      <c r="S242" s="228"/>
      <c r="T242" s="228"/>
      <c r="U242" s="228">
        <v>0</v>
      </c>
      <c r="V242" s="228">
        <v>330</v>
      </c>
      <c r="W242" s="228">
        <f t="shared" si="7"/>
        <v>1650</v>
      </c>
      <c r="X242" s="228">
        <f t="shared" si="8"/>
        <v>247.5</v>
      </c>
      <c r="Y242" s="229">
        <f t="shared" si="9"/>
        <v>1897.5</v>
      </c>
      <c r="Z242" s="233">
        <v>6.84</v>
      </c>
      <c r="AA242" s="228">
        <f t="shared" si="10"/>
        <v>11781</v>
      </c>
      <c r="AB242" s="231">
        <f t="shared" si="11"/>
        <v>8011.0800000000008</v>
      </c>
      <c r="AC242" s="226" t="s">
        <v>2020</v>
      </c>
      <c r="AD242" s="226" t="s">
        <v>2020</v>
      </c>
      <c r="AE242" s="226" t="s">
        <v>2020</v>
      </c>
      <c r="AF242" s="253"/>
    </row>
    <row r="243" spans="1:32" ht="22.5" customHeight="1">
      <c r="A243" s="226">
        <v>235</v>
      </c>
      <c r="B243" s="226" t="s">
        <v>3518</v>
      </c>
      <c r="C243" s="226" t="s">
        <v>3518</v>
      </c>
      <c r="D243" s="227"/>
      <c r="E243" s="236" t="s">
        <v>3519</v>
      </c>
      <c r="F243" s="226" t="s">
        <v>66</v>
      </c>
      <c r="G243" s="226" t="s">
        <v>2686</v>
      </c>
      <c r="H243" s="226">
        <v>10</v>
      </c>
      <c r="I243" s="226" t="s">
        <v>3517</v>
      </c>
      <c r="J243" s="226">
        <v>1</v>
      </c>
      <c r="K243" s="226"/>
      <c r="L243" s="226"/>
      <c r="M243" s="226">
        <v>3</v>
      </c>
      <c r="N243" s="226">
        <v>6</v>
      </c>
      <c r="O243" s="227"/>
      <c r="P243" s="226">
        <v>30</v>
      </c>
      <c r="Q243" s="226">
        <v>1180</v>
      </c>
      <c r="R243" s="228">
        <f t="shared" si="6"/>
        <v>35400</v>
      </c>
      <c r="S243" s="228"/>
      <c r="T243" s="228"/>
      <c r="U243" s="228">
        <v>0</v>
      </c>
      <c r="V243" s="228">
        <v>326</v>
      </c>
      <c r="W243" s="228">
        <f t="shared" si="7"/>
        <v>1630</v>
      </c>
      <c r="X243" s="228">
        <f t="shared" si="8"/>
        <v>244.5</v>
      </c>
      <c r="Y243" s="229">
        <f t="shared" si="9"/>
        <v>1874.5</v>
      </c>
      <c r="Z243" s="233">
        <v>6.84</v>
      </c>
      <c r="AA243" s="228">
        <f t="shared" si="10"/>
        <v>11638.199999999999</v>
      </c>
      <c r="AB243" s="231">
        <f t="shared" si="11"/>
        <v>7913.9759999999997</v>
      </c>
      <c r="AC243" s="226" t="s">
        <v>2020</v>
      </c>
      <c r="AD243" s="226" t="s">
        <v>2020</v>
      </c>
      <c r="AE243" s="226" t="s">
        <v>2020</v>
      </c>
      <c r="AF243" s="253"/>
    </row>
    <row r="244" spans="1:32" ht="22.5" customHeight="1">
      <c r="A244" s="226">
        <v>236</v>
      </c>
      <c r="B244" s="226" t="s">
        <v>3520</v>
      </c>
      <c r="C244" s="226" t="s">
        <v>3520</v>
      </c>
      <c r="D244" s="227"/>
      <c r="E244" s="236" t="s">
        <v>3521</v>
      </c>
      <c r="F244" s="226" t="s">
        <v>66</v>
      </c>
      <c r="G244" s="226" t="s">
        <v>2686</v>
      </c>
      <c r="H244" s="226">
        <v>10</v>
      </c>
      <c r="I244" s="226" t="s">
        <v>3517</v>
      </c>
      <c r="J244" s="226">
        <v>1</v>
      </c>
      <c r="K244" s="226"/>
      <c r="L244" s="226"/>
      <c r="M244" s="226">
        <v>4</v>
      </c>
      <c r="N244" s="226">
        <v>8</v>
      </c>
      <c r="O244" s="227"/>
      <c r="P244" s="226">
        <v>30</v>
      </c>
      <c r="Q244" s="226">
        <v>1180</v>
      </c>
      <c r="R244" s="228">
        <f t="shared" si="6"/>
        <v>35400</v>
      </c>
      <c r="S244" s="228"/>
      <c r="T244" s="228"/>
      <c r="U244" s="228">
        <v>0</v>
      </c>
      <c r="V244" s="228">
        <v>330</v>
      </c>
      <c r="W244" s="228">
        <f t="shared" si="7"/>
        <v>1650</v>
      </c>
      <c r="X244" s="228">
        <f t="shared" si="8"/>
        <v>247.5</v>
      </c>
      <c r="Y244" s="229">
        <f t="shared" si="9"/>
        <v>1897.5</v>
      </c>
      <c r="Z244" s="233">
        <v>6.84</v>
      </c>
      <c r="AA244" s="228">
        <f t="shared" si="10"/>
        <v>11781</v>
      </c>
      <c r="AB244" s="231">
        <f t="shared" si="11"/>
        <v>8011.0800000000008</v>
      </c>
      <c r="AC244" s="226" t="s">
        <v>2020</v>
      </c>
      <c r="AD244" s="226" t="s">
        <v>2020</v>
      </c>
      <c r="AE244" s="226" t="s">
        <v>2020</v>
      </c>
      <c r="AF244" s="253"/>
    </row>
    <row r="245" spans="1:32" ht="22.5" customHeight="1">
      <c r="A245" s="226">
        <v>237</v>
      </c>
      <c r="B245" s="226" t="s">
        <v>3522</v>
      </c>
      <c r="C245" s="226" t="s">
        <v>3522</v>
      </c>
      <c r="D245" s="227"/>
      <c r="E245" s="226" t="s">
        <v>3523</v>
      </c>
      <c r="F245" s="226" t="s">
        <v>66</v>
      </c>
      <c r="G245" s="226" t="s">
        <v>2686</v>
      </c>
      <c r="H245" s="226" t="s">
        <v>3084</v>
      </c>
      <c r="I245" s="226" t="s">
        <v>3524</v>
      </c>
      <c r="J245" s="226">
        <v>1</v>
      </c>
      <c r="K245" s="226"/>
      <c r="L245" s="226"/>
      <c r="M245" s="226">
        <v>3</v>
      </c>
      <c r="N245" s="226">
        <v>4</v>
      </c>
      <c r="O245" s="227"/>
      <c r="P245" s="226">
        <v>24</v>
      </c>
      <c r="Q245" s="226">
        <v>2800</v>
      </c>
      <c r="R245" s="228">
        <f t="shared" si="6"/>
        <v>67200</v>
      </c>
      <c r="S245" s="228"/>
      <c r="T245" s="228">
        <v>4</v>
      </c>
      <c r="U245" s="228">
        <v>0</v>
      </c>
      <c r="V245" s="228">
        <v>300</v>
      </c>
      <c r="W245" s="228">
        <f t="shared" si="7"/>
        <v>1500</v>
      </c>
      <c r="X245" s="228">
        <f t="shared" si="8"/>
        <v>225</v>
      </c>
      <c r="Y245" s="229">
        <f t="shared" si="9"/>
        <v>1725</v>
      </c>
      <c r="Z245" s="233">
        <v>6.84</v>
      </c>
      <c r="AA245" s="228">
        <f t="shared" si="10"/>
        <v>10710</v>
      </c>
      <c r="AB245" s="231">
        <f t="shared" si="11"/>
        <v>7282.8</v>
      </c>
      <c r="AC245" s="226" t="s">
        <v>3525</v>
      </c>
      <c r="AD245" s="226" t="s">
        <v>3525</v>
      </c>
      <c r="AE245" s="226" t="s">
        <v>3525</v>
      </c>
      <c r="AF245" s="253"/>
    </row>
    <row r="246" spans="1:32" ht="22.5" customHeight="1">
      <c r="A246" s="226">
        <v>238</v>
      </c>
      <c r="B246" s="226" t="s">
        <v>3530</v>
      </c>
      <c r="C246" s="226" t="s">
        <v>3530</v>
      </c>
      <c r="D246" s="227"/>
      <c r="E246" s="226" t="s">
        <v>3276</v>
      </c>
      <c r="F246" s="226" t="s">
        <v>42</v>
      </c>
      <c r="G246" s="226" t="s">
        <v>2686</v>
      </c>
      <c r="H246" s="226">
        <v>1</v>
      </c>
      <c r="I246" s="226" t="s">
        <v>3531</v>
      </c>
      <c r="J246" s="226">
        <v>1</v>
      </c>
      <c r="K246" s="226"/>
      <c r="L246" s="226"/>
      <c r="M246" s="226">
        <v>3</v>
      </c>
      <c r="N246" s="226">
        <v>6</v>
      </c>
      <c r="O246" s="227"/>
      <c r="P246" s="238">
        <v>16</v>
      </c>
      <c r="Q246" s="226">
        <v>900</v>
      </c>
      <c r="R246" s="228">
        <f t="shared" si="6"/>
        <v>14400</v>
      </c>
      <c r="S246" s="228"/>
      <c r="T246" s="228"/>
      <c r="U246" s="228">
        <v>0</v>
      </c>
      <c r="V246" s="228"/>
      <c r="W246" s="228">
        <f t="shared" si="7"/>
        <v>4800</v>
      </c>
      <c r="X246" s="228">
        <f t="shared" si="8"/>
        <v>720</v>
      </c>
      <c r="Y246" s="229">
        <f t="shared" si="9"/>
        <v>5520</v>
      </c>
      <c r="Z246" s="233">
        <v>5.88</v>
      </c>
      <c r="AA246" s="228">
        <f t="shared" si="10"/>
        <v>29664</v>
      </c>
      <c r="AB246" s="231">
        <f t="shared" si="11"/>
        <v>20171.52</v>
      </c>
      <c r="AC246" s="226" t="s">
        <v>1701</v>
      </c>
      <c r="AD246" s="226" t="s">
        <v>2688</v>
      </c>
      <c r="AE246" s="226" t="s">
        <v>2689</v>
      </c>
      <c r="AF246" s="253" t="s">
        <v>3253</v>
      </c>
    </row>
    <row r="247" spans="1:32" ht="22.5" customHeight="1">
      <c r="A247" s="226">
        <v>239</v>
      </c>
      <c r="B247" s="226" t="s">
        <v>3535</v>
      </c>
      <c r="C247" s="226" t="s">
        <v>3535</v>
      </c>
      <c r="D247" s="227"/>
      <c r="E247" s="226" t="s">
        <v>3536</v>
      </c>
      <c r="F247" s="226" t="s">
        <v>42</v>
      </c>
      <c r="G247" s="226" t="s">
        <v>2686</v>
      </c>
      <c r="H247" s="226">
        <v>1</v>
      </c>
      <c r="I247" s="226" t="s">
        <v>3537</v>
      </c>
      <c r="J247" s="226">
        <v>1</v>
      </c>
      <c r="K247" s="226"/>
      <c r="L247" s="226"/>
      <c r="M247" s="226">
        <v>1</v>
      </c>
      <c r="N247" s="226">
        <v>1</v>
      </c>
      <c r="O247" s="226">
        <v>2</v>
      </c>
      <c r="P247" s="226">
        <v>10</v>
      </c>
      <c r="Q247" s="226">
        <v>648</v>
      </c>
      <c r="R247" s="228">
        <f t="shared" si="6"/>
        <v>6480</v>
      </c>
      <c r="S247" s="228"/>
      <c r="T247" s="228"/>
      <c r="U247" s="228">
        <v>0</v>
      </c>
      <c r="V247" s="228"/>
      <c r="W247" s="228">
        <f t="shared" si="7"/>
        <v>2160</v>
      </c>
      <c r="X247" s="228">
        <f t="shared" si="8"/>
        <v>324</v>
      </c>
      <c r="Y247" s="229">
        <f t="shared" si="9"/>
        <v>2484</v>
      </c>
      <c r="Z247" s="233">
        <v>5.88</v>
      </c>
      <c r="AA247" s="228">
        <f t="shared" si="10"/>
        <v>13348.8</v>
      </c>
      <c r="AB247" s="231">
        <f t="shared" si="11"/>
        <v>9077.1839999999993</v>
      </c>
      <c r="AC247" s="226" t="s">
        <v>1701</v>
      </c>
      <c r="AD247" s="226" t="s">
        <v>2688</v>
      </c>
      <c r="AE247" s="226" t="s">
        <v>2689</v>
      </c>
      <c r="AF247" s="253"/>
    </row>
    <row r="248" spans="1:32" ht="22.5" customHeight="1">
      <c r="A248" s="226">
        <v>240</v>
      </c>
      <c r="B248" s="226" t="s">
        <v>3538</v>
      </c>
      <c r="C248" s="226" t="s">
        <v>3538</v>
      </c>
      <c r="D248" s="227"/>
      <c r="E248" s="226" t="s">
        <v>3539</v>
      </c>
      <c r="F248" s="226" t="s">
        <v>2758</v>
      </c>
      <c r="G248" s="226" t="s">
        <v>2686</v>
      </c>
      <c r="H248" s="226">
        <v>1</v>
      </c>
      <c r="I248" s="226" t="s">
        <v>3540</v>
      </c>
      <c r="J248" s="226">
        <v>1</v>
      </c>
      <c r="K248" s="226"/>
      <c r="L248" s="226"/>
      <c r="M248" s="226">
        <v>2</v>
      </c>
      <c r="N248" s="226">
        <v>4</v>
      </c>
      <c r="O248" s="226">
        <v>5</v>
      </c>
      <c r="P248" s="226">
        <v>0</v>
      </c>
      <c r="Q248" s="226">
        <v>0</v>
      </c>
      <c r="R248" s="228">
        <f t="shared" si="6"/>
        <v>0</v>
      </c>
      <c r="S248" s="228">
        <v>2400</v>
      </c>
      <c r="T248" s="228">
        <v>5</v>
      </c>
      <c r="U248" s="228">
        <v>12000</v>
      </c>
      <c r="V248" s="228"/>
      <c r="W248" s="228">
        <f t="shared" si="7"/>
        <v>0</v>
      </c>
      <c r="X248" s="228">
        <f t="shared" si="8"/>
        <v>1200</v>
      </c>
      <c r="Y248" s="229">
        <f t="shared" si="9"/>
        <v>1200</v>
      </c>
      <c r="Z248" s="233">
        <v>5.88</v>
      </c>
      <c r="AA248" s="228">
        <f t="shared" si="10"/>
        <v>2400</v>
      </c>
      <c r="AB248" s="231">
        <f t="shared" si="11"/>
        <v>1632.0000000000002</v>
      </c>
      <c r="AC248" s="226" t="s">
        <v>3541</v>
      </c>
      <c r="AD248" s="226" t="s">
        <v>3541</v>
      </c>
      <c r="AE248" s="226" t="s">
        <v>3541</v>
      </c>
      <c r="AF248" s="253"/>
    </row>
    <row r="249" spans="1:32" ht="22.5" customHeight="1">
      <c r="A249" s="226">
        <v>241</v>
      </c>
      <c r="B249" s="226" t="s">
        <v>3542</v>
      </c>
      <c r="C249" s="226" t="s">
        <v>3542</v>
      </c>
      <c r="D249" s="227"/>
      <c r="E249" s="226" t="s">
        <v>3543</v>
      </c>
      <c r="F249" s="226" t="s">
        <v>42</v>
      </c>
      <c r="G249" s="226" t="s">
        <v>2686</v>
      </c>
      <c r="H249" s="226" t="s">
        <v>3191</v>
      </c>
      <c r="I249" s="226" t="s">
        <v>3544</v>
      </c>
      <c r="J249" s="226">
        <v>1</v>
      </c>
      <c r="K249" s="226"/>
      <c r="L249" s="226"/>
      <c r="M249" s="226">
        <v>1</v>
      </c>
      <c r="N249" s="226">
        <v>2</v>
      </c>
      <c r="O249" s="226">
        <v>1</v>
      </c>
      <c r="P249" s="226">
        <v>7</v>
      </c>
      <c r="Q249" s="226">
        <v>315</v>
      </c>
      <c r="R249" s="228">
        <f t="shared" si="6"/>
        <v>2205</v>
      </c>
      <c r="S249" s="228"/>
      <c r="T249" s="228"/>
      <c r="U249" s="228">
        <v>0</v>
      </c>
      <c r="V249" s="228"/>
      <c r="W249" s="228">
        <f t="shared" si="7"/>
        <v>735</v>
      </c>
      <c r="X249" s="228">
        <f t="shared" si="8"/>
        <v>110.25</v>
      </c>
      <c r="Y249" s="229">
        <f t="shared" si="9"/>
        <v>845.25</v>
      </c>
      <c r="Z249" s="233">
        <v>5.88</v>
      </c>
      <c r="AA249" s="228">
        <f t="shared" si="10"/>
        <v>4542.3</v>
      </c>
      <c r="AB249" s="231">
        <f t="shared" si="11"/>
        <v>3088.7640000000001</v>
      </c>
      <c r="AC249" s="226" t="s">
        <v>1701</v>
      </c>
      <c r="AD249" s="226" t="s">
        <v>2688</v>
      </c>
      <c r="AE249" s="226" t="s">
        <v>2689</v>
      </c>
      <c r="AF249" s="253"/>
    </row>
    <row r="250" spans="1:32" ht="22.5" customHeight="1">
      <c r="A250" s="226">
        <v>242</v>
      </c>
      <c r="B250" s="226" t="s">
        <v>3545</v>
      </c>
      <c r="C250" s="226" t="s">
        <v>3545</v>
      </c>
      <c r="D250" s="227"/>
      <c r="E250" s="227" t="s">
        <v>3546</v>
      </c>
      <c r="F250" s="226" t="s">
        <v>42</v>
      </c>
      <c r="G250" s="226" t="s">
        <v>2686</v>
      </c>
      <c r="H250" s="226" t="s">
        <v>3088</v>
      </c>
      <c r="I250" s="226" t="s">
        <v>3547</v>
      </c>
      <c r="J250" s="226">
        <v>1</v>
      </c>
      <c r="K250" s="226"/>
      <c r="L250" s="226"/>
      <c r="M250" s="226">
        <v>1</v>
      </c>
      <c r="N250" s="226">
        <v>2</v>
      </c>
      <c r="O250" s="227"/>
      <c r="P250" s="226">
        <v>8</v>
      </c>
      <c r="Q250" s="226">
        <v>120</v>
      </c>
      <c r="R250" s="228">
        <f t="shared" si="6"/>
        <v>960</v>
      </c>
      <c r="S250" s="228"/>
      <c r="T250" s="228"/>
      <c r="U250" s="228">
        <v>0</v>
      </c>
      <c r="V250" s="228"/>
      <c r="W250" s="228">
        <f t="shared" si="7"/>
        <v>320</v>
      </c>
      <c r="X250" s="228">
        <f t="shared" si="8"/>
        <v>48</v>
      </c>
      <c r="Y250" s="229">
        <f t="shared" si="9"/>
        <v>368</v>
      </c>
      <c r="Z250" s="233">
        <v>5.88</v>
      </c>
      <c r="AA250" s="228">
        <f t="shared" si="10"/>
        <v>1977.6</v>
      </c>
      <c r="AB250" s="231">
        <f t="shared" si="11"/>
        <v>1344.768</v>
      </c>
      <c r="AC250" s="226" t="s">
        <v>2733</v>
      </c>
      <c r="AD250" s="226" t="s">
        <v>2734</v>
      </c>
      <c r="AE250" s="226" t="s">
        <v>2689</v>
      </c>
      <c r="AF250" s="253"/>
    </row>
    <row r="251" spans="1:32" ht="22.5" customHeight="1">
      <c r="A251" s="226">
        <v>243</v>
      </c>
      <c r="B251" s="226" t="s">
        <v>3548</v>
      </c>
      <c r="C251" s="226" t="s">
        <v>3548</v>
      </c>
      <c r="D251" s="227"/>
      <c r="E251" s="226" t="s">
        <v>3549</v>
      </c>
      <c r="F251" s="226" t="s">
        <v>42</v>
      </c>
      <c r="G251" s="226" t="s">
        <v>2686</v>
      </c>
      <c r="H251" s="226" t="s">
        <v>3088</v>
      </c>
      <c r="I251" s="226" t="s">
        <v>3550</v>
      </c>
      <c r="J251" s="226">
        <v>1</v>
      </c>
      <c r="K251" s="226"/>
      <c r="L251" s="226"/>
      <c r="M251" s="226">
        <v>2</v>
      </c>
      <c r="N251" s="226">
        <v>2</v>
      </c>
      <c r="O251" s="227"/>
      <c r="P251" s="226">
        <v>12</v>
      </c>
      <c r="Q251" s="226">
        <v>400</v>
      </c>
      <c r="R251" s="228">
        <f t="shared" si="6"/>
        <v>4800</v>
      </c>
      <c r="S251" s="228"/>
      <c r="T251" s="228"/>
      <c r="U251" s="228">
        <v>0</v>
      </c>
      <c r="V251" s="228"/>
      <c r="W251" s="228">
        <f t="shared" si="7"/>
        <v>1600</v>
      </c>
      <c r="X251" s="228">
        <f t="shared" si="8"/>
        <v>240</v>
      </c>
      <c r="Y251" s="229">
        <f t="shared" si="9"/>
        <v>1840</v>
      </c>
      <c r="Z251" s="233">
        <v>5.88</v>
      </c>
      <c r="AA251" s="228">
        <f t="shared" si="10"/>
        <v>9888</v>
      </c>
      <c r="AB251" s="231">
        <f t="shared" si="11"/>
        <v>6723.84</v>
      </c>
      <c r="AC251" s="226" t="s">
        <v>1701</v>
      </c>
      <c r="AD251" s="226" t="s">
        <v>2688</v>
      </c>
      <c r="AE251" s="226" t="s">
        <v>2689</v>
      </c>
      <c r="AF251" s="253" t="s">
        <v>3551</v>
      </c>
    </row>
    <row r="252" spans="1:32" ht="22.5" customHeight="1">
      <c r="A252" s="226">
        <v>244</v>
      </c>
      <c r="B252" s="226" t="s">
        <v>3563</v>
      </c>
      <c r="C252" s="226" t="s">
        <v>3563</v>
      </c>
      <c r="D252" s="227"/>
      <c r="E252" s="226" t="s">
        <v>3564</v>
      </c>
      <c r="F252" s="226" t="s">
        <v>42</v>
      </c>
      <c r="G252" s="226" t="s">
        <v>2686</v>
      </c>
      <c r="H252" s="226">
        <v>1</v>
      </c>
      <c r="I252" s="226" t="s">
        <v>3565</v>
      </c>
      <c r="J252" s="226">
        <v>1</v>
      </c>
      <c r="K252" s="226"/>
      <c r="L252" s="226"/>
      <c r="M252" s="226">
        <v>4</v>
      </c>
      <c r="N252" s="226">
        <v>12</v>
      </c>
      <c r="O252" s="227"/>
      <c r="P252" s="226">
        <v>22</v>
      </c>
      <c r="Q252" s="226">
        <v>700</v>
      </c>
      <c r="R252" s="228">
        <f t="shared" si="6"/>
        <v>15400</v>
      </c>
      <c r="S252" s="228"/>
      <c r="T252" s="228"/>
      <c r="U252" s="228">
        <v>0</v>
      </c>
      <c r="V252" s="228"/>
      <c r="W252" s="228">
        <f t="shared" si="7"/>
        <v>5133.333333333333</v>
      </c>
      <c r="X252" s="228">
        <f t="shared" si="8"/>
        <v>769.99999999999989</v>
      </c>
      <c r="Y252" s="229">
        <f t="shared" si="9"/>
        <v>5903.333333333333</v>
      </c>
      <c r="Z252" s="233">
        <v>5.88</v>
      </c>
      <c r="AA252" s="228">
        <f t="shared" si="10"/>
        <v>31723.999999999996</v>
      </c>
      <c r="AB252" s="231">
        <f t="shared" si="11"/>
        <v>21572.32</v>
      </c>
      <c r="AC252" s="226" t="s">
        <v>1701</v>
      </c>
      <c r="AD252" s="226" t="s">
        <v>2688</v>
      </c>
      <c r="AE252" s="226" t="s">
        <v>2689</v>
      </c>
      <c r="AF252" s="253"/>
    </row>
    <row r="253" spans="1:32" ht="22.5" customHeight="1">
      <c r="A253" s="226">
        <v>245</v>
      </c>
      <c r="B253" s="226" t="s">
        <v>3567</v>
      </c>
      <c r="C253" s="226" t="s">
        <v>3567</v>
      </c>
      <c r="D253" s="227"/>
      <c r="E253" s="227" t="s">
        <v>3568</v>
      </c>
      <c r="F253" s="226" t="s">
        <v>42</v>
      </c>
      <c r="G253" s="226" t="s">
        <v>2686</v>
      </c>
      <c r="H253" s="226" t="s">
        <v>3088</v>
      </c>
      <c r="I253" s="226" t="s">
        <v>3569</v>
      </c>
      <c r="J253" s="226">
        <v>1</v>
      </c>
      <c r="K253" s="226"/>
      <c r="L253" s="226"/>
      <c r="M253" s="226">
        <v>4</v>
      </c>
      <c r="N253" s="226">
        <v>7</v>
      </c>
      <c r="O253" s="227"/>
      <c r="P253" s="226">
        <v>6</v>
      </c>
      <c r="Q253" s="226">
        <v>700</v>
      </c>
      <c r="R253" s="228">
        <f t="shared" si="6"/>
        <v>4200</v>
      </c>
      <c r="S253" s="228"/>
      <c r="T253" s="228"/>
      <c r="U253" s="228">
        <v>0</v>
      </c>
      <c r="V253" s="228"/>
      <c r="W253" s="228">
        <f t="shared" si="7"/>
        <v>1400</v>
      </c>
      <c r="X253" s="228">
        <f t="shared" si="8"/>
        <v>210</v>
      </c>
      <c r="Y253" s="229">
        <f t="shared" si="9"/>
        <v>1610</v>
      </c>
      <c r="Z253" s="233">
        <v>5.88</v>
      </c>
      <c r="AA253" s="228">
        <f t="shared" si="10"/>
        <v>8652</v>
      </c>
      <c r="AB253" s="231">
        <f t="shared" si="11"/>
        <v>5883.3600000000006</v>
      </c>
      <c r="AC253" s="226" t="s">
        <v>1701</v>
      </c>
      <c r="AD253" s="226" t="s">
        <v>1701</v>
      </c>
      <c r="AE253" s="226" t="s">
        <v>1701</v>
      </c>
      <c r="AF253" s="253" t="s">
        <v>3570</v>
      </c>
    </row>
    <row r="254" spans="1:32" ht="22.5" customHeight="1">
      <c r="A254" s="226">
        <v>246</v>
      </c>
      <c r="B254" s="226" t="s">
        <v>3571</v>
      </c>
      <c r="C254" s="226" t="s">
        <v>3571</v>
      </c>
      <c r="D254" s="227"/>
      <c r="E254" s="227" t="s">
        <v>3572</v>
      </c>
      <c r="F254" s="226" t="s">
        <v>66</v>
      </c>
      <c r="G254" s="226" t="s">
        <v>2686</v>
      </c>
      <c r="H254" s="226" t="s">
        <v>3088</v>
      </c>
      <c r="I254" s="226" t="s">
        <v>3569</v>
      </c>
      <c r="J254" s="226">
        <v>1</v>
      </c>
      <c r="K254" s="226"/>
      <c r="L254" s="226"/>
      <c r="M254" s="226">
        <v>5</v>
      </c>
      <c r="N254" s="226">
        <v>8</v>
      </c>
      <c r="O254" s="227"/>
      <c r="P254" s="236">
        <v>30</v>
      </c>
      <c r="Q254" s="226">
        <v>1500</v>
      </c>
      <c r="R254" s="228">
        <f t="shared" si="6"/>
        <v>45000</v>
      </c>
      <c r="S254" s="228"/>
      <c r="T254" s="228"/>
      <c r="U254" s="228">
        <v>0</v>
      </c>
      <c r="V254" s="228">
        <v>1048</v>
      </c>
      <c r="W254" s="228">
        <f t="shared" si="7"/>
        <v>5240</v>
      </c>
      <c r="X254" s="228">
        <f t="shared" si="8"/>
        <v>786</v>
      </c>
      <c r="Y254" s="229">
        <f t="shared" si="9"/>
        <v>6026</v>
      </c>
      <c r="Z254" s="233">
        <v>6.84</v>
      </c>
      <c r="AA254" s="228">
        <f t="shared" si="10"/>
        <v>37413.599999999999</v>
      </c>
      <c r="AB254" s="231">
        <f t="shared" si="11"/>
        <v>25441.248</v>
      </c>
      <c r="AC254" s="226" t="s">
        <v>1701</v>
      </c>
      <c r="AD254" s="226" t="s">
        <v>1701</v>
      </c>
      <c r="AE254" s="226" t="s">
        <v>1701</v>
      </c>
      <c r="AF254" s="253" t="s">
        <v>3570</v>
      </c>
    </row>
    <row r="255" spans="1:32" ht="22.5" customHeight="1">
      <c r="A255" s="226">
        <v>247</v>
      </c>
      <c r="B255" s="226" t="s">
        <v>3573</v>
      </c>
      <c r="C255" s="226" t="s">
        <v>3574</v>
      </c>
      <c r="D255" s="226" t="s">
        <v>3566</v>
      </c>
      <c r="E255" s="226" t="s">
        <v>3575</v>
      </c>
      <c r="F255" s="226" t="s">
        <v>42</v>
      </c>
      <c r="G255" s="226" t="s">
        <v>2686</v>
      </c>
      <c r="H255" s="226">
        <v>1</v>
      </c>
      <c r="I255" s="226" t="s">
        <v>3576</v>
      </c>
      <c r="J255" s="226">
        <v>1</v>
      </c>
      <c r="K255" s="226"/>
      <c r="L255" s="226"/>
      <c r="M255" s="226">
        <v>4</v>
      </c>
      <c r="N255" s="226">
        <v>8</v>
      </c>
      <c r="O255" s="227"/>
      <c r="P255" s="226">
        <v>24</v>
      </c>
      <c r="Q255" s="226">
        <v>716</v>
      </c>
      <c r="R255" s="228">
        <f t="shared" si="6"/>
        <v>17184</v>
      </c>
      <c r="S255" s="228"/>
      <c r="T255" s="228"/>
      <c r="U255" s="228">
        <v>0</v>
      </c>
      <c r="V255" s="228"/>
      <c r="W255" s="228">
        <f t="shared" si="7"/>
        <v>5728</v>
      </c>
      <c r="X255" s="228">
        <f t="shared" si="8"/>
        <v>859.19999999999993</v>
      </c>
      <c r="Y255" s="229">
        <f t="shared" si="9"/>
        <v>6587.2</v>
      </c>
      <c r="Z255" s="233">
        <v>5.88</v>
      </c>
      <c r="AA255" s="228">
        <f t="shared" si="10"/>
        <v>35399.040000000001</v>
      </c>
      <c r="AB255" s="231">
        <f t="shared" si="11"/>
        <v>24071.347200000004</v>
      </c>
      <c r="AC255" s="226" t="s">
        <v>1701</v>
      </c>
      <c r="AD255" s="226" t="s">
        <v>2688</v>
      </c>
      <c r="AE255" s="226" t="s">
        <v>2689</v>
      </c>
      <c r="AF255" s="253"/>
    </row>
    <row r="256" spans="1:32" ht="22.5" customHeight="1">
      <c r="A256" s="226">
        <v>248</v>
      </c>
      <c r="B256" s="226" t="s">
        <v>3577</v>
      </c>
      <c r="C256" s="226" t="s">
        <v>3578</v>
      </c>
      <c r="D256" s="226" t="s">
        <v>3566</v>
      </c>
      <c r="E256" s="226" t="s">
        <v>3579</v>
      </c>
      <c r="F256" s="226" t="s">
        <v>66</v>
      </c>
      <c r="G256" s="226" t="s">
        <v>2686</v>
      </c>
      <c r="H256" s="226" t="s">
        <v>3191</v>
      </c>
      <c r="I256" s="226" t="s">
        <v>3580</v>
      </c>
      <c r="J256" s="226">
        <v>1</v>
      </c>
      <c r="K256" s="226"/>
      <c r="L256" s="226"/>
      <c r="M256" s="226">
        <v>4</v>
      </c>
      <c r="N256" s="226">
        <v>8</v>
      </c>
      <c r="O256" s="227"/>
      <c r="P256" s="226">
        <v>18</v>
      </c>
      <c r="Q256" s="226">
        <v>3500</v>
      </c>
      <c r="R256" s="228">
        <f t="shared" si="6"/>
        <v>63000</v>
      </c>
      <c r="S256" s="228"/>
      <c r="T256" s="228"/>
      <c r="U256" s="228">
        <v>0</v>
      </c>
      <c r="V256" s="228">
        <v>245</v>
      </c>
      <c r="W256" s="228">
        <f t="shared" si="7"/>
        <v>1225</v>
      </c>
      <c r="X256" s="228">
        <f t="shared" si="8"/>
        <v>183.75</v>
      </c>
      <c r="Y256" s="229">
        <f t="shared" si="9"/>
        <v>1408.75</v>
      </c>
      <c r="Z256" s="233">
        <v>6.84</v>
      </c>
      <c r="AA256" s="228">
        <f t="shared" si="10"/>
        <v>8746.5</v>
      </c>
      <c r="AB256" s="231">
        <f t="shared" si="11"/>
        <v>5947.6200000000008</v>
      </c>
      <c r="AC256" s="226" t="s">
        <v>1701</v>
      </c>
      <c r="AD256" s="226" t="s">
        <v>1701</v>
      </c>
      <c r="AE256" s="226" t="s">
        <v>1701</v>
      </c>
      <c r="AF256" s="253" t="s">
        <v>3570</v>
      </c>
    </row>
    <row r="257" spans="1:32" ht="22.5" customHeight="1">
      <c r="A257" s="226">
        <v>249</v>
      </c>
      <c r="B257" s="226" t="s">
        <v>3581</v>
      </c>
      <c r="C257" s="226" t="s">
        <v>3582</v>
      </c>
      <c r="D257" s="226" t="s">
        <v>3566</v>
      </c>
      <c r="E257" s="226" t="s">
        <v>3583</v>
      </c>
      <c r="F257" s="226" t="s">
        <v>66</v>
      </c>
      <c r="G257" s="226" t="s">
        <v>2686</v>
      </c>
      <c r="H257" s="226" t="s">
        <v>3191</v>
      </c>
      <c r="I257" s="226" t="s">
        <v>3580</v>
      </c>
      <c r="J257" s="226">
        <v>1</v>
      </c>
      <c r="K257" s="226"/>
      <c r="L257" s="226"/>
      <c r="M257" s="226">
        <v>3</v>
      </c>
      <c r="N257" s="226">
        <v>6</v>
      </c>
      <c r="O257" s="227"/>
      <c r="P257" s="226">
        <v>18</v>
      </c>
      <c r="Q257" s="226">
        <v>3500</v>
      </c>
      <c r="R257" s="228">
        <f t="shared" si="6"/>
        <v>63000</v>
      </c>
      <c r="S257" s="228"/>
      <c r="T257" s="228"/>
      <c r="U257" s="228">
        <v>0</v>
      </c>
      <c r="V257" s="228">
        <v>245</v>
      </c>
      <c r="W257" s="228">
        <f t="shared" si="7"/>
        <v>1225</v>
      </c>
      <c r="X257" s="228">
        <f t="shared" si="8"/>
        <v>183.75</v>
      </c>
      <c r="Y257" s="229">
        <f t="shared" si="9"/>
        <v>1408.75</v>
      </c>
      <c r="Z257" s="233">
        <v>6.84</v>
      </c>
      <c r="AA257" s="228">
        <f t="shared" si="10"/>
        <v>8746.5</v>
      </c>
      <c r="AB257" s="231">
        <f t="shared" si="11"/>
        <v>5947.6200000000008</v>
      </c>
      <c r="AC257" s="226" t="s">
        <v>1701</v>
      </c>
      <c r="AD257" s="226" t="s">
        <v>1701</v>
      </c>
      <c r="AE257" s="226" t="s">
        <v>1701</v>
      </c>
      <c r="AF257" s="253" t="s">
        <v>3570</v>
      </c>
    </row>
    <row r="258" spans="1:32" ht="22.5" customHeight="1">
      <c r="A258" s="226">
        <v>250</v>
      </c>
      <c r="B258" s="226" t="s">
        <v>3587</v>
      </c>
      <c r="C258" s="226" t="s">
        <v>3587</v>
      </c>
      <c r="D258" s="227"/>
      <c r="E258" s="226" t="s">
        <v>3588</v>
      </c>
      <c r="F258" s="226" t="s">
        <v>42</v>
      </c>
      <c r="G258" s="226" t="s">
        <v>2686</v>
      </c>
      <c r="H258" s="226">
        <v>1</v>
      </c>
      <c r="I258" s="226" t="s">
        <v>3589</v>
      </c>
      <c r="J258" s="226">
        <v>1</v>
      </c>
      <c r="K258" s="226"/>
      <c r="L258" s="226"/>
      <c r="M258" s="226">
        <v>8</v>
      </c>
      <c r="N258" s="226">
        <v>16</v>
      </c>
      <c r="O258" s="227"/>
      <c r="P258" s="226">
        <v>25</v>
      </c>
      <c r="Q258" s="226">
        <v>1350</v>
      </c>
      <c r="R258" s="228">
        <f t="shared" si="6"/>
        <v>33750</v>
      </c>
      <c r="S258" s="228"/>
      <c r="T258" s="228"/>
      <c r="U258" s="228">
        <v>0</v>
      </c>
      <c r="V258" s="228"/>
      <c r="W258" s="228">
        <f t="shared" si="7"/>
        <v>11250</v>
      </c>
      <c r="X258" s="228">
        <f t="shared" si="8"/>
        <v>1687.5</v>
      </c>
      <c r="Y258" s="229">
        <f t="shared" si="9"/>
        <v>12937.5</v>
      </c>
      <c r="Z258" s="233">
        <v>5.88</v>
      </c>
      <c r="AA258" s="228">
        <f t="shared" si="10"/>
        <v>69525</v>
      </c>
      <c r="AB258" s="231">
        <f t="shared" si="11"/>
        <v>47277</v>
      </c>
      <c r="AC258" s="226" t="s">
        <v>2020</v>
      </c>
      <c r="AD258" s="226" t="s">
        <v>2020</v>
      </c>
      <c r="AE258" s="226" t="s">
        <v>2689</v>
      </c>
      <c r="AF258" s="253" t="s">
        <v>3590</v>
      </c>
    </row>
    <row r="259" spans="1:32" ht="22.5" customHeight="1">
      <c r="A259" s="226">
        <v>251</v>
      </c>
      <c r="B259" s="226" t="s">
        <v>3595</v>
      </c>
      <c r="C259" s="226" t="s">
        <v>3596</v>
      </c>
      <c r="D259" s="226" t="s">
        <v>3566</v>
      </c>
      <c r="E259" s="226" t="s">
        <v>3597</v>
      </c>
      <c r="F259" s="226" t="s">
        <v>42</v>
      </c>
      <c r="G259" s="226" t="s">
        <v>2686</v>
      </c>
      <c r="H259" s="226" t="s">
        <v>3191</v>
      </c>
      <c r="I259" s="226" t="s">
        <v>3598</v>
      </c>
      <c r="J259" s="226">
        <v>1</v>
      </c>
      <c r="K259" s="226"/>
      <c r="L259" s="226"/>
      <c r="M259" s="226">
        <v>6</v>
      </c>
      <c r="N259" s="226">
        <v>10</v>
      </c>
      <c r="O259" s="227"/>
      <c r="P259" s="236">
        <v>11</v>
      </c>
      <c r="Q259" s="226">
        <v>3500</v>
      </c>
      <c r="R259" s="228">
        <f t="shared" si="6"/>
        <v>38500</v>
      </c>
      <c r="S259" s="228"/>
      <c r="T259" s="228"/>
      <c r="U259" s="228">
        <v>0</v>
      </c>
      <c r="V259" s="228"/>
      <c r="W259" s="228">
        <f t="shared" si="7"/>
        <v>12833.333333333334</v>
      </c>
      <c r="X259" s="228">
        <f t="shared" si="8"/>
        <v>1925</v>
      </c>
      <c r="Y259" s="229">
        <f t="shared" si="9"/>
        <v>14758.333333333334</v>
      </c>
      <c r="Z259" s="233">
        <v>5.88</v>
      </c>
      <c r="AA259" s="228">
        <f t="shared" si="10"/>
        <v>79310</v>
      </c>
      <c r="AB259" s="231">
        <f t="shared" si="11"/>
        <v>53930.8</v>
      </c>
      <c r="AC259" s="226" t="s">
        <v>1701</v>
      </c>
      <c r="AD259" s="226" t="s">
        <v>1701</v>
      </c>
      <c r="AE259" s="226" t="s">
        <v>1701</v>
      </c>
      <c r="AF259" s="253" t="s">
        <v>3599</v>
      </c>
    </row>
    <row r="260" spans="1:32" ht="22.5" customHeight="1">
      <c r="A260" s="226">
        <v>252</v>
      </c>
      <c r="B260" s="226" t="s">
        <v>3609</v>
      </c>
      <c r="C260" s="226" t="s">
        <v>3608</v>
      </c>
      <c r="D260" s="226" t="s">
        <v>3566</v>
      </c>
      <c r="E260" s="226" t="s">
        <v>3610</v>
      </c>
      <c r="F260" s="226" t="s">
        <v>42</v>
      </c>
      <c r="G260" s="226" t="s">
        <v>2686</v>
      </c>
      <c r="H260" s="226">
        <v>1</v>
      </c>
      <c r="I260" s="226" t="s">
        <v>3540</v>
      </c>
      <c r="J260" s="226">
        <v>1</v>
      </c>
      <c r="K260" s="226"/>
      <c r="L260" s="226"/>
      <c r="M260" s="226">
        <v>4</v>
      </c>
      <c r="N260" s="226">
        <v>8</v>
      </c>
      <c r="O260" s="227"/>
      <c r="P260" s="226">
        <v>16</v>
      </c>
      <c r="Q260" s="226">
        <v>1200</v>
      </c>
      <c r="R260" s="228">
        <f t="shared" si="6"/>
        <v>19200</v>
      </c>
      <c r="S260" s="228"/>
      <c r="T260" s="228"/>
      <c r="U260" s="228">
        <v>0</v>
      </c>
      <c r="V260" s="228"/>
      <c r="W260" s="228">
        <f t="shared" si="7"/>
        <v>6400</v>
      </c>
      <c r="X260" s="228">
        <f t="shared" si="8"/>
        <v>960</v>
      </c>
      <c r="Y260" s="229">
        <f t="shared" si="9"/>
        <v>7360</v>
      </c>
      <c r="Z260" s="233">
        <v>5.88</v>
      </c>
      <c r="AA260" s="228">
        <f t="shared" si="10"/>
        <v>39552</v>
      </c>
      <c r="AB260" s="231">
        <f t="shared" si="11"/>
        <v>26895.360000000001</v>
      </c>
      <c r="AC260" s="226" t="s">
        <v>1701</v>
      </c>
      <c r="AD260" s="226" t="s">
        <v>1701</v>
      </c>
      <c r="AE260" s="226" t="s">
        <v>1701</v>
      </c>
      <c r="AF260" s="253"/>
    </row>
    <row r="261" spans="1:32" ht="22.5" customHeight="1">
      <c r="A261" s="226">
        <v>253</v>
      </c>
      <c r="B261" s="226" t="s">
        <v>3612</v>
      </c>
      <c r="C261" s="226" t="s">
        <v>3611</v>
      </c>
      <c r="D261" s="226" t="s">
        <v>3566</v>
      </c>
      <c r="E261" s="226" t="s">
        <v>3613</v>
      </c>
      <c r="F261" s="226" t="s">
        <v>2758</v>
      </c>
      <c r="G261" s="226" t="s">
        <v>2686</v>
      </c>
      <c r="H261" s="226" t="s">
        <v>3084</v>
      </c>
      <c r="I261" s="226" t="s">
        <v>3614</v>
      </c>
      <c r="J261" s="226">
        <v>1</v>
      </c>
      <c r="K261" s="226"/>
      <c r="L261" s="226"/>
      <c r="M261" s="226">
        <v>2</v>
      </c>
      <c r="N261" s="226">
        <v>4</v>
      </c>
      <c r="O261" s="227"/>
      <c r="P261" s="226">
        <v>0</v>
      </c>
      <c r="Q261" s="226">
        <v>0</v>
      </c>
      <c r="R261" s="228">
        <f t="shared" si="6"/>
        <v>0</v>
      </c>
      <c r="S261" s="228">
        <v>6200</v>
      </c>
      <c r="T261" s="228">
        <v>5</v>
      </c>
      <c r="U261" s="228">
        <v>31000</v>
      </c>
      <c r="V261" s="228"/>
      <c r="W261" s="228">
        <f t="shared" si="7"/>
        <v>0</v>
      </c>
      <c r="X261" s="228">
        <f t="shared" si="8"/>
        <v>3100</v>
      </c>
      <c r="Y261" s="229">
        <f t="shared" si="9"/>
        <v>3100</v>
      </c>
      <c r="Z261" s="233">
        <v>5.88</v>
      </c>
      <c r="AA261" s="228">
        <f t="shared" si="10"/>
        <v>6200</v>
      </c>
      <c r="AB261" s="231">
        <f t="shared" si="11"/>
        <v>4216</v>
      </c>
      <c r="AC261" s="226" t="s">
        <v>2020</v>
      </c>
      <c r="AD261" s="226" t="s">
        <v>2020</v>
      </c>
      <c r="AE261" s="226" t="s">
        <v>2020</v>
      </c>
      <c r="AF261" s="253"/>
    </row>
    <row r="262" spans="1:32" ht="22.5" customHeight="1">
      <c r="A262" s="226">
        <v>254</v>
      </c>
      <c r="B262" s="226" t="s">
        <v>3616</v>
      </c>
      <c r="C262" s="226" t="s">
        <v>3615</v>
      </c>
      <c r="D262" s="226" t="s">
        <v>3566</v>
      </c>
      <c r="E262" s="226" t="s">
        <v>3617</v>
      </c>
      <c r="F262" s="226" t="s">
        <v>2758</v>
      </c>
      <c r="G262" s="226" t="s">
        <v>2686</v>
      </c>
      <c r="H262" s="226" t="s">
        <v>3084</v>
      </c>
      <c r="I262" s="226" t="s">
        <v>3614</v>
      </c>
      <c r="J262" s="226">
        <v>1</v>
      </c>
      <c r="K262" s="226"/>
      <c r="L262" s="226"/>
      <c r="M262" s="226">
        <v>2</v>
      </c>
      <c r="N262" s="226">
        <v>4</v>
      </c>
      <c r="O262" s="227"/>
      <c r="P262" s="226">
        <v>0</v>
      </c>
      <c r="Q262" s="226">
        <v>0</v>
      </c>
      <c r="R262" s="228">
        <f t="shared" si="6"/>
        <v>0</v>
      </c>
      <c r="S262" s="228">
        <v>6200</v>
      </c>
      <c r="T262" s="228">
        <v>5</v>
      </c>
      <c r="U262" s="228">
        <v>31000</v>
      </c>
      <c r="V262" s="228"/>
      <c r="W262" s="228">
        <f t="shared" si="7"/>
        <v>0</v>
      </c>
      <c r="X262" s="228">
        <f t="shared" si="8"/>
        <v>3100</v>
      </c>
      <c r="Y262" s="229">
        <f t="shared" si="9"/>
        <v>3100</v>
      </c>
      <c r="Z262" s="233">
        <v>5.88</v>
      </c>
      <c r="AA262" s="228">
        <f t="shared" si="10"/>
        <v>6200</v>
      </c>
      <c r="AB262" s="231">
        <f t="shared" si="11"/>
        <v>4216</v>
      </c>
      <c r="AC262" s="226" t="s">
        <v>2020</v>
      </c>
      <c r="AD262" s="226" t="s">
        <v>2020</v>
      </c>
      <c r="AE262" s="226" t="s">
        <v>2020</v>
      </c>
      <c r="AF262" s="253"/>
    </row>
    <row r="263" spans="1:32" ht="22.5" customHeight="1">
      <c r="A263" s="226">
        <v>255</v>
      </c>
      <c r="B263" s="226" t="s">
        <v>3619</v>
      </c>
      <c r="C263" s="226" t="s">
        <v>3618</v>
      </c>
      <c r="D263" s="226" t="s">
        <v>3566</v>
      </c>
      <c r="E263" s="226" t="s">
        <v>3620</v>
      </c>
      <c r="F263" s="226" t="s">
        <v>2758</v>
      </c>
      <c r="G263" s="226" t="s">
        <v>2686</v>
      </c>
      <c r="H263" s="226" t="s">
        <v>3084</v>
      </c>
      <c r="I263" s="226" t="s">
        <v>3614</v>
      </c>
      <c r="J263" s="226">
        <v>1</v>
      </c>
      <c r="K263" s="226"/>
      <c r="L263" s="226"/>
      <c r="M263" s="226">
        <v>2</v>
      </c>
      <c r="N263" s="226">
        <v>4</v>
      </c>
      <c r="O263" s="227"/>
      <c r="P263" s="226">
        <v>0</v>
      </c>
      <c r="Q263" s="226">
        <v>0</v>
      </c>
      <c r="R263" s="228">
        <f t="shared" si="6"/>
        <v>0</v>
      </c>
      <c r="S263" s="228">
        <v>6200</v>
      </c>
      <c r="T263" s="228">
        <v>5</v>
      </c>
      <c r="U263" s="228">
        <v>31000</v>
      </c>
      <c r="V263" s="228"/>
      <c r="W263" s="228">
        <f t="shared" si="7"/>
        <v>0</v>
      </c>
      <c r="X263" s="228">
        <f t="shared" si="8"/>
        <v>3100</v>
      </c>
      <c r="Y263" s="229">
        <f t="shared" si="9"/>
        <v>3100</v>
      </c>
      <c r="Z263" s="233">
        <v>5.88</v>
      </c>
      <c r="AA263" s="228">
        <f t="shared" si="10"/>
        <v>6200</v>
      </c>
      <c r="AB263" s="231">
        <f t="shared" si="11"/>
        <v>4216</v>
      </c>
      <c r="AC263" s="226" t="s">
        <v>2020</v>
      </c>
      <c r="AD263" s="226" t="s">
        <v>2020</v>
      </c>
      <c r="AE263" s="226" t="s">
        <v>2020</v>
      </c>
      <c r="AF263" s="253"/>
    </row>
    <row r="264" spans="1:32" ht="22.5" customHeight="1">
      <c r="A264" s="226">
        <v>256</v>
      </c>
      <c r="B264" s="226" t="s">
        <v>3622</v>
      </c>
      <c r="C264" s="226" t="s">
        <v>3621</v>
      </c>
      <c r="D264" s="226" t="s">
        <v>3566</v>
      </c>
      <c r="E264" s="226" t="s">
        <v>3623</v>
      </c>
      <c r="F264" s="226" t="s">
        <v>42</v>
      </c>
      <c r="G264" s="226" t="s">
        <v>2686</v>
      </c>
      <c r="H264" s="226">
        <v>3</v>
      </c>
      <c r="I264" s="226" t="s">
        <v>3624</v>
      </c>
      <c r="J264" s="226">
        <v>1</v>
      </c>
      <c r="K264" s="226"/>
      <c r="L264" s="226"/>
      <c r="M264" s="226">
        <v>2</v>
      </c>
      <c r="N264" s="226">
        <v>4</v>
      </c>
      <c r="O264" s="227"/>
      <c r="P264" s="226">
        <v>13</v>
      </c>
      <c r="Q264" s="226">
        <v>1000</v>
      </c>
      <c r="R264" s="228">
        <f t="shared" si="6"/>
        <v>13000</v>
      </c>
      <c r="S264" s="228"/>
      <c r="T264" s="228"/>
      <c r="U264" s="228">
        <v>0</v>
      </c>
      <c r="V264" s="228"/>
      <c r="W264" s="228">
        <f t="shared" si="7"/>
        <v>4333.333333333333</v>
      </c>
      <c r="X264" s="228">
        <f t="shared" si="8"/>
        <v>649.99999999999989</v>
      </c>
      <c r="Y264" s="229">
        <f t="shared" si="9"/>
        <v>4983.333333333333</v>
      </c>
      <c r="Z264" s="233">
        <v>5.88</v>
      </c>
      <c r="AA264" s="228">
        <f t="shared" si="10"/>
        <v>26779.999999999996</v>
      </c>
      <c r="AB264" s="231">
        <f t="shared" si="11"/>
        <v>18210.399999999998</v>
      </c>
      <c r="AC264" s="226" t="s">
        <v>2436</v>
      </c>
      <c r="AD264" s="226" t="s">
        <v>2436</v>
      </c>
      <c r="AE264" s="226" t="s">
        <v>3604</v>
      </c>
      <c r="AF264" s="253"/>
    </row>
    <row r="265" spans="1:32" ht="22.5" customHeight="1">
      <c r="A265" s="226">
        <v>257</v>
      </c>
      <c r="B265" s="226" t="s">
        <v>3626</v>
      </c>
      <c r="C265" s="226" t="s">
        <v>3625</v>
      </c>
      <c r="D265" s="226" t="s">
        <v>3566</v>
      </c>
      <c r="E265" s="226" t="s">
        <v>3627</v>
      </c>
      <c r="F265" s="226" t="s">
        <v>66</v>
      </c>
      <c r="G265" s="226" t="s">
        <v>2686</v>
      </c>
      <c r="H265" s="226" t="s">
        <v>3084</v>
      </c>
      <c r="I265" s="226" t="s">
        <v>3628</v>
      </c>
      <c r="J265" s="226">
        <v>1</v>
      </c>
      <c r="K265" s="226"/>
      <c r="L265" s="226"/>
      <c r="M265" s="226">
        <v>3</v>
      </c>
      <c r="N265" s="226">
        <v>6</v>
      </c>
      <c r="O265" s="227"/>
      <c r="P265" s="226">
        <v>16</v>
      </c>
      <c r="Q265" s="226">
        <v>1600</v>
      </c>
      <c r="R265" s="228">
        <f t="shared" si="6"/>
        <v>25600</v>
      </c>
      <c r="S265" s="228"/>
      <c r="T265" s="228"/>
      <c r="U265" s="228">
        <v>0</v>
      </c>
      <c r="V265" s="228">
        <v>245</v>
      </c>
      <c r="W265" s="228">
        <f t="shared" si="7"/>
        <v>1225</v>
      </c>
      <c r="X265" s="228">
        <f t="shared" si="8"/>
        <v>183.75</v>
      </c>
      <c r="Y265" s="229">
        <f t="shared" si="9"/>
        <v>1408.75</v>
      </c>
      <c r="Z265" s="233">
        <v>6.84</v>
      </c>
      <c r="AA265" s="228">
        <f t="shared" si="10"/>
        <v>8746.5</v>
      </c>
      <c r="AB265" s="231">
        <f t="shared" si="11"/>
        <v>5947.6200000000008</v>
      </c>
      <c r="AC265" s="226" t="s">
        <v>2733</v>
      </c>
      <c r="AD265" s="226" t="s">
        <v>2734</v>
      </c>
      <c r="AE265" s="226" t="s">
        <v>2689</v>
      </c>
      <c r="AF265" s="253" t="s">
        <v>3629</v>
      </c>
    </row>
    <row r="266" spans="1:32" ht="22.5" customHeight="1">
      <c r="A266" s="226">
        <v>258</v>
      </c>
      <c r="B266" s="226" t="s">
        <v>3631</v>
      </c>
      <c r="C266" s="226" t="s">
        <v>3630</v>
      </c>
      <c r="D266" s="226" t="s">
        <v>3566</v>
      </c>
      <c r="E266" s="226" t="s">
        <v>3632</v>
      </c>
      <c r="F266" s="226" t="s">
        <v>66</v>
      </c>
      <c r="G266" s="226" t="s">
        <v>2686</v>
      </c>
      <c r="H266" s="226" t="s">
        <v>3084</v>
      </c>
      <c r="I266" s="226" t="s">
        <v>3628</v>
      </c>
      <c r="J266" s="226">
        <v>1</v>
      </c>
      <c r="K266" s="226"/>
      <c r="L266" s="226"/>
      <c r="M266" s="226">
        <v>2</v>
      </c>
      <c r="N266" s="226">
        <v>4</v>
      </c>
      <c r="O266" s="227"/>
      <c r="P266" s="226">
        <v>16</v>
      </c>
      <c r="Q266" s="226">
        <v>1200</v>
      </c>
      <c r="R266" s="228">
        <f t="shared" si="6"/>
        <v>19200</v>
      </c>
      <c r="S266" s="228"/>
      <c r="T266" s="228"/>
      <c r="U266" s="228">
        <v>0</v>
      </c>
      <c r="V266" s="228">
        <v>245</v>
      </c>
      <c r="W266" s="228">
        <f t="shared" si="7"/>
        <v>1225</v>
      </c>
      <c r="X266" s="228">
        <f t="shared" si="8"/>
        <v>183.75</v>
      </c>
      <c r="Y266" s="229">
        <f t="shared" si="9"/>
        <v>1408.75</v>
      </c>
      <c r="Z266" s="233">
        <v>6.84</v>
      </c>
      <c r="AA266" s="228">
        <f t="shared" si="10"/>
        <v>8746.5</v>
      </c>
      <c r="AB266" s="231">
        <f t="shared" si="11"/>
        <v>5947.6200000000008</v>
      </c>
      <c r="AC266" s="226" t="s">
        <v>2733</v>
      </c>
      <c r="AD266" s="226" t="s">
        <v>2734</v>
      </c>
      <c r="AE266" s="226" t="s">
        <v>2689</v>
      </c>
      <c r="AF266" s="253" t="s">
        <v>3629</v>
      </c>
    </row>
    <row r="267" spans="1:32" ht="22.5" customHeight="1">
      <c r="A267" s="226">
        <v>259</v>
      </c>
      <c r="B267" s="226" t="s">
        <v>3634</v>
      </c>
      <c r="C267" s="226" t="s">
        <v>3633</v>
      </c>
      <c r="D267" s="226" t="s">
        <v>3566</v>
      </c>
      <c r="E267" s="226" t="s">
        <v>3635</v>
      </c>
      <c r="F267" s="226" t="s">
        <v>66</v>
      </c>
      <c r="G267" s="226" t="s">
        <v>2686</v>
      </c>
      <c r="H267" s="226" t="s">
        <v>3084</v>
      </c>
      <c r="I267" s="226" t="s">
        <v>3628</v>
      </c>
      <c r="J267" s="226">
        <v>1</v>
      </c>
      <c r="K267" s="226"/>
      <c r="L267" s="226"/>
      <c r="M267" s="226">
        <v>3</v>
      </c>
      <c r="N267" s="226">
        <v>6</v>
      </c>
      <c r="O267" s="227"/>
      <c r="P267" s="226">
        <v>16</v>
      </c>
      <c r="Q267" s="226">
        <v>1600</v>
      </c>
      <c r="R267" s="228">
        <f t="shared" si="6"/>
        <v>25600</v>
      </c>
      <c r="S267" s="228"/>
      <c r="T267" s="228"/>
      <c r="U267" s="228">
        <v>0</v>
      </c>
      <c r="V267" s="228">
        <v>245</v>
      </c>
      <c r="W267" s="228">
        <f t="shared" si="7"/>
        <v>1225</v>
      </c>
      <c r="X267" s="228">
        <f t="shared" si="8"/>
        <v>183.75</v>
      </c>
      <c r="Y267" s="229">
        <f t="shared" si="9"/>
        <v>1408.75</v>
      </c>
      <c r="Z267" s="233">
        <v>6.84</v>
      </c>
      <c r="AA267" s="228">
        <f t="shared" si="10"/>
        <v>8746.5</v>
      </c>
      <c r="AB267" s="231">
        <f t="shared" si="11"/>
        <v>5947.6200000000008</v>
      </c>
      <c r="AC267" s="226" t="s">
        <v>2733</v>
      </c>
      <c r="AD267" s="226" t="s">
        <v>2734</v>
      </c>
      <c r="AE267" s="226" t="s">
        <v>2689</v>
      </c>
      <c r="AF267" s="253" t="s">
        <v>3629</v>
      </c>
    </row>
    <row r="268" spans="1:32" ht="22.5" customHeight="1">
      <c r="A268" s="226">
        <v>260</v>
      </c>
      <c r="B268" s="226" t="s">
        <v>3637</v>
      </c>
      <c r="C268" s="226" t="s">
        <v>3636</v>
      </c>
      <c r="D268" s="226" t="s">
        <v>3566</v>
      </c>
      <c r="E268" s="226" t="s">
        <v>3638</v>
      </c>
      <c r="F268" s="226" t="s">
        <v>66</v>
      </c>
      <c r="G268" s="226" t="s">
        <v>2686</v>
      </c>
      <c r="H268" s="226" t="s">
        <v>3084</v>
      </c>
      <c r="I268" s="226" t="s">
        <v>3628</v>
      </c>
      <c r="J268" s="226">
        <v>1</v>
      </c>
      <c r="K268" s="226"/>
      <c r="L268" s="226"/>
      <c r="M268" s="226">
        <v>4</v>
      </c>
      <c r="N268" s="226">
        <v>8</v>
      </c>
      <c r="O268" s="227"/>
      <c r="P268" s="226">
        <v>16</v>
      </c>
      <c r="Q268" s="226">
        <v>1800</v>
      </c>
      <c r="R268" s="228">
        <f t="shared" si="6"/>
        <v>28800</v>
      </c>
      <c r="S268" s="228"/>
      <c r="T268" s="228"/>
      <c r="U268" s="228">
        <v>0</v>
      </c>
      <c r="V268" s="228">
        <v>245</v>
      </c>
      <c r="W268" s="228">
        <f t="shared" si="7"/>
        <v>1225</v>
      </c>
      <c r="X268" s="228">
        <f t="shared" si="8"/>
        <v>183.75</v>
      </c>
      <c r="Y268" s="229">
        <f t="shared" si="9"/>
        <v>1408.75</v>
      </c>
      <c r="Z268" s="233">
        <v>6.84</v>
      </c>
      <c r="AA268" s="228">
        <f t="shared" si="10"/>
        <v>8746.5</v>
      </c>
      <c r="AB268" s="231">
        <f t="shared" si="11"/>
        <v>5947.6200000000008</v>
      </c>
      <c r="AC268" s="226" t="s">
        <v>2733</v>
      </c>
      <c r="AD268" s="226" t="s">
        <v>2734</v>
      </c>
      <c r="AE268" s="226" t="s">
        <v>2689</v>
      </c>
      <c r="AF268" s="253" t="s">
        <v>3629</v>
      </c>
    </row>
    <row r="269" spans="1:32" ht="22.5" customHeight="1">
      <c r="A269" s="226">
        <v>261</v>
      </c>
      <c r="B269" s="226" t="s">
        <v>3640</v>
      </c>
      <c r="C269" s="226" t="s">
        <v>3639</v>
      </c>
      <c r="D269" s="226" t="s">
        <v>3566</v>
      </c>
      <c r="E269" s="226" t="s">
        <v>3641</v>
      </c>
      <c r="F269" s="226" t="s">
        <v>66</v>
      </c>
      <c r="G269" s="226" t="s">
        <v>2686</v>
      </c>
      <c r="H269" s="226" t="s">
        <v>3084</v>
      </c>
      <c r="I269" s="226" t="s">
        <v>3628</v>
      </c>
      <c r="J269" s="226">
        <v>1</v>
      </c>
      <c r="K269" s="226"/>
      <c r="L269" s="226"/>
      <c r="M269" s="226">
        <v>5</v>
      </c>
      <c r="N269" s="226">
        <v>10</v>
      </c>
      <c r="O269" s="227"/>
      <c r="P269" s="226">
        <v>16</v>
      </c>
      <c r="Q269" s="226">
        <v>1600</v>
      </c>
      <c r="R269" s="228">
        <f t="shared" si="6"/>
        <v>25600</v>
      </c>
      <c r="S269" s="228"/>
      <c r="T269" s="228"/>
      <c r="U269" s="228">
        <v>0</v>
      </c>
      <c r="V269" s="228">
        <v>245</v>
      </c>
      <c r="W269" s="228">
        <f t="shared" si="7"/>
        <v>1225</v>
      </c>
      <c r="X269" s="228">
        <f t="shared" si="8"/>
        <v>183.75</v>
      </c>
      <c r="Y269" s="229">
        <f t="shared" si="9"/>
        <v>1408.75</v>
      </c>
      <c r="Z269" s="233">
        <v>6.84</v>
      </c>
      <c r="AA269" s="228">
        <f t="shared" si="10"/>
        <v>8746.5</v>
      </c>
      <c r="AB269" s="231">
        <f t="shared" si="11"/>
        <v>5947.6200000000008</v>
      </c>
      <c r="AC269" s="226" t="s">
        <v>2733</v>
      </c>
      <c r="AD269" s="226" t="s">
        <v>2734</v>
      </c>
      <c r="AE269" s="226" t="s">
        <v>2689</v>
      </c>
      <c r="AF269" s="253" t="s">
        <v>3629</v>
      </c>
    </row>
    <row r="270" spans="1:32" ht="22.5" customHeight="1">
      <c r="A270" s="226">
        <v>262</v>
      </c>
      <c r="B270" s="226" t="s">
        <v>3643</v>
      </c>
      <c r="C270" s="226" t="s">
        <v>3642</v>
      </c>
      <c r="D270" s="226" t="s">
        <v>3566</v>
      </c>
      <c r="E270" s="226" t="s">
        <v>3644</v>
      </c>
      <c r="F270" s="226" t="s">
        <v>66</v>
      </c>
      <c r="G270" s="226" t="s">
        <v>2686</v>
      </c>
      <c r="H270" s="226" t="s">
        <v>3084</v>
      </c>
      <c r="I270" s="226" t="s">
        <v>3628</v>
      </c>
      <c r="J270" s="226">
        <v>1</v>
      </c>
      <c r="K270" s="226"/>
      <c r="L270" s="226"/>
      <c r="M270" s="226">
        <v>5</v>
      </c>
      <c r="N270" s="226">
        <v>10</v>
      </c>
      <c r="O270" s="227"/>
      <c r="P270" s="226">
        <v>16</v>
      </c>
      <c r="Q270" s="226">
        <v>1600</v>
      </c>
      <c r="R270" s="228">
        <f t="shared" si="6"/>
        <v>25600</v>
      </c>
      <c r="S270" s="228"/>
      <c r="T270" s="228"/>
      <c r="U270" s="228">
        <v>0</v>
      </c>
      <c r="V270" s="228">
        <v>245</v>
      </c>
      <c r="W270" s="228">
        <f t="shared" si="7"/>
        <v>1225</v>
      </c>
      <c r="X270" s="228">
        <f t="shared" si="8"/>
        <v>183.75</v>
      </c>
      <c r="Y270" s="229">
        <f t="shared" si="9"/>
        <v>1408.75</v>
      </c>
      <c r="Z270" s="233">
        <v>6.84</v>
      </c>
      <c r="AA270" s="228">
        <f t="shared" si="10"/>
        <v>8746.5</v>
      </c>
      <c r="AB270" s="231">
        <f t="shared" si="11"/>
        <v>5947.6200000000008</v>
      </c>
      <c r="AC270" s="226" t="s">
        <v>2733</v>
      </c>
      <c r="AD270" s="226" t="s">
        <v>2734</v>
      </c>
      <c r="AE270" s="226" t="s">
        <v>2689</v>
      </c>
      <c r="AF270" s="253" t="s">
        <v>3629</v>
      </c>
    </row>
    <row r="271" spans="1:32" ht="22.5" customHeight="1">
      <c r="A271" s="226">
        <v>263</v>
      </c>
      <c r="B271" s="226" t="s">
        <v>3646</v>
      </c>
      <c r="C271" s="226" t="s">
        <v>3645</v>
      </c>
      <c r="D271" s="226" t="s">
        <v>3566</v>
      </c>
      <c r="E271" s="226" t="s">
        <v>3647</v>
      </c>
      <c r="F271" s="226" t="s">
        <v>66</v>
      </c>
      <c r="G271" s="226" t="s">
        <v>2686</v>
      </c>
      <c r="H271" s="226" t="s">
        <v>3084</v>
      </c>
      <c r="I271" s="226" t="s">
        <v>3628</v>
      </c>
      <c r="J271" s="226">
        <v>1</v>
      </c>
      <c r="K271" s="226"/>
      <c r="L271" s="226"/>
      <c r="M271" s="226">
        <v>3</v>
      </c>
      <c r="N271" s="226">
        <v>6</v>
      </c>
      <c r="O271" s="227"/>
      <c r="P271" s="226">
        <v>16</v>
      </c>
      <c r="Q271" s="226">
        <v>1600</v>
      </c>
      <c r="R271" s="228">
        <f t="shared" si="6"/>
        <v>25600</v>
      </c>
      <c r="S271" s="228"/>
      <c r="T271" s="228"/>
      <c r="U271" s="228">
        <v>0</v>
      </c>
      <c r="V271" s="228">
        <v>245</v>
      </c>
      <c r="W271" s="228">
        <f t="shared" si="7"/>
        <v>1225</v>
      </c>
      <c r="X271" s="228">
        <f t="shared" si="8"/>
        <v>183.75</v>
      </c>
      <c r="Y271" s="229">
        <f t="shared" si="9"/>
        <v>1408.75</v>
      </c>
      <c r="Z271" s="233">
        <v>6.84</v>
      </c>
      <c r="AA271" s="228">
        <f t="shared" si="10"/>
        <v>8746.5</v>
      </c>
      <c r="AB271" s="231">
        <f t="shared" si="11"/>
        <v>5947.6200000000008</v>
      </c>
      <c r="AC271" s="226" t="s">
        <v>2733</v>
      </c>
      <c r="AD271" s="226" t="s">
        <v>2734</v>
      </c>
      <c r="AE271" s="226" t="s">
        <v>2689</v>
      </c>
      <c r="AF271" s="253" t="s">
        <v>3629</v>
      </c>
    </row>
    <row r="272" spans="1:32" ht="22.5" customHeight="1">
      <c r="A272" s="226">
        <v>264</v>
      </c>
      <c r="B272" s="226" t="s">
        <v>3649</v>
      </c>
      <c r="C272" s="226" t="s">
        <v>3648</v>
      </c>
      <c r="D272" s="226" t="s">
        <v>3566</v>
      </c>
      <c r="E272" s="226" t="s">
        <v>3650</v>
      </c>
      <c r="F272" s="226" t="s">
        <v>66</v>
      </c>
      <c r="G272" s="226" t="s">
        <v>2686</v>
      </c>
      <c r="H272" s="226" t="s">
        <v>3084</v>
      </c>
      <c r="I272" s="226" t="s">
        <v>3628</v>
      </c>
      <c r="J272" s="226">
        <v>1</v>
      </c>
      <c r="K272" s="226"/>
      <c r="L272" s="226"/>
      <c r="M272" s="226">
        <v>3</v>
      </c>
      <c r="N272" s="226">
        <v>6</v>
      </c>
      <c r="O272" s="227"/>
      <c r="P272" s="226">
        <v>16</v>
      </c>
      <c r="Q272" s="226">
        <v>1600</v>
      </c>
      <c r="R272" s="228">
        <f t="shared" si="6"/>
        <v>25600</v>
      </c>
      <c r="S272" s="228"/>
      <c r="T272" s="228"/>
      <c r="U272" s="228">
        <v>0</v>
      </c>
      <c r="V272" s="228">
        <v>245</v>
      </c>
      <c r="W272" s="228">
        <f t="shared" si="7"/>
        <v>1225</v>
      </c>
      <c r="X272" s="228">
        <f t="shared" si="8"/>
        <v>183.75</v>
      </c>
      <c r="Y272" s="229">
        <f t="shared" si="9"/>
        <v>1408.75</v>
      </c>
      <c r="Z272" s="233">
        <v>6.84</v>
      </c>
      <c r="AA272" s="228">
        <f t="shared" si="10"/>
        <v>8746.5</v>
      </c>
      <c r="AB272" s="231">
        <f t="shared" si="11"/>
        <v>5947.6200000000008</v>
      </c>
      <c r="AC272" s="226" t="s">
        <v>2733</v>
      </c>
      <c r="AD272" s="226" t="s">
        <v>2734</v>
      </c>
      <c r="AE272" s="226" t="s">
        <v>2689</v>
      </c>
      <c r="AF272" s="253" t="s">
        <v>3629</v>
      </c>
    </row>
    <row r="273" spans="1:32" ht="22.5" customHeight="1">
      <c r="A273" s="226">
        <v>265</v>
      </c>
      <c r="B273" s="226" t="s">
        <v>3652</v>
      </c>
      <c r="C273" s="226" t="s">
        <v>3651</v>
      </c>
      <c r="D273" s="226" t="s">
        <v>3566</v>
      </c>
      <c r="E273" s="226" t="s">
        <v>3653</v>
      </c>
      <c r="F273" s="226" t="s">
        <v>66</v>
      </c>
      <c r="G273" s="226" t="s">
        <v>2686</v>
      </c>
      <c r="H273" s="226" t="s">
        <v>3084</v>
      </c>
      <c r="I273" s="226" t="s">
        <v>3628</v>
      </c>
      <c r="J273" s="226">
        <v>1</v>
      </c>
      <c r="K273" s="226"/>
      <c r="L273" s="226"/>
      <c r="M273" s="226">
        <v>4</v>
      </c>
      <c r="N273" s="226">
        <v>8</v>
      </c>
      <c r="O273" s="227"/>
      <c r="P273" s="226">
        <v>16</v>
      </c>
      <c r="Q273" s="226">
        <v>1600</v>
      </c>
      <c r="R273" s="228">
        <f t="shared" si="6"/>
        <v>25600</v>
      </c>
      <c r="S273" s="228"/>
      <c r="T273" s="228"/>
      <c r="U273" s="228">
        <v>0</v>
      </c>
      <c r="V273" s="228">
        <v>245</v>
      </c>
      <c r="W273" s="228">
        <f t="shared" si="7"/>
        <v>1225</v>
      </c>
      <c r="X273" s="228">
        <f t="shared" si="8"/>
        <v>183.75</v>
      </c>
      <c r="Y273" s="229">
        <f t="shared" si="9"/>
        <v>1408.75</v>
      </c>
      <c r="Z273" s="233">
        <v>6.84</v>
      </c>
      <c r="AA273" s="228">
        <f t="shared" si="10"/>
        <v>8746.5</v>
      </c>
      <c r="AB273" s="231">
        <f t="shared" si="11"/>
        <v>5947.6200000000008</v>
      </c>
      <c r="AC273" s="226" t="s">
        <v>2733</v>
      </c>
      <c r="AD273" s="226" t="s">
        <v>2734</v>
      </c>
      <c r="AE273" s="226" t="s">
        <v>2689</v>
      </c>
      <c r="AF273" s="253" t="s">
        <v>3629</v>
      </c>
    </row>
    <row r="274" spans="1:32" ht="22.5" customHeight="1">
      <c r="A274" s="226">
        <v>266</v>
      </c>
      <c r="B274" s="226" t="s">
        <v>3655</v>
      </c>
      <c r="C274" s="226" t="s">
        <v>3654</v>
      </c>
      <c r="D274" s="226" t="s">
        <v>3566</v>
      </c>
      <c r="E274" s="226" t="s">
        <v>3656</v>
      </c>
      <c r="F274" s="226" t="s">
        <v>66</v>
      </c>
      <c r="G274" s="226" t="s">
        <v>2686</v>
      </c>
      <c r="H274" s="226">
        <v>8</v>
      </c>
      <c r="I274" s="226" t="s">
        <v>3657</v>
      </c>
      <c r="J274" s="226">
        <v>1</v>
      </c>
      <c r="K274" s="226"/>
      <c r="L274" s="226"/>
      <c r="M274" s="226">
        <v>3</v>
      </c>
      <c r="N274" s="226">
        <v>6</v>
      </c>
      <c r="O274" s="227"/>
      <c r="P274" s="226">
        <v>33</v>
      </c>
      <c r="Q274" s="226">
        <v>1200</v>
      </c>
      <c r="R274" s="228">
        <f t="shared" si="6"/>
        <v>39600</v>
      </c>
      <c r="S274" s="228"/>
      <c r="T274" s="228"/>
      <c r="U274" s="228">
        <v>0</v>
      </c>
      <c r="V274" s="228">
        <v>280</v>
      </c>
      <c r="W274" s="228">
        <f t="shared" si="7"/>
        <v>1400</v>
      </c>
      <c r="X274" s="228">
        <f t="shared" si="8"/>
        <v>210</v>
      </c>
      <c r="Y274" s="229">
        <f t="shared" si="9"/>
        <v>1610</v>
      </c>
      <c r="Z274" s="233">
        <v>6.84</v>
      </c>
      <c r="AA274" s="228">
        <f t="shared" si="10"/>
        <v>9996</v>
      </c>
      <c r="AB274" s="231">
        <f t="shared" si="11"/>
        <v>6797.2800000000007</v>
      </c>
      <c r="AC274" s="226" t="s">
        <v>2733</v>
      </c>
      <c r="AD274" s="226" t="s">
        <v>2734</v>
      </c>
      <c r="AE274" s="226" t="s">
        <v>2689</v>
      </c>
      <c r="AF274" s="253" t="s">
        <v>3658</v>
      </c>
    </row>
    <row r="275" spans="1:32" ht="22.5" customHeight="1">
      <c r="A275" s="226">
        <v>267</v>
      </c>
      <c r="B275" s="226" t="s">
        <v>3660</v>
      </c>
      <c r="C275" s="226" t="s">
        <v>3659</v>
      </c>
      <c r="D275" s="226" t="s">
        <v>3566</v>
      </c>
      <c r="E275" s="226" t="s">
        <v>3661</v>
      </c>
      <c r="F275" s="226" t="s">
        <v>66</v>
      </c>
      <c r="G275" s="226" t="s">
        <v>2686</v>
      </c>
      <c r="H275" s="226">
        <v>8</v>
      </c>
      <c r="I275" s="226" t="s">
        <v>3657</v>
      </c>
      <c r="J275" s="226">
        <v>1</v>
      </c>
      <c r="K275" s="226"/>
      <c r="L275" s="226"/>
      <c r="M275" s="226">
        <v>3</v>
      </c>
      <c r="N275" s="226">
        <v>6</v>
      </c>
      <c r="O275" s="227"/>
      <c r="P275" s="226">
        <v>33</v>
      </c>
      <c r="Q275" s="226">
        <v>1200</v>
      </c>
      <c r="R275" s="228">
        <f t="shared" si="6"/>
        <v>39600</v>
      </c>
      <c r="S275" s="228"/>
      <c r="T275" s="228"/>
      <c r="U275" s="228">
        <v>0</v>
      </c>
      <c r="V275" s="228">
        <v>280</v>
      </c>
      <c r="W275" s="228">
        <f t="shared" si="7"/>
        <v>1400</v>
      </c>
      <c r="X275" s="228">
        <f t="shared" si="8"/>
        <v>210</v>
      </c>
      <c r="Y275" s="229">
        <f t="shared" si="9"/>
        <v>1610</v>
      </c>
      <c r="Z275" s="233">
        <v>6.84</v>
      </c>
      <c r="AA275" s="228">
        <f t="shared" si="10"/>
        <v>9996</v>
      </c>
      <c r="AB275" s="231">
        <f t="shared" si="11"/>
        <v>6797.2800000000007</v>
      </c>
      <c r="AC275" s="226" t="s">
        <v>2733</v>
      </c>
      <c r="AD275" s="226" t="s">
        <v>2734</v>
      </c>
      <c r="AE275" s="226" t="s">
        <v>2689</v>
      </c>
      <c r="AF275" s="253" t="s">
        <v>3658</v>
      </c>
    </row>
    <row r="276" spans="1:32" ht="22.5" customHeight="1">
      <c r="A276" s="226">
        <v>268</v>
      </c>
      <c r="B276" s="226" t="s">
        <v>3663</v>
      </c>
      <c r="C276" s="226" t="s">
        <v>3662</v>
      </c>
      <c r="D276" s="226" t="s">
        <v>3566</v>
      </c>
      <c r="E276" s="226" t="s">
        <v>3664</v>
      </c>
      <c r="F276" s="226" t="s">
        <v>66</v>
      </c>
      <c r="G276" s="226" t="s">
        <v>2686</v>
      </c>
      <c r="H276" s="226">
        <v>8</v>
      </c>
      <c r="I276" s="226" t="s">
        <v>3657</v>
      </c>
      <c r="J276" s="226">
        <v>1</v>
      </c>
      <c r="K276" s="226"/>
      <c r="L276" s="226"/>
      <c r="M276" s="226">
        <v>3</v>
      </c>
      <c r="N276" s="226">
        <v>6</v>
      </c>
      <c r="O276" s="227"/>
      <c r="P276" s="226">
        <v>33</v>
      </c>
      <c r="Q276" s="226">
        <v>1200</v>
      </c>
      <c r="R276" s="228">
        <f t="shared" si="6"/>
        <v>39600</v>
      </c>
      <c r="S276" s="228"/>
      <c r="T276" s="228"/>
      <c r="U276" s="228">
        <v>0</v>
      </c>
      <c r="V276" s="228">
        <v>280</v>
      </c>
      <c r="W276" s="228">
        <f t="shared" si="7"/>
        <v>1400</v>
      </c>
      <c r="X276" s="228">
        <f t="shared" si="8"/>
        <v>210</v>
      </c>
      <c r="Y276" s="229">
        <f t="shared" si="9"/>
        <v>1610</v>
      </c>
      <c r="Z276" s="233">
        <v>6.84</v>
      </c>
      <c r="AA276" s="228">
        <f t="shared" si="10"/>
        <v>9996</v>
      </c>
      <c r="AB276" s="231">
        <f t="shared" si="11"/>
        <v>6797.2800000000007</v>
      </c>
      <c r="AC276" s="226" t="s">
        <v>2733</v>
      </c>
      <c r="AD276" s="226" t="s">
        <v>2734</v>
      </c>
      <c r="AE276" s="226" t="s">
        <v>2689</v>
      </c>
      <c r="AF276" s="253" t="s">
        <v>3658</v>
      </c>
    </row>
    <row r="277" spans="1:32" ht="22.5" customHeight="1">
      <c r="A277" s="226">
        <v>269</v>
      </c>
      <c r="B277" s="226" t="s">
        <v>3666</v>
      </c>
      <c r="C277" s="226" t="s">
        <v>3665</v>
      </c>
      <c r="D277" s="226" t="s">
        <v>3566</v>
      </c>
      <c r="E277" s="226" t="s">
        <v>3667</v>
      </c>
      <c r="F277" s="226" t="s">
        <v>66</v>
      </c>
      <c r="G277" s="226" t="s">
        <v>2686</v>
      </c>
      <c r="H277" s="226">
        <v>8</v>
      </c>
      <c r="I277" s="226" t="s">
        <v>3657</v>
      </c>
      <c r="J277" s="226">
        <v>1</v>
      </c>
      <c r="K277" s="226"/>
      <c r="L277" s="226"/>
      <c r="M277" s="226">
        <v>2</v>
      </c>
      <c r="N277" s="226">
        <v>4</v>
      </c>
      <c r="O277" s="227"/>
      <c r="P277" s="226">
        <v>33</v>
      </c>
      <c r="Q277" s="226">
        <v>1200</v>
      </c>
      <c r="R277" s="228">
        <f t="shared" si="6"/>
        <v>39600</v>
      </c>
      <c r="S277" s="228"/>
      <c r="T277" s="228"/>
      <c r="U277" s="228">
        <v>0</v>
      </c>
      <c r="V277" s="228">
        <v>280</v>
      </c>
      <c r="W277" s="228">
        <f t="shared" si="7"/>
        <v>1400</v>
      </c>
      <c r="X277" s="228">
        <f t="shared" si="8"/>
        <v>210</v>
      </c>
      <c r="Y277" s="229">
        <f t="shared" si="9"/>
        <v>1610</v>
      </c>
      <c r="Z277" s="233">
        <v>6.84</v>
      </c>
      <c r="AA277" s="228">
        <f t="shared" si="10"/>
        <v>9996</v>
      </c>
      <c r="AB277" s="231">
        <f t="shared" si="11"/>
        <v>6797.2800000000007</v>
      </c>
      <c r="AC277" s="226" t="s">
        <v>2733</v>
      </c>
      <c r="AD277" s="226" t="s">
        <v>2734</v>
      </c>
      <c r="AE277" s="226" t="s">
        <v>2689</v>
      </c>
      <c r="AF277" s="253" t="s">
        <v>3658</v>
      </c>
    </row>
    <row r="278" spans="1:32" ht="22.5" customHeight="1">
      <c r="A278" s="226">
        <v>270</v>
      </c>
      <c r="B278" s="226" t="s">
        <v>3669</v>
      </c>
      <c r="C278" s="226" t="s">
        <v>3668</v>
      </c>
      <c r="D278" s="226" t="s">
        <v>3566</v>
      </c>
      <c r="E278" s="226" t="s">
        <v>3670</v>
      </c>
      <c r="F278" s="226" t="s">
        <v>66</v>
      </c>
      <c r="G278" s="226" t="s">
        <v>2686</v>
      </c>
      <c r="H278" s="226">
        <v>8</v>
      </c>
      <c r="I278" s="226" t="s">
        <v>3657</v>
      </c>
      <c r="J278" s="226">
        <v>1</v>
      </c>
      <c r="K278" s="226"/>
      <c r="L278" s="226"/>
      <c r="M278" s="226">
        <v>2</v>
      </c>
      <c r="N278" s="226">
        <v>4</v>
      </c>
      <c r="O278" s="227"/>
      <c r="P278" s="226">
        <v>33</v>
      </c>
      <c r="Q278" s="226">
        <v>1200</v>
      </c>
      <c r="R278" s="228">
        <f t="shared" si="6"/>
        <v>39600</v>
      </c>
      <c r="S278" s="228"/>
      <c r="T278" s="228"/>
      <c r="U278" s="228">
        <v>0</v>
      </c>
      <c r="V278" s="228">
        <v>280</v>
      </c>
      <c r="W278" s="228">
        <f t="shared" si="7"/>
        <v>1400</v>
      </c>
      <c r="X278" s="228">
        <f t="shared" si="8"/>
        <v>210</v>
      </c>
      <c r="Y278" s="229">
        <f t="shared" si="9"/>
        <v>1610</v>
      </c>
      <c r="Z278" s="233">
        <v>6.84</v>
      </c>
      <c r="AA278" s="228">
        <f t="shared" si="10"/>
        <v>9996</v>
      </c>
      <c r="AB278" s="231">
        <f t="shared" si="11"/>
        <v>6797.2800000000007</v>
      </c>
      <c r="AC278" s="226" t="s">
        <v>2733</v>
      </c>
      <c r="AD278" s="226" t="s">
        <v>2734</v>
      </c>
      <c r="AE278" s="226" t="s">
        <v>2689</v>
      </c>
      <c r="AF278" s="253" t="s">
        <v>3658</v>
      </c>
    </row>
    <row r="279" spans="1:32" ht="22.5" customHeight="1">
      <c r="A279" s="226">
        <v>271</v>
      </c>
      <c r="B279" s="226" t="s">
        <v>3672</v>
      </c>
      <c r="C279" s="226" t="s">
        <v>3671</v>
      </c>
      <c r="D279" s="226" t="s">
        <v>3566</v>
      </c>
      <c r="E279" s="226" t="s">
        <v>3673</v>
      </c>
      <c r="F279" s="226" t="s">
        <v>66</v>
      </c>
      <c r="G279" s="226" t="s">
        <v>2686</v>
      </c>
      <c r="H279" s="226">
        <v>8</v>
      </c>
      <c r="I279" s="226" t="s">
        <v>3657</v>
      </c>
      <c r="J279" s="226">
        <v>1</v>
      </c>
      <c r="K279" s="226"/>
      <c r="L279" s="226"/>
      <c r="M279" s="226">
        <v>3</v>
      </c>
      <c r="N279" s="226">
        <v>6</v>
      </c>
      <c r="O279" s="227"/>
      <c r="P279" s="226">
        <v>33</v>
      </c>
      <c r="Q279" s="226">
        <v>1200</v>
      </c>
      <c r="R279" s="228">
        <f t="shared" si="6"/>
        <v>39600</v>
      </c>
      <c r="S279" s="228"/>
      <c r="T279" s="228"/>
      <c r="U279" s="228">
        <v>0</v>
      </c>
      <c r="V279" s="228">
        <v>280</v>
      </c>
      <c r="W279" s="228">
        <f t="shared" si="7"/>
        <v>1400</v>
      </c>
      <c r="X279" s="228">
        <f t="shared" si="8"/>
        <v>210</v>
      </c>
      <c r="Y279" s="229">
        <f t="shared" si="9"/>
        <v>1610</v>
      </c>
      <c r="Z279" s="233">
        <v>6.84</v>
      </c>
      <c r="AA279" s="228">
        <f t="shared" si="10"/>
        <v>9996</v>
      </c>
      <c r="AB279" s="231">
        <f t="shared" si="11"/>
        <v>6797.2800000000007</v>
      </c>
      <c r="AC279" s="226" t="s">
        <v>2733</v>
      </c>
      <c r="AD279" s="226" t="s">
        <v>2734</v>
      </c>
      <c r="AE279" s="226" t="s">
        <v>2689</v>
      </c>
      <c r="AF279" s="253" t="s">
        <v>3658</v>
      </c>
    </row>
    <row r="280" spans="1:32" ht="22.5" customHeight="1">
      <c r="A280" s="226">
        <v>272</v>
      </c>
      <c r="B280" s="226" t="s">
        <v>3675</v>
      </c>
      <c r="C280" s="226" t="s">
        <v>3674</v>
      </c>
      <c r="D280" s="226" t="s">
        <v>3566</v>
      </c>
      <c r="E280" s="226" t="s">
        <v>3676</v>
      </c>
      <c r="F280" s="226" t="s">
        <v>42</v>
      </c>
      <c r="G280" s="226" t="s">
        <v>2686</v>
      </c>
      <c r="H280" s="226">
        <v>8</v>
      </c>
      <c r="I280" s="226" t="s">
        <v>3657</v>
      </c>
      <c r="J280" s="226">
        <v>1</v>
      </c>
      <c r="K280" s="226"/>
      <c r="L280" s="226"/>
      <c r="M280" s="226">
        <v>1</v>
      </c>
      <c r="N280" s="226">
        <v>2</v>
      </c>
      <c r="O280" s="227"/>
      <c r="P280" s="226">
        <v>0</v>
      </c>
      <c r="Q280" s="226">
        <v>0</v>
      </c>
      <c r="R280" s="228">
        <f t="shared" si="6"/>
        <v>0</v>
      </c>
      <c r="S280" s="228">
        <v>2800</v>
      </c>
      <c r="T280" s="228">
        <v>4</v>
      </c>
      <c r="U280" s="228">
        <v>11200</v>
      </c>
      <c r="V280" s="228"/>
      <c r="W280" s="228">
        <f t="shared" si="7"/>
        <v>0</v>
      </c>
      <c r="X280" s="228">
        <f t="shared" si="8"/>
        <v>1120</v>
      </c>
      <c r="Y280" s="229">
        <f t="shared" si="9"/>
        <v>1120</v>
      </c>
      <c r="Z280" s="233">
        <v>5.88</v>
      </c>
      <c r="AA280" s="228">
        <f t="shared" si="10"/>
        <v>2240</v>
      </c>
      <c r="AB280" s="231">
        <f t="shared" si="11"/>
        <v>1523.2</v>
      </c>
      <c r="AC280" s="226" t="s">
        <v>2733</v>
      </c>
      <c r="AD280" s="226" t="s">
        <v>2734</v>
      </c>
      <c r="AE280" s="226" t="s">
        <v>2689</v>
      </c>
      <c r="AF280" s="253" t="s">
        <v>3658</v>
      </c>
    </row>
    <row r="281" spans="1:32" ht="22.5" customHeight="1">
      <c r="A281" s="226">
        <v>273</v>
      </c>
      <c r="B281" s="226" t="s">
        <v>3690</v>
      </c>
      <c r="C281" s="226" t="s">
        <v>3689</v>
      </c>
      <c r="D281" s="226" t="s">
        <v>3566</v>
      </c>
      <c r="E281" s="226" t="s">
        <v>3691</v>
      </c>
      <c r="F281" s="226" t="s">
        <v>42</v>
      </c>
      <c r="G281" s="226" t="s">
        <v>2686</v>
      </c>
      <c r="H281" s="226">
        <v>8</v>
      </c>
      <c r="I281" s="226" t="s">
        <v>3692</v>
      </c>
      <c r="J281" s="226">
        <v>1</v>
      </c>
      <c r="K281" s="226"/>
      <c r="L281" s="226"/>
      <c r="M281" s="226">
        <v>4</v>
      </c>
      <c r="N281" s="226">
        <v>4</v>
      </c>
      <c r="O281" s="227"/>
      <c r="P281" s="226">
        <v>7</v>
      </c>
      <c r="Q281" s="226">
        <v>1000</v>
      </c>
      <c r="R281" s="228">
        <f t="shared" si="6"/>
        <v>7000</v>
      </c>
      <c r="S281" s="228"/>
      <c r="T281" s="228"/>
      <c r="U281" s="228">
        <v>0</v>
      </c>
      <c r="V281" s="228"/>
      <c r="W281" s="228">
        <f t="shared" si="7"/>
        <v>2333.3333333333335</v>
      </c>
      <c r="X281" s="228">
        <f t="shared" si="8"/>
        <v>350</v>
      </c>
      <c r="Y281" s="229">
        <f t="shared" si="9"/>
        <v>2683.3333333333335</v>
      </c>
      <c r="Z281" s="233">
        <v>5.88</v>
      </c>
      <c r="AA281" s="228">
        <f t="shared" si="10"/>
        <v>14420</v>
      </c>
      <c r="AB281" s="231">
        <f t="shared" si="11"/>
        <v>9805.6</v>
      </c>
      <c r="AC281" s="226" t="s">
        <v>1701</v>
      </c>
      <c r="AD281" s="226" t="s">
        <v>1701</v>
      </c>
      <c r="AE281" s="226" t="s">
        <v>1701</v>
      </c>
      <c r="AF281" s="253" t="s">
        <v>3693</v>
      </c>
    </row>
    <row r="282" spans="1:32" ht="22.5" customHeight="1">
      <c r="A282" s="226">
        <v>274</v>
      </c>
      <c r="B282" s="226" t="s">
        <v>3703</v>
      </c>
      <c r="C282" s="226" t="s">
        <v>3702</v>
      </c>
      <c r="D282" s="226" t="s">
        <v>3566</v>
      </c>
      <c r="E282" s="226" t="s">
        <v>3704</v>
      </c>
      <c r="F282" s="226" t="s">
        <v>42</v>
      </c>
      <c r="G282" s="226" t="s">
        <v>2686</v>
      </c>
      <c r="H282" s="226" t="s">
        <v>2967</v>
      </c>
      <c r="I282" s="226" t="s">
        <v>3705</v>
      </c>
      <c r="J282" s="226">
        <v>1</v>
      </c>
      <c r="K282" s="226"/>
      <c r="L282" s="226"/>
      <c r="M282" s="226">
        <v>3</v>
      </c>
      <c r="N282" s="226">
        <v>5</v>
      </c>
      <c r="O282" s="227"/>
      <c r="P282" s="226">
        <v>10</v>
      </c>
      <c r="Q282" s="226">
        <v>500</v>
      </c>
      <c r="R282" s="228">
        <f t="shared" si="6"/>
        <v>5000</v>
      </c>
      <c r="S282" s="228"/>
      <c r="T282" s="228"/>
      <c r="U282" s="228">
        <v>0</v>
      </c>
      <c r="V282" s="228"/>
      <c r="W282" s="228">
        <f t="shared" si="7"/>
        <v>1666.6666666666667</v>
      </c>
      <c r="X282" s="228">
        <f t="shared" si="8"/>
        <v>250</v>
      </c>
      <c r="Y282" s="229">
        <f t="shared" si="9"/>
        <v>1916.6666666666667</v>
      </c>
      <c r="Z282" s="233">
        <v>5.88</v>
      </c>
      <c r="AA282" s="228">
        <f t="shared" si="10"/>
        <v>10300</v>
      </c>
      <c r="AB282" s="231">
        <f t="shared" si="11"/>
        <v>7004.0000000000009</v>
      </c>
      <c r="AC282" s="226" t="s">
        <v>2733</v>
      </c>
      <c r="AD282" s="226" t="s">
        <v>2733</v>
      </c>
      <c r="AE282" s="226" t="s">
        <v>2689</v>
      </c>
      <c r="AF282" s="253" t="s">
        <v>2785</v>
      </c>
    </row>
    <row r="283" spans="1:32" ht="22.5" customHeight="1">
      <c r="A283" s="226">
        <v>275</v>
      </c>
      <c r="B283" s="226" t="s">
        <v>3707</v>
      </c>
      <c r="C283" s="226" t="s">
        <v>3706</v>
      </c>
      <c r="D283" s="226" t="s">
        <v>3566</v>
      </c>
      <c r="E283" s="226" t="s">
        <v>3708</v>
      </c>
      <c r="F283" s="226" t="s">
        <v>42</v>
      </c>
      <c r="G283" s="226" t="s">
        <v>2686</v>
      </c>
      <c r="H283" s="226" t="s">
        <v>3159</v>
      </c>
      <c r="I283" s="226" t="s">
        <v>3709</v>
      </c>
      <c r="J283" s="226">
        <v>1</v>
      </c>
      <c r="K283" s="226"/>
      <c r="L283" s="226"/>
      <c r="M283" s="226">
        <v>2</v>
      </c>
      <c r="N283" s="226">
        <v>3</v>
      </c>
      <c r="O283" s="227"/>
      <c r="P283" s="226">
        <v>12</v>
      </c>
      <c r="Q283" s="226">
        <v>2000</v>
      </c>
      <c r="R283" s="228">
        <f t="shared" si="6"/>
        <v>24000</v>
      </c>
      <c r="S283" s="228"/>
      <c r="T283" s="228"/>
      <c r="U283" s="228">
        <v>0</v>
      </c>
      <c r="V283" s="228"/>
      <c r="W283" s="228">
        <f t="shared" si="7"/>
        <v>8000</v>
      </c>
      <c r="X283" s="228">
        <f t="shared" si="8"/>
        <v>1200</v>
      </c>
      <c r="Y283" s="229">
        <f t="shared" si="9"/>
        <v>9200</v>
      </c>
      <c r="Z283" s="233">
        <v>5.88</v>
      </c>
      <c r="AA283" s="228">
        <f t="shared" si="10"/>
        <v>49440</v>
      </c>
      <c r="AB283" s="231">
        <f t="shared" si="11"/>
        <v>33619.200000000004</v>
      </c>
      <c r="AC283" s="226" t="s">
        <v>2733</v>
      </c>
      <c r="AD283" s="226" t="s">
        <v>2734</v>
      </c>
      <c r="AE283" s="226" t="s">
        <v>2689</v>
      </c>
      <c r="AF283" s="253"/>
    </row>
    <row r="284" spans="1:32" ht="22.5" customHeight="1">
      <c r="A284" s="226">
        <v>276</v>
      </c>
      <c r="B284" s="226" t="s">
        <v>3716</v>
      </c>
      <c r="C284" s="226" t="s">
        <v>3715</v>
      </c>
      <c r="D284" s="226" t="s">
        <v>3566</v>
      </c>
      <c r="E284" s="226" t="s">
        <v>3717</v>
      </c>
      <c r="F284" s="226" t="s">
        <v>66</v>
      </c>
      <c r="G284" s="226" t="s">
        <v>2686</v>
      </c>
      <c r="H284" s="226" t="s">
        <v>3191</v>
      </c>
      <c r="I284" s="226" t="s">
        <v>3718</v>
      </c>
      <c r="J284" s="226">
        <v>1</v>
      </c>
      <c r="K284" s="226"/>
      <c r="L284" s="226"/>
      <c r="M284" s="226">
        <v>2</v>
      </c>
      <c r="N284" s="226">
        <v>4</v>
      </c>
      <c r="O284" s="227"/>
      <c r="P284" s="226">
        <v>18</v>
      </c>
      <c r="Q284" s="226">
        <v>1500</v>
      </c>
      <c r="R284" s="228">
        <f t="shared" si="6"/>
        <v>27000</v>
      </c>
      <c r="S284" s="228"/>
      <c r="T284" s="228"/>
      <c r="U284" s="228">
        <v>0</v>
      </c>
      <c r="V284" s="228">
        <v>100</v>
      </c>
      <c r="W284" s="228">
        <f t="shared" si="7"/>
        <v>500</v>
      </c>
      <c r="X284" s="228">
        <f t="shared" si="8"/>
        <v>75</v>
      </c>
      <c r="Y284" s="229">
        <f t="shared" si="9"/>
        <v>575</v>
      </c>
      <c r="Z284" s="233">
        <v>6.84</v>
      </c>
      <c r="AA284" s="228">
        <f t="shared" si="10"/>
        <v>3570</v>
      </c>
      <c r="AB284" s="231">
        <f t="shared" si="11"/>
        <v>2427.6000000000004</v>
      </c>
      <c r="AC284" s="226" t="s">
        <v>2289</v>
      </c>
      <c r="AD284" s="226" t="s">
        <v>2289</v>
      </c>
      <c r="AE284" s="226" t="s">
        <v>2289</v>
      </c>
      <c r="AF284" s="253"/>
    </row>
    <row r="285" spans="1:32" ht="22.5" customHeight="1">
      <c r="A285" s="226">
        <v>277</v>
      </c>
      <c r="B285" s="226" t="s">
        <v>3720</v>
      </c>
      <c r="C285" s="226" t="s">
        <v>3719</v>
      </c>
      <c r="D285" s="226" t="s">
        <v>3566</v>
      </c>
      <c r="E285" s="226" t="s">
        <v>3721</v>
      </c>
      <c r="F285" s="226" t="s">
        <v>66</v>
      </c>
      <c r="G285" s="226" t="s">
        <v>2686</v>
      </c>
      <c r="H285" s="226" t="s">
        <v>3191</v>
      </c>
      <c r="I285" s="226" t="s">
        <v>3718</v>
      </c>
      <c r="J285" s="226">
        <v>1</v>
      </c>
      <c r="K285" s="226"/>
      <c r="L285" s="226"/>
      <c r="M285" s="226">
        <v>2</v>
      </c>
      <c r="N285" s="226">
        <v>4</v>
      </c>
      <c r="O285" s="227"/>
      <c r="P285" s="226">
        <v>18</v>
      </c>
      <c r="Q285" s="226">
        <v>1500</v>
      </c>
      <c r="R285" s="228">
        <f t="shared" si="6"/>
        <v>27000</v>
      </c>
      <c r="S285" s="228"/>
      <c r="T285" s="228"/>
      <c r="U285" s="228">
        <v>0</v>
      </c>
      <c r="V285" s="228">
        <v>100</v>
      </c>
      <c r="W285" s="228">
        <f t="shared" si="7"/>
        <v>500</v>
      </c>
      <c r="X285" s="228">
        <f t="shared" si="8"/>
        <v>75</v>
      </c>
      <c r="Y285" s="229">
        <f t="shared" si="9"/>
        <v>575</v>
      </c>
      <c r="Z285" s="233">
        <v>6.84</v>
      </c>
      <c r="AA285" s="228">
        <f t="shared" si="10"/>
        <v>3570</v>
      </c>
      <c r="AB285" s="231">
        <f t="shared" si="11"/>
        <v>2427.6000000000004</v>
      </c>
      <c r="AC285" s="226" t="s">
        <v>2289</v>
      </c>
      <c r="AD285" s="226" t="s">
        <v>2289</v>
      </c>
      <c r="AE285" s="226" t="s">
        <v>2289</v>
      </c>
      <c r="AF285" s="253"/>
    </row>
    <row r="286" spans="1:32" ht="22.5" customHeight="1">
      <c r="A286" s="226">
        <v>278</v>
      </c>
      <c r="B286" s="226" t="s">
        <v>3723</v>
      </c>
      <c r="C286" s="226" t="s">
        <v>3722</v>
      </c>
      <c r="D286" s="226" t="s">
        <v>3566</v>
      </c>
      <c r="E286" s="226" t="s">
        <v>3724</v>
      </c>
      <c r="F286" s="226" t="s">
        <v>42</v>
      </c>
      <c r="G286" s="226" t="s">
        <v>2686</v>
      </c>
      <c r="H286" s="226">
        <v>3</v>
      </c>
      <c r="I286" s="226" t="s">
        <v>3725</v>
      </c>
      <c r="J286" s="226">
        <v>1</v>
      </c>
      <c r="K286" s="226"/>
      <c r="L286" s="226"/>
      <c r="M286" s="226">
        <v>2</v>
      </c>
      <c r="N286" s="226">
        <v>4</v>
      </c>
      <c r="O286" s="227"/>
      <c r="P286" s="226">
        <v>11</v>
      </c>
      <c r="Q286" s="226">
        <v>450</v>
      </c>
      <c r="R286" s="228">
        <f t="shared" si="6"/>
        <v>4950</v>
      </c>
      <c r="S286" s="228"/>
      <c r="T286" s="228"/>
      <c r="U286" s="228">
        <v>0</v>
      </c>
      <c r="V286" s="228"/>
      <c r="W286" s="228">
        <f t="shared" si="7"/>
        <v>1650</v>
      </c>
      <c r="X286" s="228">
        <f t="shared" si="8"/>
        <v>247.5</v>
      </c>
      <c r="Y286" s="229">
        <f t="shared" si="9"/>
        <v>1897.5</v>
      </c>
      <c r="Z286" s="233">
        <v>5.88</v>
      </c>
      <c r="AA286" s="228">
        <f t="shared" si="10"/>
        <v>10197</v>
      </c>
      <c r="AB286" s="231">
        <f t="shared" si="11"/>
        <v>6933.9600000000009</v>
      </c>
      <c r="AC286" s="226" t="s">
        <v>1701</v>
      </c>
      <c r="AD286" s="226" t="s">
        <v>1701</v>
      </c>
      <c r="AE286" s="226" t="s">
        <v>1701</v>
      </c>
      <c r="AF286" s="253"/>
    </row>
    <row r="287" spans="1:32" ht="22.5" customHeight="1">
      <c r="A287" s="226">
        <v>279</v>
      </c>
      <c r="B287" s="226" t="s">
        <v>3727</v>
      </c>
      <c r="C287" s="226" t="s">
        <v>3726</v>
      </c>
      <c r="D287" s="226" t="s">
        <v>3566</v>
      </c>
      <c r="E287" s="226" t="s">
        <v>3728</v>
      </c>
      <c r="F287" s="226" t="s">
        <v>42</v>
      </c>
      <c r="G287" s="226" t="s">
        <v>2686</v>
      </c>
      <c r="H287" s="226" t="s">
        <v>2967</v>
      </c>
      <c r="I287" s="226" t="s">
        <v>3729</v>
      </c>
      <c r="J287" s="226">
        <v>1</v>
      </c>
      <c r="K287" s="226"/>
      <c r="L287" s="226"/>
      <c r="M287" s="226">
        <v>3</v>
      </c>
      <c r="N287" s="226">
        <v>4</v>
      </c>
      <c r="O287" s="227"/>
      <c r="P287" s="226">
        <v>14</v>
      </c>
      <c r="Q287" s="226">
        <v>1400</v>
      </c>
      <c r="R287" s="228">
        <f t="shared" si="6"/>
        <v>19600</v>
      </c>
      <c r="S287" s="228"/>
      <c r="T287" s="228"/>
      <c r="U287" s="228">
        <v>0</v>
      </c>
      <c r="V287" s="228"/>
      <c r="W287" s="228">
        <f t="shared" si="7"/>
        <v>6533.333333333333</v>
      </c>
      <c r="X287" s="228">
        <f t="shared" si="8"/>
        <v>979.99999999999989</v>
      </c>
      <c r="Y287" s="229">
        <f t="shared" si="9"/>
        <v>7513.333333333333</v>
      </c>
      <c r="Z287" s="233">
        <v>5.88</v>
      </c>
      <c r="AA287" s="228">
        <f t="shared" si="10"/>
        <v>40376</v>
      </c>
      <c r="AB287" s="231">
        <f t="shared" si="11"/>
        <v>27455.68</v>
      </c>
      <c r="AC287" s="226" t="s">
        <v>2020</v>
      </c>
      <c r="AD287" s="226" t="s">
        <v>2020</v>
      </c>
      <c r="AE287" s="226" t="s">
        <v>2020</v>
      </c>
      <c r="AF287" s="253"/>
    </row>
    <row r="288" spans="1:32" ht="22.5" customHeight="1">
      <c r="A288" s="226">
        <v>280</v>
      </c>
      <c r="B288" s="226" t="s">
        <v>3731</v>
      </c>
      <c r="C288" s="226" t="s">
        <v>3730</v>
      </c>
      <c r="D288" s="226" t="s">
        <v>3566</v>
      </c>
      <c r="E288" s="226" t="s">
        <v>3732</v>
      </c>
      <c r="F288" s="226" t="s">
        <v>66</v>
      </c>
      <c r="G288" s="226" t="s">
        <v>2686</v>
      </c>
      <c r="H288" s="226" t="s">
        <v>3159</v>
      </c>
      <c r="I288" s="226" t="s">
        <v>3733</v>
      </c>
      <c r="J288" s="226">
        <v>1</v>
      </c>
      <c r="K288" s="226"/>
      <c r="L288" s="226"/>
      <c r="M288" s="226">
        <v>2</v>
      </c>
      <c r="N288" s="226">
        <v>4</v>
      </c>
      <c r="O288" s="227"/>
      <c r="P288" s="226">
        <v>19</v>
      </c>
      <c r="Q288" s="226">
        <v>1200</v>
      </c>
      <c r="R288" s="228">
        <f t="shared" si="6"/>
        <v>22800</v>
      </c>
      <c r="S288" s="228"/>
      <c r="T288" s="228"/>
      <c r="U288" s="228">
        <v>0</v>
      </c>
      <c r="V288" s="228">
        <v>156</v>
      </c>
      <c r="W288" s="228">
        <f t="shared" si="7"/>
        <v>780</v>
      </c>
      <c r="X288" s="228">
        <f t="shared" si="8"/>
        <v>117</v>
      </c>
      <c r="Y288" s="229">
        <f t="shared" si="9"/>
        <v>897</v>
      </c>
      <c r="Z288" s="233">
        <v>6.84</v>
      </c>
      <c r="AA288" s="228">
        <f t="shared" si="10"/>
        <v>5569.2</v>
      </c>
      <c r="AB288" s="231">
        <f t="shared" si="11"/>
        <v>3787.056</v>
      </c>
      <c r="AC288" s="226" t="s">
        <v>1701</v>
      </c>
      <c r="AD288" s="226" t="s">
        <v>1701</v>
      </c>
      <c r="AE288" s="226" t="s">
        <v>1701</v>
      </c>
      <c r="AF288" s="253"/>
    </row>
    <row r="289" spans="1:32" ht="22.5" customHeight="1">
      <c r="A289" s="226">
        <v>281</v>
      </c>
      <c r="B289" s="226" t="s">
        <v>3735</v>
      </c>
      <c r="C289" s="226" t="s">
        <v>3734</v>
      </c>
      <c r="D289" s="226" t="s">
        <v>3566</v>
      </c>
      <c r="E289" s="226" t="s">
        <v>3736</v>
      </c>
      <c r="F289" s="226" t="s">
        <v>66</v>
      </c>
      <c r="G289" s="226" t="s">
        <v>2686</v>
      </c>
      <c r="H289" s="226" t="s">
        <v>3159</v>
      </c>
      <c r="I289" s="226" t="s">
        <v>3737</v>
      </c>
      <c r="J289" s="226">
        <v>1</v>
      </c>
      <c r="K289" s="226"/>
      <c r="L289" s="226"/>
      <c r="M289" s="226">
        <v>2</v>
      </c>
      <c r="N289" s="226">
        <v>4</v>
      </c>
      <c r="O289" s="227"/>
      <c r="P289" s="226">
        <v>17</v>
      </c>
      <c r="Q289" s="226">
        <v>700</v>
      </c>
      <c r="R289" s="228">
        <f t="shared" si="6"/>
        <v>11900</v>
      </c>
      <c r="S289" s="228"/>
      <c r="T289" s="228"/>
      <c r="U289" s="228">
        <v>0</v>
      </c>
      <c r="V289" s="228">
        <v>103</v>
      </c>
      <c r="W289" s="228">
        <f t="shared" si="7"/>
        <v>515</v>
      </c>
      <c r="X289" s="228">
        <f t="shared" si="8"/>
        <v>77.25</v>
      </c>
      <c r="Y289" s="229">
        <f t="shared" si="9"/>
        <v>592.25</v>
      </c>
      <c r="Z289" s="233">
        <v>6.84</v>
      </c>
      <c r="AA289" s="228">
        <f t="shared" si="10"/>
        <v>3677.1</v>
      </c>
      <c r="AB289" s="231">
        <f t="shared" si="11"/>
        <v>2500.4280000000003</v>
      </c>
      <c r="AC289" s="226" t="s">
        <v>2289</v>
      </c>
      <c r="AD289" s="226" t="s">
        <v>2289</v>
      </c>
      <c r="AE289" s="226" t="s">
        <v>2289</v>
      </c>
      <c r="AF289" s="253"/>
    </row>
    <row r="290" spans="1:32" ht="22.5" customHeight="1">
      <c r="A290" s="226">
        <v>282</v>
      </c>
      <c r="B290" s="226" t="s">
        <v>3757</v>
      </c>
      <c r="C290" s="226" t="s">
        <v>3756</v>
      </c>
      <c r="D290" s="226" t="s">
        <v>3566</v>
      </c>
      <c r="E290" s="226" t="s">
        <v>3758</v>
      </c>
      <c r="F290" s="226" t="s">
        <v>66</v>
      </c>
      <c r="G290" s="226" t="s">
        <v>2686</v>
      </c>
      <c r="H290" s="226">
        <v>6</v>
      </c>
      <c r="I290" s="226" t="s">
        <v>3759</v>
      </c>
      <c r="J290" s="226">
        <v>1</v>
      </c>
      <c r="K290" s="226"/>
      <c r="L290" s="226"/>
      <c r="M290" s="226">
        <v>2</v>
      </c>
      <c r="N290" s="226">
        <v>2</v>
      </c>
      <c r="O290" s="227"/>
      <c r="P290" s="226">
        <v>11</v>
      </c>
      <c r="Q290" s="226">
        <v>1200</v>
      </c>
      <c r="R290" s="228">
        <f t="shared" si="6"/>
        <v>13200</v>
      </c>
      <c r="S290" s="228"/>
      <c r="T290" s="228"/>
      <c r="U290" s="228">
        <v>0</v>
      </c>
      <c r="V290" s="228">
        <v>80</v>
      </c>
      <c r="W290" s="228">
        <f t="shared" si="7"/>
        <v>400</v>
      </c>
      <c r="X290" s="228">
        <f t="shared" si="8"/>
        <v>60</v>
      </c>
      <c r="Y290" s="229">
        <f t="shared" si="9"/>
        <v>460</v>
      </c>
      <c r="Z290" s="233">
        <v>6.84</v>
      </c>
      <c r="AA290" s="228">
        <f t="shared" si="10"/>
        <v>2856</v>
      </c>
      <c r="AB290" s="231">
        <f t="shared" si="11"/>
        <v>1942.0800000000002</v>
      </c>
      <c r="AC290" s="226" t="s">
        <v>2733</v>
      </c>
      <c r="AD290" s="226" t="s">
        <v>2734</v>
      </c>
      <c r="AE290" s="226" t="s">
        <v>2689</v>
      </c>
      <c r="AF290" s="253"/>
    </row>
    <row r="291" spans="1:32" ht="22.5" customHeight="1">
      <c r="A291" s="226">
        <v>283</v>
      </c>
      <c r="B291" s="226" t="s">
        <v>3776</v>
      </c>
      <c r="C291" s="226" t="s">
        <v>3775</v>
      </c>
      <c r="D291" s="226" t="s">
        <v>3566</v>
      </c>
      <c r="E291" s="226" t="s">
        <v>3777</v>
      </c>
      <c r="F291" s="226" t="s">
        <v>66</v>
      </c>
      <c r="G291" s="226" t="s">
        <v>2686</v>
      </c>
      <c r="H291" s="226">
        <v>5</v>
      </c>
      <c r="I291" s="226" t="s">
        <v>3774</v>
      </c>
      <c r="J291" s="226">
        <v>1</v>
      </c>
      <c r="K291" s="226"/>
      <c r="L291" s="226"/>
      <c r="M291" s="226">
        <v>2</v>
      </c>
      <c r="N291" s="226">
        <v>2</v>
      </c>
      <c r="O291" s="227"/>
      <c r="P291" s="226">
        <v>14</v>
      </c>
      <c r="Q291" s="226">
        <v>3600</v>
      </c>
      <c r="R291" s="228">
        <f t="shared" si="6"/>
        <v>50400</v>
      </c>
      <c r="S291" s="228"/>
      <c r="T291" s="228"/>
      <c r="U291" s="228">
        <v>0</v>
      </c>
      <c r="V291" s="228">
        <v>105</v>
      </c>
      <c r="W291" s="228">
        <f t="shared" si="7"/>
        <v>525</v>
      </c>
      <c r="X291" s="228">
        <f t="shared" si="8"/>
        <v>78.75</v>
      </c>
      <c r="Y291" s="229">
        <f t="shared" si="9"/>
        <v>603.75</v>
      </c>
      <c r="Z291" s="233">
        <v>6.84</v>
      </c>
      <c r="AA291" s="228">
        <f t="shared" si="10"/>
        <v>3748.5</v>
      </c>
      <c r="AB291" s="231">
        <f t="shared" si="11"/>
        <v>2548.98</v>
      </c>
      <c r="AC291" s="226" t="s">
        <v>2733</v>
      </c>
      <c r="AD291" s="226" t="s">
        <v>2734</v>
      </c>
      <c r="AE291" s="226" t="s">
        <v>2689</v>
      </c>
      <c r="AF291" s="253" t="s">
        <v>3778</v>
      </c>
    </row>
    <row r="292" spans="1:32" ht="22.5" customHeight="1">
      <c r="A292" s="226">
        <v>284</v>
      </c>
      <c r="B292" s="226" t="s">
        <v>3780</v>
      </c>
      <c r="C292" s="226" t="s">
        <v>3779</v>
      </c>
      <c r="D292" s="226" t="s">
        <v>3566</v>
      </c>
      <c r="E292" s="226" t="s">
        <v>3781</v>
      </c>
      <c r="F292" s="226" t="s">
        <v>66</v>
      </c>
      <c r="G292" s="226" t="s">
        <v>2686</v>
      </c>
      <c r="H292" s="226">
        <v>5</v>
      </c>
      <c r="I292" s="226" t="s">
        <v>3774</v>
      </c>
      <c r="J292" s="226">
        <v>1</v>
      </c>
      <c r="K292" s="226"/>
      <c r="L292" s="226"/>
      <c r="M292" s="226">
        <v>2</v>
      </c>
      <c r="N292" s="226">
        <v>2</v>
      </c>
      <c r="O292" s="227"/>
      <c r="P292" s="226">
        <v>14</v>
      </c>
      <c r="Q292" s="226">
        <v>3600</v>
      </c>
      <c r="R292" s="228">
        <f t="shared" si="6"/>
        <v>50400</v>
      </c>
      <c r="S292" s="228"/>
      <c r="T292" s="228"/>
      <c r="U292" s="228">
        <v>0</v>
      </c>
      <c r="V292" s="228">
        <v>105</v>
      </c>
      <c r="W292" s="228">
        <f t="shared" si="7"/>
        <v>525</v>
      </c>
      <c r="X292" s="228">
        <f t="shared" si="8"/>
        <v>78.75</v>
      </c>
      <c r="Y292" s="229">
        <f t="shared" si="9"/>
        <v>603.75</v>
      </c>
      <c r="Z292" s="233">
        <v>6.84</v>
      </c>
      <c r="AA292" s="228">
        <f t="shared" si="10"/>
        <v>3748.5</v>
      </c>
      <c r="AB292" s="231">
        <f t="shared" si="11"/>
        <v>2548.98</v>
      </c>
      <c r="AC292" s="226" t="s">
        <v>2733</v>
      </c>
      <c r="AD292" s="226" t="s">
        <v>2734</v>
      </c>
      <c r="AE292" s="226" t="s">
        <v>2689</v>
      </c>
      <c r="AF292" s="253"/>
    </row>
    <row r="293" spans="1:32" ht="22.5" customHeight="1">
      <c r="A293" s="226">
        <v>285</v>
      </c>
      <c r="B293" s="226" t="s">
        <v>3787</v>
      </c>
      <c r="C293" s="226" t="s">
        <v>3786</v>
      </c>
      <c r="D293" s="226" t="s">
        <v>3566</v>
      </c>
      <c r="E293" s="226" t="s">
        <v>3788</v>
      </c>
      <c r="F293" s="226" t="s">
        <v>66</v>
      </c>
      <c r="G293" s="226" t="s">
        <v>2686</v>
      </c>
      <c r="H293" s="226">
        <v>8</v>
      </c>
      <c r="I293" s="226" t="s">
        <v>3789</v>
      </c>
      <c r="J293" s="226">
        <v>1</v>
      </c>
      <c r="K293" s="226"/>
      <c r="L293" s="226"/>
      <c r="M293" s="226">
        <v>2</v>
      </c>
      <c r="N293" s="226">
        <v>4</v>
      </c>
      <c r="O293" s="227"/>
      <c r="P293" s="226">
        <v>12</v>
      </c>
      <c r="Q293" s="226">
        <v>1140</v>
      </c>
      <c r="R293" s="228">
        <f t="shared" si="6"/>
        <v>13680</v>
      </c>
      <c r="S293" s="228"/>
      <c r="T293" s="228"/>
      <c r="U293" s="228">
        <v>0</v>
      </c>
      <c r="V293" s="228">
        <v>80</v>
      </c>
      <c r="W293" s="228">
        <f t="shared" si="7"/>
        <v>400</v>
      </c>
      <c r="X293" s="228">
        <f t="shared" si="8"/>
        <v>60</v>
      </c>
      <c r="Y293" s="229">
        <f t="shared" si="9"/>
        <v>460</v>
      </c>
      <c r="Z293" s="233">
        <v>6.84</v>
      </c>
      <c r="AA293" s="228">
        <f t="shared" si="10"/>
        <v>2856</v>
      </c>
      <c r="AB293" s="231">
        <f t="shared" si="11"/>
        <v>1942.0800000000002</v>
      </c>
      <c r="AC293" s="226" t="s">
        <v>2733</v>
      </c>
      <c r="AD293" s="226" t="s">
        <v>2734</v>
      </c>
      <c r="AE293" s="226" t="s">
        <v>2689</v>
      </c>
      <c r="AF293" s="253"/>
    </row>
    <row r="294" spans="1:32" ht="22.5" customHeight="1">
      <c r="A294" s="226">
        <v>286</v>
      </c>
      <c r="B294" s="226" t="s">
        <v>3791</v>
      </c>
      <c r="C294" s="226" t="s">
        <v>3790</v>
      </c>
      <c r="D294" s="226" t="s">
        <v>3566</v>
      </c>
      <c r="E294" s="226" t="s">
        <v>3792</v>
      </c>
      <c r="F294" s="226" t="s">
        <v>66</v>
      </c>
      <c r="G294" s="226" t="s">
        <v>2686</v>
      </c>
      <c r="H294" s="226" t="s">
        <v>3084</v>
      </c>
      <c r="I294" s="226" t="s">
        <v>3793</v>
      </c>
      <c r="J294" s="226">
        <v>1</v>
      </c>
      <c r="K294" s="226"/>
      <c r="L294" s="226"/>
      <c r="M294" s="226">
        <v>2</v>
      </c>
      <c r="N294" s="226">
        <v>4</v>
      </c>
      <c r="O294" s="227"/>
      <c r="P294" s="226">
        <v>10</v>
      </c>
      <c r="Q294" s="226">
        <v>1200</v>
      </c>
      <c r="R294" s="228">
        <f t="shared" si="6"/>
        <v>12000</v>
      </c>
      <c r="S294" s="228"/>
      <c r="T294" s="228"/>
      <c r="U294" s="228">
        <v>0</v>
      </c>
      <c r="V294" s="228">
        <v>75</v>
      </c>
      <c r="W294" s="228">
        <f t="shared" si="7"/>
        <v>375</v>
      </c>
      <c r="X294" s="228">
        <f t="shared" si="8"/>
        <v>56.25</v>
      </c>
      <c r="Y294" s="229">
        <f t="shared" si="9"/>
        <v>431.25</v>
      </c>
      <c r="Z294" s="233">
        <v>6.84</v>
      </c>
      <c r="AA294" s="228">
        <f t="shared" si="10"/>
        <v>2677.5</v>
      </c>
      <c r="AB294" s="231">
        <f t="shared" si="11"/>
        <v>1820.7</v>
      </c>
      <c r="AC294" s="226" t="s">
        <v>2733</v>
      </c>
      <c r="AD294" s="226" t="s">
        <v>2734</v>
      </c>
      <c r="AE294" s="226" t="s">
        <v>2689</v>
      </c>
      <c r="AF294" s="253"/>
    </row>
    <row r="295" spans="1:32" ht="22.5" customHeight="1">
      <c r="A295" s="226">
        <v>287</v>
      </c>
      <c r="B295" s="226" t="s">
        <v>3795</v>
      </c>
      <c r="C295" s="226" t="s">
        <v>3794</v>
      </c>
      <c r="D295" s="226" t="s">
        <v>3566</v>
      </c>
      <c r="E295" s="226" t="s">
        <v>3796</v>
      </c>
      <c r="F295" s="226" t="s">
        <v>66</v>
      </c>
      <c r="G295" s="226" t="s">
        <v>2686</v>
      </c>
      <c r="H295" s="226" t="s">
        <v>3084</v>
      </c>
      <c r="I295" s="226" t="s">
        <v>3793</v>
      </c>
      <c r="J295" s="226">
        <v>1</v>
      </c>
      <c r="K295" s="226"/>
      <c r="L295" s="226"/>
      <c r="M295" s="226">
        <v>2</v>
      </c>
      <c r="N295" s="226">
        <v>4</v>
      </c>
      <c r="O295" s="227"/>
      <c r="P295" s="226">
        <v>10</v>
      </c>
      <c r="Q295" s="226">
        <v>1200</v>
      </c>
      <c r="R295" s="228">
        <f t="shared" si="6"/>
        <v>12000</v>
      </c>
      <c r="S295" s="228"/>
      <c r="T295" s="228"/>
      <c r="U295" s="228">
        <v>0</v>
      </c>
      <c r="V295" s="228">
        <v>75</v>
      </c>
      <c r="W295" s="228">
        <f t="shared" si="7"/>
        <v>375</v>
      </c>
      <c r="X295" s="228">
        <f t="shared" si="8"/>
        <v>56.25</v>
      </c>
      <c r="Y295" s="229">
        <f t="shared" si="9"/>
        <v>431.25</v>
      </c>
      <c r="Z295" s="233">
        <v>6.84</v>
      </c>
      <c r="AA295" s="228">
        <f t="shared" si="10"/>
        <v>2677.5</v>
      </c>
      <c r="AB295" s="231">
        <f t="shared" si="11"/>
        <v>1820.7</v>
      </c>
      <c r="AC295" s="226" t="s">
        <v>2733</v>
      </c>
      <c r="AD295" s="226" t="s">
        <v>2734</v>
      </c>
      <c r="AE295" s="226" t="s">
        <v>2689</v>
      </c>
      <c r="AF295" s="253"/>
    </row>
    <row r="296" spans="1:32" ht="22.5" customHeight="1">
      <c r="A296" s="226">
        <v>288</v>
      </c>
      <c r="B296" s="226" t="s">
        <v>3810</v>
      </c>
      <c r="C296" s="226" t="s">
        <v>3809</v>
      </c>
      <c r="D296" s="226" t="s">
        <v>3566</v>
      </c>
      <c r="E296" s="226" t="s">
        <v>3811</v>
      </c>
      <c r="F296" s="226" t="s">
        <v>42</v>
      </c>
      <c r="G296" s="226" t="s">
        <v>2686</v>
      </c>
      <c r="H296" s="226">
        <v>10</v>
      </c>
      <c r="I296" s="226" t="s">
        <v>3812</v>
      </c>
      <c r="J296" s="226">
        <v>1</v>
      </c>
      <c r="K296" s="226"/>
      <c r="L296" s="226"/>
      <c r="M296" s="226">
        <v>2</v>
      </c>
      <c r="N296" s="226">
        <v>4</v>
      </c>
      <c r="O296" s="227"/>
      <c r="P296" s="236">
        <v>7</v>
      </c>
      <c r="Q296" s="226">
        <v>600</v>
      </c>
      <c r="R296" s="228">
        <f t="shared" si="6"/>
        <v>4200</v>
      </c>
      <c r="S296" s="228"/>
      <c r="T296" s="228"/>
      <c r="U296" s="228">
        <v>0</v>
      </c>
      <c r="V296" s="228"/>
      <c r="W296" s="228">
        <f t="shared" si="7"/>
        <v>1400</v>
      </c>
      <c r="X296" s="228">
        <f t="shared" si="8"/>
        <v>210</v>
      </c>
      <c r="Y296" s="229">
        <f t="shared" si="9"/>
        <v>1610</v>
      </c>
      <c r="Z296" s="233">
        <v>5.88</v>
      </c>
      <c r="AA296" s="228">
        <f t="shared" si="10"/>
        <v>8652</v>
      </c>
      <c r="AB296" s="231">
        <f t="shared" si="11"/>
        <v>5883.3600000000006</v>
      </c>
      <c r="AC296" s="226" t="s">
        <v>1701</v>
      </c>
      <c r="AD296" s="226" t="s">
        <v>1701</v>
      </c>
      <c r="AE296" s="226" t="s">
        <v>1701</v>
      </c>
      <c r="AF296" s="253"/>
    </row>
    <row r="297" spans="1:32" ht="22.5" customHeight="1">
      <c r="A297" s="226">
        <v>289</v>
      </c>
      <c r="B297" s="226" t="s">
        <v>3814</v>
      </c>
      <c r="C297" s="226" t="s">
        <v>3813</v>
      </c>
      <c r="D297" s="226" t="s">
        <v>3566</v>
      </c>
      <c r="E297" s="226" t="s">
        <v>3815</v>
      </c>
      <c r="F297" s="226" t="s">
        <v>66</v>
      </c>
      <c r="G297" s="226" t="s">
        <v>2686</v>
      </c>
      <c r="H297" s="226" t="s">
        <v>3088</v>
      </c>
      <c r="I297" s="226" t="s">
        <v>3816</v>
      </c>
      <c r="J297" s="226">
        <v>1</v>
      </c>
      <c r="K297" s="226"/>
      <c r="L297" s="226"/>
      <c r="M297" s="226">
        <v>2</v>
      </c>
      <c r="N297" s="226">
        <v>3</v>
      </c>
      <c r="O297" s="227"/>
      <c r="P297" s="226">
        <v>12</v>
      </c>
      <c r="Q297" s="226">
        <v>1500</v>
      </c>
      <c r="R297" s="228">
        <f t="shared" si="6"/>
        <v>18000</v>
      </c>
      <c r="S297" s="228"/>
      <c r="T297" s="228"/>
      <c r="U297" s="228">
        <v>0</v>
      </c>
      <c r="V297" s="228">
        <v>65</v>
      </c>
      <c r="W297" s="228">
        <f t="shared" si="7"/>
        <v>325</v>
      </c>
      <c r="X297" s="228">
        <f t="shared" si="8"/>
        <v>48.75</v>
      </c>
      <c r="Y297" s="229">
        <f t="shared" si="9"/>
        <v>373.75</v>
      </c>
      <c r="Z297" s="233">
        <v>6.84</v>
      </c>
      <c r="AA297" s="228">
        <f t="shared" si="10"/>
        <v>2320.5</v>
      </c>
      <c r="AB297" s="231">
        <f t="shared" si="11"/>
        <v>1577.94</v>
      </c>
      <c r="AC297" s="226" t="s">
        <v>2289</v>
      </c>
      <c r="AD297" s="226" t="s">
        <v>2289</v>
      </c>
      <c r="AE297" s="226" t="s">
        <v>2289</v>
      </c>
      <c r="AF297" s="253"/>
    </row>
    <row r="298" spans="1:32" ht="22.5" customHeight="1">
      <c r="A298" s="226">
        <v>290</v>
      </c>
      <c r="B298" s="226" t="s">
        <v>3818</v>
      </c>
      <c r="C298" s="226" t="s">
        <v>3817</v>
      </c>
      <c r="D298" s="226" t="s">
        <v>3566</v>
      </c>
      <c r="E298" s="226" t="s">
        <v>3819</v>
      </c>
      <c r="F298" s="226" t="s">
        <v>66</v>
      </c>
      <c r="G298" s="226" t="s">
        <v>2686</v>
      </c>
      <c r="H298" s="226" t="s">
        <v>3088</v>
      </c>
      <c r="I298" s="226" t="s">
        <v>3816</v>
      </c>
      <c r="J298" s="226">
        <v>1</v>
      </c>
      <c r="K298" s="226"/>
      <c r="L298" s="226"/>
      <c r="M298" s="226">
        <v>2</v>
      </c>
      <c r="N298" s="226">
        <v>3</v>
      </c>
      <c r="O298" s="227"/>
      <c r="P298" s="226">
        <v>8</v>
      </c>
      <c r="Q298" s="226">
        <v>1500</v>
      </c>
      <c r="R298" s="228">
        <f t="shared" si="6"/>
        <v>12000</v>
      </c>
      <c r="S298" s="228"/>
      <c r="T298" s="228"/>
      <c r="U298" s="228">
        <v>0</v>
      </c>
      <c r="V298" s="228">
        <v>65</v>
      </c>
      <c r="W298" s="228">
        <f t="shared" si="7"/>
        <v>325</v>
      </c>
      <c r="X298" s="228">
        <f t="shared" si="8"/>
        <v>48.75</v>
      </c>
      <c r="Y298" s="229">
        <f t="shared" si="9"/>
        <v>373.75</v>
      </c>
      <c r="Z298" s="233">
        <v>6.84</v>
      </c>
      <c r="AA298" s="228">
        <f t="shared" si="10"/>
        <v>2320.5</v>
      </c>
      <c r="AB298" s="231">
        <f t="shared" si="11"/>
        <v>1577.94</v>
      </c>
      <c r="AC298" s="226" t="s">
        <v>2289</v>
      </c>
      <c r="AD298" s="226" t="s">
        <v>2289</v>
      </c>
      <c r="AE298" s="226" t="s">
        <v>2289</v>
      </c>
      <c r="AF298" s="253"/>
    </row>
    <row r="299" spans="1:32" ht="22.5" customHeight="1">
      <c r="A299" s="226">
        <v>291</v>
      </c>
      <c r="B299" s="226" t="s">
        <v>3821</v>
      </c>
      <c r="C299" s="226" t="s">
        <v>3820</v>
      </c>
      <c r="D299" s="226" t="s">
        <v>3566</v>
      </c>
      <c r="E299" s="226" t="s">
        <v>3822</v>
      </c>
      <c r="F299" s="226" t="s">
        <v>66</v>
      </c>
      <c r="G299" s="226" t="s">
        <v>2686</v>
      </c>
      <c r="H299" s="226" t="s">
        <v>3088</v>
      </c>
      <c r="I299" s="226" t="s">
        <v>3823</v>
      </c>
      <c r="J299" s="226">
        <v>1</v>
      </c>
      <c r="K299" s="226"/>
      <c r="L299" s="226"/>
      <c r="M299" s="226">
        <v>2</v>
      </c>
      <c r="N299" s="226">
        <v>3</v>
      </c>
      <c r="O299" s="227"/>
      <c r="P299" s="226">
        <v>15</v>
      </c>
      <c r="Q299" s="226">
        <v>2000</v>
      </c>
      <c r="R299" s="228">
        <f t="shared" si="6"/>
        <v>30000</v>
      </c>
      <c r="S299" s="228"/>
      <c r="T299" s="228"/>
      <c r="U299" s="228">
        <v>0</v>
      </c>
      <c r="V299" s="228">
        <v>135</v>
      </c>
      <c r="W299" s="228">
        <f t="shared" si="7"/>
        <v>675</v>
      </c>
      <c r="X299" s="228">
        <f t="shared" si="8"/>
        <v>101.25</v>
      </c>
      <c r="Y299" s="229">
        <f t="shared" si="9"/>
        <v>776.25</v>
      </c>
      <c r="Z299" s="233">
        <v>6.84</v>
      </c>
      <c r="AA299" s="228">
        <f t="shared" si="10"/>
        <v>4819.5</v>
      </c>
      <c r="AB299" s="231">
        <f t="shared" si="11"/>
        <v>3277.26</v>
      </c>
      <c r="AC299" s="226" t="s">
        <v>2289</v>
      </c>
      <c r="AD299" s="226" t="s">
        <v>2289</v>
      </c>
      <c r="AE299" s="226" t="s">
        <v>2289</v>
      </c>
      <c r="AF299" s="253"/>
    </row>
    <row r="300" spans="1:32" ht="22.5" customHeight="1">
      <c r="A300" s="226">
        <v>292</v>
      </c>
      <c r="B300" s="226" t="s">
        <v>3825</v>
      </c>
      <c r="C300" s="226" t="s">
        <v>3824</v>
      </c>
      <c r="D300" s="226" t="s">
        <v>3566</v>
      </c>
      <c r="E300" s="226" t="s">
        <v>3826</v>
      </c>
      <c r="F300" s="226" t="s">
        <v>66</v>
      </c>
      <c r="G300" s="226" t="s">
        <v>2686</v>
      </c>
      <c r="H300" s="226" t="s">
        <v>3088</v>
      </c>
      <c r="I300" s="226" t="s">
        <v>3823</v>
      </c>
      <c r="J300" s="226">
        <v>1</v>
      </c>
      <c r="K300" s="226"/>
      <c r="L300" s="226"/>
      <c r="M300" s="226">
        <v>2</v>
      </c>
      <c r="N300" s="226">
        <v>3</v>
      </c>
      <c r="O300" s="227"/>
      <c r="P300" s="226">
        <v>15</v>
      </c>
      <c r="Q300" s="226">
        <v>2000</v>
      </c>
      <c r="R300" s="228">
        <f t="shared" si="6"/>
        <v>30000</v>
      </c>
      <c r="S300" s="228"/>
      <c r="T300" s="228"/>
      <c r="U300" s="228">
        <v>0</v>
      </c>
      <c r="V300" s="228">
        <v>135</v>
      </c>
      <c r="W300" s="228">
        <f t="shared" si="7"/>
        <v>675</v>
      </c>
      <c r="X300" s="228">
        <f t="shared" si="8"/>
        <v>101.25</v>
      </c>
      <c r="Y300" s="229">
        <f t="shared" si="9"/>
        <v>776.25</v>
      </c>
      <c r="Z300" s="233">
        <v>6.84</v>
      </c>
      <c r="AA300" s="228">
        <f t="shared" si="10"/>
        <v>4819.5</v>
      </c>
      <c r="AB300" s="231">
        <f t="shared" si="11"/>
        <v>3277.26</v>
      </c>
      <c r="AC300" s="226" t="s">
        <v>2289</v>
      </c>
      <c r="AD300" s="226" t="s">
        <v>2289</v>
      </c>
      <c r="AE300" s="226" t="s">
        <v>2289</v>
      </c>
      <c r="AF300" s="253"/>
    </row>
    <row r="301" spans="1:32" ht="22.5" customHeight="1">
      <c r="A301" s="226">
        <v>293</v>
      </c>
      <c r="B301" s="226" t="s">
        <v>3828</v>
      </c>
      <c r="C301" s="226" t="s">
        <v>3827</v>
      </c>
      <c r="D301" s="226" t="s">
        <v>3566</v>
      </c>
      <c r="E301" s="226" t="s">
        <v>3829</v>
      </c>
      <c r="F301" s="226" t="s">
        <v>42</v>
      </c>
      <c r="G301" s="226" t="s">
        <v>2686</v>
      </c>
      <c r="H301" s="226">
        <v>1</v>
      </c>
      <c r="I301" s="226" t="s">
        <v>3830</v>
      </c>
      <c r="J301" s="226">
        <v>1</v>
      </c>
      <c r="K301" s="226"/>
      <c r="L301" s="226"/>
      <c r="M301" s="226">
        <v>1</v>
      </c>
      <c r="N301" s="226">
        <v>3</v>
      </c>
      <c r="O301" s="227"/>
      <c r="P301" s="236">
        <v>7</v>
      </c>
      <c r="Q301" s="226">
        <v>500</v>
      </c>
      <c r="R301" s="228">
        <f t="shared" si="6"/>
        <v>3500</v>
      </c>
      <c r="S301" s="228"/>
      <c r="T301" s="228"/>
      <c r="U301" s="228">
        <v>0</v>
      </c>
      <c r="V301" s="228"/>
      <c r="W301" s="228">
        <f t="shared" si="7"/>
        <v>1166.6666666666667</v>
      </c>
      <c r="X301" s="228">
        <f t="shared" si="8"/>
        <v>175</v>
      </c>
      <c r="Y301" s="229">
        <f t="shared" si="9"/>
        <v>1341.6666666666667</v>
      </c>
      <c r="Z301" s="233">
        <v>5.88</v>
      </c>
      <c r="AA301" s="228">
        <f t="shared" si="10"/>
        <v>7210</v>
      </c>
      <c r="AB301" s="231">
        <f t="shared" si="11"/>
        <v>4902.8</v>
      </c>
      <c r="AC301" s="226" t="s">
        <v>2733</v>
      </c>
      <c r="AD301" s="226" t="s">
        <v>2733</v>
      </c>
      <c r="AE301" s="226" t="s">
        <v>2689</v>
      </c>
      <c r="AF301" s="253"/>
    </row>
    <row r="302" spans="1:32" ht="22.5" customHeight="1">
      <c r="A302" s="226">
        <v>294</v>
      </c>
      <c r="B302" s="226" t="s">
        <v>3831</v>
      </c>
      <c r="C302" s="226" t="s">
        <v>3831</v>
      </c>
      <c r="D302" s="227"/>
      <c r="E302" s="226" t="s">
        <v>3832</v>
      </c>
      <c r="F302" s="226" t="s">
        <v>42</v>
      </c>
      <c r="G302" s="226" t="s">
        <v>2686</v>
      </c>
      <c r="H302" s="226">
        <v>2</v>
      </c>
      <c r="I302" s="226" t="s">
        <v>3833</v>
      </c>
      <c r="J302" s="226">
        <v>1</v>
      </c>
      <c r="K302" s="226"/>
      <c r="L302" s="226"/>
      <c r="M302" s="226">
        <v>2</v>
      </c>
      <c r="N302" s="226">
        <v>4</v>
      </c>
      <c r="O302" s="227"/>
      <c r="P302" s="226">
        <v>17</v>
      </c>
      <c r="Q302" s="226">
        <v>400</v>
      </c>
      <c r="R302" s="228">
        <f t="shared" si="6"/>
        <v>6800</v>
      </c>
      <c r="S302" s="228"/>
      <c r="T302" s="228"/>
      <c r="U302" s="228">
        <v>0</v>
      </c>
      <c r="V302" s="228"/>
      <c r="W302" s="228">
        <f t="shared" si="7"/>
        <v>2266.6666666666665</v>
      </c>
      <c r="X302" s="228">
        <f t="shared" si="8"/>
        <v>339.99999999999994</v>
      </c>
      <c r="Y302" s="229">
        <f t="shared" si="9"/>
        <v>2606.6666666666665</v>
      </c>
      <c r="Z302" s="233">
        <v>5.88</v>
      </c>
      <c r="AA302" s="228">
        <f t="shared" si="10"/>
        <v>14007.999999999998</v>
      </c>
      <c r="AB302" s="231">
        <f t="shared" si="11"/>
        <v>9525.4399999999987</v>
      </c>
      <c r="AC302" s="226" t="s">
        <v>1701</v>
      </c>
      <c r="AD302" s="226" t="s">
        <v>2688</v>
      </c>
      <c r="AE302" s="226" t="s">
        <v>2689</v>
      </c>
      <c r="AF302" s="253"/>
    </row>
    <row r="303" spans="1:32" ht="22.5" customHeight="1">
      <c r="A303" s="226">
        <v>295</v>
      </c>
      <c r="B303" s="226" t="s">
        <v>3834</v>
      </c>
      <c r="C303" s="226" t="s">
        <v>3834</v>
      </c>
      <c r="D303" s="227"/>
      <c r="E303" s="236" t="s">
        <v>3835</v>
      </c>
      <c r="F303" s="226" t="s">
        <v>42</v>
      </c>
      <c r="G303" s="226" t="s">
        <v>2686</v>
      </c>
      <c r="H303" s="226">
        <v>2</v>
      </c>
      <c r="I303" s="226" t="s">
        <v>3836</v>
      </c>
      <c r="J303" s="226">
        <v>1</v>
      </c>
      <c r="K303" s="226"/>
      <c r="L303" s="226"/>
      <c r="M303" s="226">
        <v>3</v>
      </c>
      <c r="N303" s="226">
        <v>3</v>
      </c>
      <c r="O303" s="227"/>
      <c r="P303" s="226">
        <v>12</v>
      </c>
      <c r="Q303" s="226">
        <v>550</v>
      </c>
      <c r="R303" s="228">
        <f t="shared" si="6"/>
        <v>6600</v>
      </c>
      <c r="S303" s="228"/>
      <c r="T303" s="228"/>
      <c r="U303" s="228">
        <v>0</v>
      </c>
      <c r="V303" s="228"/>
      <c r="W303" s="228">
        <f t="shared" si="7"/>
        <v>2200</v>
      </c>
      <c r="X303" s="228">
        <f t="shared" si="8"/>
        <v>330</v>
      </c>
      <c r="Y303" s="229">
        <f t="shared" si="9"/>
        <v>2530</v>
      </c>
      <c r="Z303" s="233">
        <v>5.88</v>
      </c>
      <c r="AA303" s="228">
        <f t="shared" si="10"/>
        <v>13596</v>
      </c>
      <c r="AB303" s="231">
        <f t="shared" si="11"/>
        <v>9245.2800000000007</v>
      </c>
      <c r="AC303" s="226" t="s">
        <v>2783</v>
      </c>
      <c r="AD303" s="226" t="s">
        <v>2784</v>
      </c>
      <c r="AE303" s="226" t="s">
        <v>2689</v>
      </c>
      <c r="AF303" s="253"/>
    </row>
    <row r="304" spans="1:32" ht="22.5" customHeight="1">
      <c r="A304" s="226">
        <v>296</v>
      </c>
      <c r="B304" s="226" t="s">
        <v>3843</v>
      </c>
      <c r="C304" s="226" t="s">
        <v>3843</v>
      </c>
      <c r="D304" s="227"/>
      <c r="E304" s="227" t="s">
        <v>3844</v>
      </c>
      <c r="F304" s="226" t="s">
        <v>66</v>
      </c>
      <c r="G304" s="226" t="s">
        <v>2686</v>
      </c>
      <c r="H304" s="226">
        <v>2</v>
      </c>
      <c r="I304" s="226" t="s">
        <v>3845</v>
      </c>
      <c r="J304" s="226">
        <v>1</v>
      </c>
      <c r="K304" s="226"/>
      <c r="L304" s="226"/>
      <c r="M304" s="226">
        <v>2</v>
      </c>
      <c r="N304" s="226">
        <v>2</v>
      </c>
      <c r="O304" s="227"/>
      <c r="P304" s="226">
        <v>20</v>
      </c>
      <c r="Q304" s="226">
        <v>5000</v>
      </c>
      <c r="R304" s="228">
        <f t="shared" si="6"/>
        <v>100000</v>
      </c>
      <c r="S304" s="228"/>
      <c r="T304" s="228"/>
      <c r="U304" s="228">
        <v>0</v>
      </c>
      <c r="V304" s="228">
        <v>213</v>
      </c>
      <c r="W304" s="228">
        <f t="shared" si="7"/>
        <v>1065</v>
      </c>
      <c r="X304" s="228">
        <f t="shared" si="8"/>
        <v>159.75</v>
      </c>
      <c r="Y304" s="229">
        <f t="shared" si="9"/>
        <v>1224.75</v>
      </c>
      <c r="Z304" s="233">
        <v>6.84</v>
      </c>
      <c r="AA304" s="228">
        <f t="shared" si="10"/>
        <v>7604.0999999999995</v>
      </c>
      <c r="AB304" s="231">
        <f t="shared" si="11"/>
        <v>5170.7879999999996</v>
      </c>
      <c r="AC304" s="226" t="s">
        <v>1701</v>
      </c>
      <c r="AD304" s="226" t="s">
        <v>1701</v>
      </c>
      <c r="AE304" s="226" t="s">
        <v>1701</v>
      </c>
      <c r="AF304" s="253"/>
    </row>
    <row r="305" spans="1:32" ht="22.5" customHeight="1">
      <c r="A305" s="226">
        <v>297</v>
      </c>
      <c r="B305" s="226" t="s">
        <v>3846</v>
      </c>
      <c r="C305" s="226" t="s">
        <v>3847</v>
      </c>
      <c r="D305" s="227"/>
      <c r="E305" s="227" t="s">
        <v>3848</v>
      </c>
      <c r="F305" s="226" t="s">
        <v>66</v>
      </c>
      <c r="G305" s="226" t="s">
        <v>2686</v>
      </c>
      <c r="H305" s="226">
        <v>2</v>
      </c>
      <c r="I305" s="226" t="s">
        <v>3845</v>
      </c>
      <c r="J305" s="226">
        <v>1</v>
      </c>
      <c r="K305" s="226"/>
      <c r="L305" s="226"/>
      <c r="M305" s="226">
        <v>2</v>
      </c>
      <c r="N305" s="226">
        <v>2</v>
      </c>
      <c r="O305" s="227"/>
      <c r="P305" s="226">
        <v>20</v>
      </c>
      <c r="Q305" s="226">
        <v>5000</v>
      </c>
      <c r="R305" s="228">
        <f t="shared" si="6"/>
        <v>100000</v>
      </c>
      <c r="S305" s="228"/>
      <c r="T305" s="228"/>
      <c r="U305" s="228">
        <v>0</v>
      </c>
      <c r="V305" s="228">
        <v>212</v>
      </c>
      <c r="W305" s="228">
        <f t="shared" si="7"/>
        <v>1060</v>
      </c>
      <c r="X305" s="228">
        <f t="shared" si="8"/>
        <v>159</v>
      </c>
      <c r="Y305" s="229">
        <f t="shared" si="9"/>
        <v>1219</v>
      </c>
      <c r="Z305" s="233">
        <v>6.84</v>
      </c>
      <c r="AA305" s="228">
        <f t="shared" si="10"/>
        <v>7568.4</v>
      </c>
      <c r="AB305" s="231">
        <f t="shared" si="11"/>
        <v>5146.5119999999997</v>
      </c>
      <c r="AC305" s="226" t="s">
        <v>1701</v>
      </c>
      <c r="AD305" s="226" t="s">
        <v>1701</v>
      </c>
      <c r="AE305" s="226" t="s">
        <v>1701</v>
      </c>
      <c r="AF305" s="253"/>
    </row>
    <row r="306" spans="1:32" ht="22.5" customHeight="1">
      <c r="A306" s="226">
        <v>298</v>
      </c>
      <c r="B306" s="226" t="s">
        <v>3849</v>
      </c>
      <c r="C306" s="226" t="s">
        <v>3849</v>
      </c>
      <c r="D306" s="227"/>
      <c r="E306" s="227" t="s">
        <v>3850</v>
      </c>
      <c r="F306" s="226" t="s">
        <v>66</v>
      </c>
      <c r="G306" s="226" t="s">
        <v>2686</v>
      </c>
      <c r="H306" s="226">
        <v>2</v>
      </c>
      <c r="I306" s="226" t="s">
        <v>3845</v>
      </c>
      <c r="J306" s="226">
        <v>1</v>
      </c>
      <c r="K306" s="226"/>
      <c r="L306" s="226"/>
      <c r="M306" s="226">
        <v>2</v>
      </c>
      <c r="N306" s="226">
        <v>3</v>
      </c>
      <c r="O306" s="227"/>
      <c r="P306" s="226">
        <v>20</v>
      </c>
      <c r="Q306" s="226">
        <v>1200</v>
      </c>
      <c r="R306" s="228">
        <f t="shared" si="6"/>
        <v>24000</v>
      </c>
      <c r="S306" s="228"/>
      <c r="T306" s="228"/>
      <c r="U306" s="228">
        <v>0</v>
      </c>
      <c r="V306" s="228">
        <v>213</v>
      </c>
      <c r="W306" s="228">
        <f t="shared" si="7"/>
        <v>1065</v>
      </c>
      <c r="X306" s="228">
        <f t="shared" si="8"/>
        <v>159.75</v>
      </c>
      <c r="Y306" s="229">
        <f t="shared" si="9"/>
        <v>1224.75</v>
      </c>
      <c r="Z306" s="233">
        <v>6.84</v>
      </c>
      <c r="AA306" s="228">
        <f t="shared" si="10"/>
        <v>7604.0999999999995</v>
      </c>
      <c r="AB306" s="231">
        <f t="shared" si="11"/>
        <v>5170.7879999999996</v>
      </c>
      <c r="AC306" s="226" t="s">
        <v>1701</v>
      </c>
      <c r="AD306" s="226" t="s">
        <v>1701</v>
      </c>
      <c r="AE306" s="226" t="s">
        <v>1701</v>
      </c>
      <c r="AF306" s="253"/>
    </row>
    <row r="307" spans="1:32" ht="22.5" customHeight="1">
      <c r="A307" s="226">
        <v>299</v>
      </c>
      <c r="B307" s="226" t="s">
        <v>3851</v>
      </c>
      <c r="C307" s="226" t="s">
        <v>3852</v>
      </c>
      <c r="D307" s="227"/>
      <c r="E307" s="227" t="s">
        <v>3853</v>
      </c>
      <c r="F307" s="226" t="s">
        <v>66</v>
      </c>
      <c r="G307" s="226" t="s">
        <v>2686</v>
      </c>
      <c r="H307" s="226">
        <v>2</v>
      </c>
      <c r="I307" s="226" t="s">
        <v>3845</v>
      </c>
      <c r="J307" s="226">
        <v>1</v>
      </c>
      <c r="K307" s="226"/>
      <c r="L307" s="226"/>
      <c r="M307" s="226">
        <v>2</v>
      </c>
      <c r="N307" s="226">
        <v>3</v>
      </c>
      <c r="O307" s="227"/>
      <c r="P307" s="226">
        <v>20</v>
      </c>
      <c r="Q307" s="226">
        <v>1200</v>
      </c>
      <c r="R307" s="228">
        <f t="shared" si="6"/>
        <v>24000</v>
      </c>
      <c r="S307" s="228"/>
      <c r="T307" s="228"/>
      <c r="U307" s="228">
        <v>0</v>
      </c>
      <c r="V307" s="228">
        <v>212</v>
      </c>
      <c r="W307" s="228">
        <f t="shared" si="7"/>
        <v>1060</v>
      </c>
      <c r="X307" s="228">
        <f t="shared" si="8"/>
        <v>159</v>
      </c>
      <c r="Y307" s="229">
        <f t="shared" si="9"/>
        <v>1219</v>
      </c>
      <c r="Z307" s="233">
        <v>6.84</v>
      </c>
      <c r="AA307" s="228">
        <f t="shared" si="10"/>
        <v>7568.4</v>
      </c>
      <c r="AB307" s="231">
        <f t="shared" si="11"/>
        <v>5146.5119999999997</v>
      </c>
      <c r="AC307" s="226" t="s">
        <v>1701</v>
      </c>
      <c r="AD307" s="226" t="s">
        <v>1701</v>
      </c>
      <c r="AE307" s="226" t="s">
        <v>1701</v>
      </c>
      <c r="AF307" s="253"/>
    </row>
    <row r="308" spans="1:32" ht="22.5" customHeight="1">
      <c r="A308" s="226">
        <v>300</v>
      </c>
      <c r="B308" s="226" t="s">
        <v>3854</v>
      </c>
      <c r="C308" s="226" t="s">
        <v>3854</v>
      </c>
      <c r="D308" s="227"/>
      <c r="E308" s="227" t="s">
        <v>3855</v>
      </c>
      <c r="F308" s="226" t="s">
        <v>66</v>
      </c>
      <c r="G308" s="226" t="s">
        <v>2686</v>
      </c>
      <c r="H308" s="226">
        <v>2</v>
      </c>
      <c r="I308" s="226" t="s">
        <v>3845</v>
      </c>
      <c r="J308" s="226">
        <v>1</v>
      </c>
      <c r="K308" s="226"/>
      <c r="L308" s="226"/>
      <c r="M308" s="226">
        <v>2</v>
      </c>
      <c r="N308" s="226">
        <v>3</v>
      </c>
      <c r="O308" s="227"/>
      <c r="P308" s="226">
        <v>20</v>
      </c>
      <c r="Q308" s="226">
        <v>1200</v>
      </c>
      <c r="R308" s="228">
        <f t="shared" si="6"/>
        <v>24000</v>
      </c>
      <c r="S308" s="228"/>
      <c r="T308" s="228"/>
      <c r="U308" s="228">
        <v>0</v>
      </c>
      <c r="V308" s="228">
        <v>212</v>
      </c>
      <c r="W308" s="228">
        <f t="shared" si="7"/>
        <v>1060</v>
      </c>
      <c r="X308" s="228">
        <f t="shared" si="8"/>
        <v>159</v>
      </c>
      <c r="Y308" s="229">
        <f t="shared" si="9"/>
        <v>1219</v>
      </c>
      <c r="Z308" s="233">
        <v>6.84</v>
      </c>
      <c r="AA308" s="228">
        <f t="shared" si="10"/>
        <v>7568.4</v>
      </c>
      <c r="AB308" s="231">
        <f t="shared" si="11"/>
        <v>5146.5119999999997</v>
      </c>
      <c r="AC308" s="226" t="s">
        <v>1701</v>
      </c>
      <c r="AD308" s="226" t="s">
        <v>1701</v>
      </c>
      <c r="AE308" s="226" t="s">
        <v>1701</v>
      </c>
      <c r="AF308" s="253"/>
    </row>
    <row r="309" spans="1:32" ht="22.5" customHeight="1">
      <c r="A309" s="226">
        <v>301</v>
      </c>
      <c r="B309" s="226" t="s">
        <v>3856</v>
      </c>
      <c r="C309" s="226" t="s">
        <v>3857</v>
      </c>
      <c r="D309" s="227"/>
      <c r="E309" s="227" t="s">
        <v>3858</v>
      </c>
      <c r="F309" s="226" t="s">
        <v>66</v>
      </c>
      <c r="G309" s="226" t="s">
        <v>2686</v>
      </c>
      <c r="H309" s="226">
        <v>2</v>
      </c>
      <c r="I309" s="226" t="s">
        <v>3845</v>
      </c>
      <c r="J309" s="226">
        <v>1</v>
      </c>
      <c r="K309" s="226"/>
      <c r="L309" s="226"/>
      <c r="M309" s="226">
        <v>2</v>
      </c>
      <c r="N309" s="226">
        <v>3</v>
      </c>
      <c r="O309" s="227"/>
      <c r="P309" s="226">
        <v>20</v>
      </c>
      <c r="Q309" s="226">
        <v>1200</v>
      </c>
      <c r="R309" s="228">
        <f t="shared" si="6"/>
        <v>24000</v>
      </c>
      <c r="S309" s="228"/>
      <c r="T309" s="228"/>
      <c r="U309" s="228">
        <v>0</v>
      </c>
      <c r="V309" s="228">
        <v>212</v>
      </c>
      <c r="W309" s="228">
        <f t="shared" si="7"/>
        <v>1060</v>
      </c>
      <c r="X309" s="228">
        <f t="shared" si="8"/>
        <v>159</v>
      </c>
      <c r="Y309" s="229">
        <f t="shared" si="9"/>
        <v>1219</v>
      </c>
      <c r="Z309" s="233">
        <v>6.84</v>
      </c>
      <c r="AA309" s="228">
        <f t="shared" si="10"/>
        <v>7568.4</v>
      </c>
      <c r="AB309" s="231">
        <f t="shared" si="11"/>
        <v>5146.5119999999997</v>
      </c>
      <c r="AC309" s="226" t="s">
        <v>1701</v>
      </c>
      <c r="AD309" s="226" t="s">
        <v>1701</v>
      </c>
      <c r="AE309" s="226" t="s">
        <v>1701</v>
      </c>
      <c r="AF309" s="253"/>
    </row>
    <row r="310" spans="1:32" ht="22.5" customHeight="1">
      <c r="A310" s="226">
        <v>302</v>
      </c>
      <c r="B310" s="226" t="s">
        <v>3859</v>
      </c>
      <c r="C310" s="226" t="s">
        <v>3859</v>
      </c>
      <c r="D310" s="227"/>
      <c r="E310" s="227" t="s">
        <v>3860</v>
      </c>
      <c r="F310" s="226" t="s">
        <v>66</v>
      </c>
      <c r="G310" s="226" t="s">
        <v>2686</v>
      </c>
      <c r="H310" s="226">
        <v>2</v>
      </c>
      <c r="I310" s="226" t="s">
        <v>3861</v>
      </c>
      <c r="J310" s="226">
        <v>1</v>
      </c>
      <c r="K310" s="226"/>
      <c r="L310" s="226"/>
      <c r="M310" s="226">
        <v>3</v>
      </c>
      <c r="N310" s="226">
        <v>6</v>
      </c>
      <c r="O310" s="227"/>
      <c r="P310" s="226">
        <v>27</v>
      </c>
      <c r="Q310" s="226">
        <v>3500</v>
      </c>
      <c r="R310" s="228">
        <f t="shared" si="6"/>
        <v>94500</v>
      </c>
      <c r="S310" s="228"/>
      <c r="T310" s="228"/>
      <c r="U310" s="228">
        <v>0</v>
      </c>
      <c r="V310" s="228">
        <v>202</v>
      </c>
      <c r="W310" s="228">
        <f t="shared" si="7"/>
        <v>1010</v>
      </c>
      <c r="X310" s="228">
        <f t="shared" si="8"/>
        <v>151.5</v>
      </c>
      <c r="Y310" s="229">
        <f t="shared" si="9"/>
        <v>1161.5</v>
      </c>
      <c r="Z310" s="233">
        <v>6.84</v>
      </c>
      <c r="AA310" s="228">
        <f t="shared" si="10"/>
        <v>7211.4</v>
      </c>
      <c r="AB310" s="231">
        <f t="shared" si="11"/>
        <v>4903.7520000000004</v>
      </c>
      <c r="AC310" s="226" t="s">
        <v>1701</v>
      </c>
      <c r="AD310" s="226" t="s">
        <v>1701</v>
      </c>
      <c r="AE310" s="226" t="s">
        <v>1701</v>
      </c>
      <c r="AF310" s="253"/>
    </row>
    <row r="311" spans="1:32" ht="22.5" customHeight="1">
      <c r="A311" s="226">
        <v>303</v>
      </c>
      <c r="B311" s="226" t="s">
        <v>3862</v>
      </c>
      <c r="C311" s="226" t="s">
        <v>3862</v>
      </c>
      <c r="D311" s="227"/>
      <c r="E311" s="227" t="s">
        <v>3863</v>
      </c>
      <c r="F311" s="226" t="s">
        <v>66</v>
      </c>
      <c r="G311" s="226" t="s">
        <v>2686</v>
      </c>
      <c r="H311" s="226">
        <v>2</v>
      </c>
      <c r="I311" s="226" t="s">
        <v>3861</v>
      </c>
      <c r="J311" s="226">
        <v>1</v>
      </c>
      <c r="K311" s="226"/>
      <c r="L311" s="226"/>
      <c r="M311" s="226">
        <v>3</v>
      </c>
      <c r="N311" s="226">
        <v>6</v>
      </c>
      <c r="O311" s="227"/>
      <c r="P311" s="226">
        <v>27</v>
      </c>
      <c r="Q311" s="226">
        <v>3500</v>
      </c>
      <c r="R311" s="228">
        <f t="shared" si="6"/>
        <v>94500</v>
      </c>
      <c r="S311" s="228"/>
      <c r="T311" s="228"/>
      <c r="U311" s="228">
        <v>0</v>
      </c>
      <c r="V311" s="228">
        <v>202</v>
      </c>
      <c r="W311" s="228">
        <f t="shared" si="7"/>
        <v>1010</v>
      </c>
      <c r="X311" s="228">
        <f t="shared" si="8"/>
        <v>151.5</v>
      </c>
      <c r="Y311" s="229">
        <f t="shared" si="9"/>
        <v>1161.5</v>
      </c>
      <c r="Z311" s="233">
        <v>6.84</v>
      </c>
      <c r="AA311" s="228">
        <f t="shared" si="10"/>
        <v>7211.4</v>
      </c>
      <c r="AB311" s="231">
        <f t="shared" si="11"/>
        <v>4903.7520000000004</v>
      </c>
      <c r="AC311" s="226" t="s">
        <v>1701</v>
      </c>
      <c r="AD311" s="226" t="s">
        <v>1701</v>
      </c>
      <c r="AE311" s="226" t="s">
        <v>1701</v>
      </c>
      <c r="AF311" s="253"/>
    </row>
    <row r="312" spans="1:32" ht="22.5" customHeight="1">
      <c r="A312" s="226">
        <v>304</v>
      </c>
      <c r="B312" s="226" t="s">
        <v>3864</v>
      </c>
      <c r="C312" s="226" t="s">
        <v>3864</v>
      </c>
      <c r="D312" s="227"/>
      <c r="E312" s="226" t="s">
        <v>3865</v>
      </c>
      <c r="F312" s="226" t="s">
        <v>66</v>
      </c>
      <c r="G312" s="226" t="s">
        <v>2686</v>
      </c>
      <c r="H312" s="226">
        <v>2</v>
      </c>
      <c r="I312" s="226" t="s">
        <v>3866</v>
      </c>
      <c r="J312" s="226">
        <v>1</v>
      </c>
      <c r="K312" s="226"/>
      <c r="L312" s="226"/>
      <c r="M312" s="226">
        <v>4</v>
      </c>
      <c r="N312" s="226">
        <v>8</v>
      </c>
      <c r="O312" s="227"/>
      <c r="P312" s="226">
        <v>15</v>
      </c>
      <c r="Q312" s="226">
        <v>3500</v>
      </c>
      <c r="R312" s="228">
        <f t="shared" si="6"/>
        <v>52500</v>
      </c>
      <c r="S312" s="228"/>
      <c r="T312" s="228"/>
      <c r="U312" s="228">
        <v>0</v>
      </c>
      <c r="V312" s="228">
        <v>192</v>
      </c>
      <c r="W312" s="228">
        <f t="shared" si="7"/>
        <v>960</v>
      </c>
      <c r="X312" s="228">
        <f t="shared" si="8"/>
        <v>144</v>
      </c>
      <c r="Y312" s="229">
        <f t="shared" si="9"/>
        <v>1104</v>
      </c>
      <c r="Z312" s="233">
        <v>6.84</v>
      </c>
      <c r="AA312" s="228">
        <f t="shared" si="10"/>
        <v>6854.4</v>
      </c>
      <c r="AB312" s="231">
        <f t="shared" si="11"/>
        <v>4660.9920000000002</v>
      </c>
      <c r="AC312" s="226" t="s">
        <v>1701</v>
      </c>
      <c r="AD312" s="226" t="s">
        <v>1701</v>
      </c>
      <c r="AE312" s="226" t="s">
        <v>1701</v>
      </c>
      <c r="AF312" s="253"/>
    </row>
    <row r="313" spans="1:32" ht="22.5" customHeight="1">
      <c r="A313" s="226">
        <v>305</v>
      </c>
      <c r="B313" s="226" t="s">
        <v>3867</v>
      </c>
      <c r="C313" s="226" t="s">
        <v>3867</v>
      </c>
      <c r="D313" s="227"/>
      <c r="E313" s="227" t="s">
        <v>3868</v>
      </c>
      <c r="F313" s="226" t="s">
        <v>66</v>
      </c>
      <c r="G313" s="226" t="s">
        <v>2686</v>
      </c>
      <c r="H313" s="226">
        <v>2</v>
      </c>
      <c r="I313" s="226" t="s">
        <v>3869</v>
      </c>
      <c r="J313" s="226">
        <v>1</v>
      </c>
      <c r="K313" s="226"/>
      <c r="L313" s="226"/>
      <c r="M313" s="226">
        <v>2</v>
      </c>
      <c r="N313" s="226">
        <v>4</v>
      </c>
      <c r="O313" s="227"/>
      <c r="P313" s="226">
        <v>28</v>
      </c>
      <c r="Q313" s="226">
        <v>3600</v>
      </c>
      <c r="R313" s="228">
        <f t="shared" si="6"/>
        <v>100800</v>
      </c>
      <c r="S313" s="228"/>
      <c r="T313" s="228"/>
      <c r="U313" s="228">
        <v>0</v>
      </c>
      <c r="V313" s="228">
        <v>187</v>
      </c>
      <c r="W313" s="228">
        <f t="shared" si="7"/>
        <v>935</v>
      </c>
      <c r="X313" s="228">
        <f t="shared" si="8"/>
        <v>140.25</v>
      </c>
      <c r="Y313" s="229">
        <f t="shared" si="9"/>
        <v>1075.25</v>
      </c>
      <c r="Z313" s="233">
        <v>6.84</v>
      </c>
      <c r="AA313" s="228">
        <f t="shared" si="10"/>
        <v>6675.9</v>
      </c>
      <c r="AB313" s="231">
        <f t="shared" si="11"/>
        <v>4539.6120000000001</v>
      </c>
      <c r="AC313" s="226" t="s">
        <v>1701</v>
      </c>
      <c r="AD313" s="226" t="s">
        <v>1701</v>
      </c>
      <c r="AE313" s="226" t="s">
        <v>1701</v>
      </c>
      <c r="AF313" s="253"/>
    </row>
    <row r="314" spans="1:32" ht="22.5" customHeight="1">
      <c r="A314" s="226">
        <v>306</v>
      </c>
      <c r="B314" s="226" t="s">
        <v>3870</v>
      </c>
      <c r="C314" s="226" t="s">
        <v>3870</v>
      </c>
      <c r="D314" s="227"/>
      <c r="E314" s="227" t="s">
        <v>3871</v>
      </c>
      <c r="F314" s="226" t="s">
        <v>66</v>
      </c>
      <c r="G314" s="226" t="s">
        <v>2686</v>
      </c>
      <c r="H314" s="226">
        <v>2</v>
      </c>
      <c r="I314" s="226" t="s">
        <v>3869</v>
      </c>
      <c r="J314" s="226">
        <v>1</v>
      </c>
      <c r="K314" s="226"/>
      <c r="L314" s="226"/>
      <c r="M314" s="226">
        <v>2</v>
      </c>
      <c r="N314" s="226">
        <v>4</v>
      </c>
      <c r="O314" s="227"/>
      <c r="P314" s="226">
        <v>28</v>
      </c>
      <c r="Q314" s="226">
        <v>3600</v>
      </c>
      <c r="R314" s="228">
        <f t="shared" si="6"/>
        <v>100800</v>
      </c>
      <c r="S314" s="228"/>
      <c r="T314" s="228"/>
      <c r="U314" s="228">
        <v>0</v>
      </c>
      <c r="V314" s="228">
        <v>187</v>
      </c>
      <c r="W314" s="228">
        <f t="shared" si="7"/>
        <v>935</v>
      </c>
      <c r="X314" s="228">
        <f t="shared" si="8"/>
        <v>140.25</v>
      </c>
      <c r="Y314" s="229">
        <f t="shared" si="9"/>
        <v>1075.25</v>
      </c>
      <c r="Z314" s="233">
        <v>6.84</v>
      </c>
      <c r="AA314" s="228">
        <f t="shared" si="10"/>
        <v>6675.9</v>
      </c>
      <c r="AB314" s="231">
        <f t="shared" si="11"/>
        <v>4539.6120000000001</v>
      </c>
      <c r="AC314" s="226" t="s">
        <v>1701</v>
      </c>
      <c r="AD314" s="226" t="s">
        <v>1701</v>
      </c>
      <c r="AE314" s="226" t="s">
        <v>1701</v>
      </c>
      <c r="AF314" s="253"/>
    </row>
    <row r="315" spans="1:32" ht="22.5" customHeight="1">
      <c r="A315" s="226">
        <v>307</v>
      </c>
      <c r="B315" s="226" t="s">
        <v>3872</v>
      </c>
      <c r="C315" s="226" t="s">
        <v>3872</v>
      </c>
      <c r="D315" s="227"/>
      <c r="E315" s="227" t="s">
        <v>3873</v>
      </c>
      <c r="F315" s="226" t="s">
        <v>66</v>
      </c>
      <c r="G315" s="226" t="s">
        <v>2686</v>
      </c>
      <c r="H315" s="226">
        <v>2</v>
      </c>
      <c r="I315" s="226" t="s">
        <v>3874</v>
      </c>
      <c r="J315" s="226">
        <v>1</v>
      </c>
      <c r="K315" s="226"/>
      <c r="L315" s="226"/>
      <c r="M315" s="226">
        <v>2</v>
      </c>
      <c r="N315" s="226">
        <v>2</v>
      </c>
      <c r="O315" s="227"/>
      <c r="P315" s="226">
        <v>15</v>
      </c>
      <c r="Q315" s="226">
        <v>1200</v>
      </c>
      <c r="R315" s="228">
        <f t="shared" si="6"/>
        <v>18000</v>
      </c>
      <c r="S315" s="228"/>
      <c r="T315" s="228"/>
      <c r="U315" s="228">
        <v>0</v>
      </c>
      <c r="V315" s="228">
        <v>150</v>
      </c>
      <c r="W315" s="228">
        <f t="shared" si="7"/>
        <v>750</v>
      </c>
      <c r="X315" s="228">
        <f t="shared" si="8"/>
        <v>112.5</v>
      </c>
      <c r="Y315" s="229">
        <f t="shared" si="9"/>
        <v>862.5</v>
      </c>
      <c r="Z315" s="233">
        <v>6.84</v>
      </c>
      <c r="AA315" s="228">
        <f t="shared" si="10"/>
        <v>5355</v>
      </c>
      <c r="AB315" s="231">
        <f t="shared" si="11"/>
        <v>3641.4</v>
      </c>
      <c r="AC315" s="226" t="s">
        <v>1701</v>
      </c>
      <c r="AD315" s="226" t="s">
        <v>1701</v>
      </c>
      <c r="AE315" s="226" t="s">
        <v>1701</v>
      </c>
      <c r="AF315" s="253"/>
    </row>
    <row r="316" spans="1:32" ht="22.5" customHeight="1">
      <c r="A316" s="226">
        <v>308</v>
      </c>
      <c r="B316" s="226" t="s">
        <v>3875</v>
      </c>
      <c r="C316" s="226" t="s">
        <v>3875</v>
      </c>
      <c r="D316" s="227"/>
      <c r="E316" s="227" t="s">
        <v>3876</v>
      </c>
      <c r="F316" s="226" t="s">
        <v>66</v>
      </c>
      <c r="G316" s="226" t="s">
        <v>2686</v>
      </c>
      <c r="H316" s="226">
        <v>2</v>
      </c>
      <c r="I316" s="226" t="s">
        <v>3874</v>
      </c>
      <c r="J316" s="226">
        <v>1</v>
      </c>
      <c r="K316" s="226"/>
      <c r="L316" s="226"/>
      <c r="M316" s="226">
        <v>2</v>
      </c>
      <c r="N316" s="226">
        <v>2</v>
      </c>
      <c r="O316" s="227"/>
      <c r="P316" s="226">
        <v>15</v>
      </c>
      <c r="Q316" s="226">
        <v>1200</v>
      </c>
      <c r="R316" s="228">
        <f t="shared" si="6"/>
        <v>18000</v>
      </c>
      <c r="S316" s="228"/>
      <c r="T316" s="228"/>
      <c r="U316" s="228">
        <v>0</v>
      </c>
      <c r="V316" s="228">
        <v>150</v>
      </c>
      <c r="W316" s="228">
        <f t="shared" si="7"/>
        <v>750</v>
      </c>
      <c r="X316" s="228">
        <f t="shared" si="8"/>
        <v>112.5</v>
      </c>
      <c r="Y316" s="229">
        <f t="shared" si="9"/>
        <v>862.5</v>
      </c>
      <c r="Z316" s="233">
        <v>6.84</v>
      </c>
      <c r="AA316" s="228">
        <f t="shared" si="10"/>
        <v>5355</v>
      </c>
      <c r="AB316" s="231">
        <f t="shared" si="11"/>
        <v>3641.4</v>
      </c>
      <c r="AC316" s="226" t="s">
        <v>1701</v>
      </c>
      <c r="AD316" s="226" t="s">
        <v>1701</v>
      </c>
      <c r="AE316" s="226" t="s">
        <v>1701</v>
      </c>
      <c r="AF316" s="253"/>
    </row>
    <row r="317" spans="1:32" ht="22.5" customHeight="1">
      <c r="A317" s="226">
        <v>309</v>
      </c>
      <c r="B317" s="226" t="s">
        <v>3877</v>
      </c>
      <c r="C317" s="226" t="s">
        <v>3877</v>
      </c>
      <c r="D317" s="227"/>
      <c r="E317" s="227" t="s">
        <v>3878</v>
      </c>
      <c r="F317" s="226" t="s">
        <v>66</v>
      </c>
      <c r="G317" s="226" t="s">
        <v>2686</v>
      </c>
      <c r="H317" s="226">
        <v>2</v>
      </c>
      <c r="I317" s="226" t="s">
        <v>3879</v>
      </c>
      <c r="J317" s="226">
        <v>1</v>
      </c>
      <c r="K317" s="226"/>
      <c r="L317" s="226"/>
      <c r="M317" s="226">
        <v>2</v>
      </c>
      <c r="N317" s="226">
        <v>4</v>
      </c>
      <c r="O317" s="227"/>
      <c r="P317" s="226">
        <v>18</v>
      </c>
      <c r="Q317" s="226">
        <v>6500</v>
      </c>
      <c r="R317" s="228">
        <f t="shared" si="6"/>
        <v>117000</v>
      </c>
      <c r="S317" s="228"/>
      <c r="T317" s="228"/>
      <c r="U317" s="228">
        <v>0</v>
      </c>
      <c r="V317" s="228">
        <v>132</v>
      </c>
      <c r="W317" s="228">
        <f t="shared" si="7"/>
        <v>660</v>
      </c>
      <c r="X317" s="228">
        <f t="shared" si="8"/>
        <v>99</v>
      </c>
      <c r="Y317" s="229">
        <f t="shared" si="9"/>
        <v>759</v>
      </c>
      <c r="Z317" s="233">
        <v>6.84</v>
      </c>
      <c r="AA317" s="228">
        <f t="shared" si="10"/>
        <v>4712.3999999999996</v>
      </c>
      <c r="AB317" s="231">
        <f t="shared" si="11"/>
        <v>3204.4319999999998</v>
      </c>
      <c r="AC317" s="226" t="s">
        <v>1701</v>
      </c>
      <c r="AD317" s="226" t="s">
        <v>1701</v>
      </c>
      <c r="AE317" s="226" t="s">
        <v>1701</v>
      </c>
      <c r="AF317" s="253"/>
    </row>
    <row r="318" spans="1:32" ht="22.5" customHeight="1">
      <c r="A318" s="226">
        <v>310</v>
      </c>
      <c r="B318" s="226" t="s">
        <v>3880</v>
      </c>
      <c r="C318" s="226" t="s">
        <v>3880</v>
      </c>
      <c r="D318" s="227"/>
      <c r="E318" s="227" t="s">
        <v>3881</v>
      </c>
      <c r="F318" s="226" t="s">
        <v>66</v>
      </c>
      <c r="G318" s="226" t="s">
        <v>2686</v>
      </c>
      <c r="H318" s="226">
        <v>2</v>
      </c>
      <c r="I318" s="226" t="s">
        <v>3879</v>
      </c>
      <c r="J318" s="226">
        <v>1</v>
      </c>
      <c r="K318" s="226"/>
      <c r="L318" s="226"/>
      <c r="M318" s="226">
        <v>2</v>
      </c>
      <c r="N318" s="226">
        <v>4</v>
      </c>
      <c r="O318" s="227"/>
      <c r="P318" s="226">
        <v>18</v>
      </c>
      <c r="Q318" s="226">
        <v>6500</v>
      </c>
      <c r="R318" s="228">
        <f t="shared" si="6"/>
        <v>117000</v>
      </c>
      <c r="S318" s="228"/>
      <c r="T318" s="228"/>
      <c r="U318" s="228">
        <v>0</v>
      </c>
      <c r="V318" s="228">
        <v>132</v>
      </c>
      <c r="W318" s="228">
        <f t="shared" si="7"/>
        <v>660</v>
      </c>
      <c r="X318" s="228">
        <f t="shared" si="8"/>
        <v>99</v>
      </c>
      <c r="Y318" s="229">
        <f t="shared" si="9"/>
        <v>759</v>
      </c>
      <c r="Z318" s="233">
        <v>6.84</v>
      </c>
      <c r="AA318" s="228">
        <f t="shared" si="10"/>
        <v>4712.3999999999996</v>
      </c>
      <c r="AB318" s="231">
        <f t="shared" si="11"/>
        <v>3204.4319999999998</v>
      </c>
      <c r="AC318" s="226" t="s">
        <v>1701</v>
      </c>
      <c r="AD318" s="226" t="s">
        <v>1701</v>
      </c>
      <c r="AE318" s="226" t="s">
        <v>1701</v>
      </c>
      <c r="AF318" s="253"/>
    </row>
    <row r="319" spans="1:32" ht="22.5" customHeight="1">
      <c r="A319" s="226">
        <v>311</v>
      </c>
      <c r="B319" s="226" t="s">
        <v>3882</v>
      </c>
      <c r="C319" s="226" t="s">
        <v>3882</v>
      </c>
      <c r="D319" s="227"/>
      <c r="E319" s="227" t="s">
        <v>3883</v>
      </c>
      <c r="F319" s="226" t="s">
        <v>66</v>
      </c>
      <c r="G319" s="226" t="s">
        <v>2686</v>
      </c>
      <c r="H319" s="226">
        <v>2</v>
      </c>
      <c r="I319" s="226" t="s">
        <v>3884</v>
      </c>
      <c r="J319" s="226">
        <v>1</v>
      </c>
      <c r="K319" s="226"/>
      <c r="L319" s="226"/>
      <c r="M319" s="226">
        <v>3</v>
      </c>
      <c r="N319" s="226">
        <v>3</v>
      </c>
      <c r="O319" s="227"/>
      <c r="P319" s="226">
        <v>20</v>
      </c>
      <c r="Q319" s="226">
        <v>3600</v>
      </c>
      <c r="R319" s="228">
        <f t="shared" si="6"/>
        <v>72000</v>
      </c>
      <c r="S319" s="228"/>
      <c r="T319" s="228"/>
      <c r="U319" s="228">
        <v>0</v>
      </c>
      <c r="V319" s="228">
        <v>180</v>
      </c>
      <c r="W319" s="228">
        <f t="shared" si="7"/>
        <v>900</v>
      </c>
      <c r="X319" s="228">
        <f t="shared" si="8"/>
        <v>135</v>
      </c>
      <c r="Y319" s="229">
        <f t="shared" si="9"/>
        <v>1035</v>
      </c>
      <c r="Z319" s="233">
        <v>6.84</v>
      </c>
      <c r="AA319" s="228">
        <f t="shared" si="10"/>
        <v>6426</v>
      </c>
      <c r="AB319" s="231">
        <f t="shared" si="11"/>
        <v>4369.68</v>
      </c>
      <c r="AC319" s="226" t="s">
        <v>1701</v>
      </c>
      <c r="AD319" s="226" t="s">
        <v>1701</v>
      </c>
      <c r="AE319" s="226" t="s">
        <v>1701</v>
      </c>
      <c r="AF319" s="253"/>
    </row>
    <row r="320" spans="1:32" ht="22.5" customHeight="1">
      <c r="A320" s="226">
        <v>312</v>
      </c>
      <c r="B320" s="226" t="s">
        <v>3885</v>
      </c>
      <c r="C320" s="226" t="s">
        <v>3886</v>
      </c>
      <c r="D320" s="227"/>
      <c r="E320" s="227" t="s">
        <v>3887</v>
      </c>
      <c r="F320" s="226" t="s">
        <v>66</v>
      </c>
      <c r="G320" s="226" t="s">
        <v>2686</v>
      </c>
      <c r="H320" s="226">
        <v>2</v>
      </c>
      <c r="I320" s="226" t="s">
        <v>3884</v>
      </c>
      <c r="J320" s="226">
        <v>1</v>
      </c>
      <c r="K320" s="226"/>
      <c r="L320" s="226"/>
      <c r="M320" s="226">
        <v>2</v>
      </c>
      <c r="N320" s="226">
        <v>3</v>
      </c>
      <c r="O320" s="227"/>
      <c r="P320" s="226">
        <v>20</v>
      </c>
      <c r="Q320" s="226">
        <v>3600</v>
      </c>
      <c r="R320" s="228">
        <f t="shared" si="6"/>
        <v>72000</v>
      </c>
      <c r="S320" s="228"/>
      <c r="T320" s="228"/>
      <c r="U320" s="228">
        <v>0</v>
      </c>
      <c r="V320" s="228">
        <v>100</v>
      </c>
      <c r="W320" s="228">
        <f t="shared" si="7"/>
        <v>500</v>
      </c>
      <c r="X320" s="228">
        <f t="shared" si="8"/>
        <v>75</v>
      </c>
      <c r="Y320" s="229">
        <f t="shared" si="9"/>
        <v>575</v>
      </c>
      <c r="Z320" s="233">
        <v>6.84</v>
      </c>
      <c r="AA320" s="228">
        <f t="shared" si="10"/>
        <v>3570</v>
      </c>
      <c r="AB320" s="231">
        <f t="shared" si="11"/>
        <v>2427.6000000000004</v>
      </c>
      <c r="AC320" s="226" t="s">
        <v>1701</v>
      </c>
      <c r="AD320" s="226" t="s">
        <v>1701</v>
      </c>
      <c r="AE320" s="226" t="s">
        <v>1701</v>
      </c>
      <c r="AF320" s="253"/>
    </row>
    <row r="321" spans="1:32" ht="22.5" customHeight="1">
      <c r="A321" s="226">
        <v>313</v>
      </c>
      <c r="B321" s="226" t="s">
        <v>3888</v>
      </c>
      <c r="C321" s="226" t="s">
        <v>3889</v>
      </c>
      <c r="D321" s="227"/>
      <c r="E321" s="227" t="s">
        <v>3890</v>
      </c>
      <c r="F321" s="226" t="s">
        <v>66</v>
      </c>
      <c r="G321" s="226" t="s">
        <v>2686</v>
      </c>
      <c r="H321" s="226">
        <v>2</v>
      </c>
      <c r="I321" s="226" t="s">
        <v>3884</v>
      </c>
      <c r="J321" s="226">
        <v>1</v>
      </c>
      <c r="K321" s="226"/>
      <c r="L321" s="226"/>
      <c r="M321" s="226">
        <v>2</v>
      </c>
      <c r="N321" s="226">
        <v>3</v>
      </c>
      <c r="O321" s="227"/>
      <c r="P321" s="226">
        <v>20</v>
      </c>
      <c r="Q321" s="226">
        <v>3600</v>
      </c>
      <c r="R321" s="228">
        <f t="shared" si="6"/>
        <v>72000</v>
      </c>
      <c r="S321" s="228"/>
      <c r="T321" s="228"/>
      <c r="U321" s="228">
        <v>0</v>
      </c>
      <c r="V321" s="228">
        <v>100</v>
      </c>
      <c r="W321" s="228">
        <f t="shared" si="7"/>
        <v>500</v>
      </c>
      <c r="X321" s="228">
        <f t="shared" si="8"/>
        <v>75</v>
      </c>
      <c r="Y321" s="229">
        <f t="shared" si="9"/>
        <v>575</v>
      </c>
      <c r="Z321" s="233">
        <v>6.84</v>
      </c>
      <c r="AA321" s="228">
        <f t="shared" si="10"/>
        <v>3570</v>
      </c>
      <c r="AB321" s="231">
        <f t="shared" si="11"/>
        <v>2427.6000000000004</v>
      </c>
      <c r="AC321" s="226" t="s">
        <v>1701</v>
      </c>
      <c r="AD321" s="226" t="s">
        <v>1701</v>
      </c>
      <c r="AE321" s="226" t="s">
        <v>1701</v>
      </c>
      <c r="AF321" s="253"/>
    </row>
    <row r="322" spans="1:32" ht="22.5" customHeight="1">
      <c r="A322" s="226">
        <v>314</v>
      </c>
      <c r="B322" s="226" t="s">
        <v>3891</v>
      </c>
      <c r="C322" s="226" t="s">
        <v>3891</v>
      </c>
      <c r="D322" s="227"/>
      <c r="E322" s="236" t="s">
        <v>3892</v>
      </c>
      <c r="F322" s="226" t="s">
        <v>66</v>
      </c>
      <c r="G322" s="226" t="s">
        <v>2686</v>
      </c>
      <c r="H322" s="226">
        <v>2</v>
      </c>
      <c r="I322" s="226" t="s">
        <v>3893</v>
      </c>
      <c r="J322" s="226">
        <v>1</v>
      </c>
      <c r="K322" s="226"/>
      <c r="L322" s="226"/>
      <c r="M322" s="226">
        <v>2</v>
      </c>
      <c r="N322" s="226">
        <v>2</v>
      </c>
      <c r="O322" s="227"/>
      <c r="P322" s="226">
        <v>27</v>
      </c>
      <c r="Q322" s="226">
        <v>1500</v>
      </c>
      <c r="R322" s="228">
        <f t="shared" si="6"/>
        <v>40500</v>
      </c>
      <c r="S322" s="228"/>
      <c r="T322" s="228"/>
      <c r="U322" s="228">
        <v>0</v>
      </c>
      <c r="V322" s="228">
        <v>100</v>
      </c>
      <c r="W322" s="228">
        <f t="shared" si="7"/>
        <v>500</v>
      </c>
      <c r="X322" s="228">
        <f t="shared" si="8"/>
        <v>75</v>
      </c>
      <c r="Y322" s="229">
        <f t="shared" si="9"/>
        <v>575</v>
      </c>
      <c r="Z322" s="233">
        <v>6.84</v>
      </c>
      <c r="AA322" s="228">
        <f t="shared" si="10"/>
        <v>3570</v>
      </c>
      <c r="AB322" s="231">
        <f t="shared" si="11"/>
        <v>2427.6000000000004</v>
      </c>
      <c r="AC322" s="226" t="s">
        <v>1701</v>
      </c>
      <c r="AD322" s="226" t="s">
        <v>1701</v>
      </c>
      <c r="AE322" s="226" t="s">
        <v>1701</v>
      </c>
      <c r="AF322" s="253"/>
    </row>
    <row r="323" spans="1:32" ht="22.5" customHeight="1">
      <c r="A323" s="226">
        <v>315</v>
      </c>
      <c r="B323" s="226" t="s">
        <v>3894</v>
      </c>
      <c r="C323" s="226" t="s">
        <v>3894</v>
      </c>
      <c r="D323" s="227"/>
      <c r="E323" s="236" t="s">
        <v>3895</v>
      </c>
      <c r="F323" s="226" t="s">
        <v>66</v>
      </c>
      <c r="G323" s="226" t="s">
        <v>2686</v>
      </c>
      <c r="H323" s="226">
        <v>2</v>
      </c>
      <c r="I323" s="226" t="s">
        <v>3893</v>
      </c>
      <c r="J323" s="226">
        <v>1</v>
      </c>
      <c r="K323" s="226"/>
      <c r="L323" s="226"/>
      <c r="M323" s="226">
        <v>2</v>
      </c>
      <c r="N323" s="226">
        <v>2</v>
      </c>
      <c r="O323" s="227"/>
      <c r="P323" s="226">
        <v>27</v>
      </c>
      <c r="Q323" s="226">
        <v>1500</v>
      </c>
      <c r="R323" s="228">
        <f t="shared" si="6"/>
        <v>40500</v>
      </c>
      <c r="S323" s="228"/>
      <c r="T323" s="228"/>
      <c r="U323" s="228">
        <v>0</v>
      </c>
      <c r="V323" s="228">
        <v>100</v>
      </c>
      <c r="W323" s="228">
        <f t="shared" si="7"/>
        <v>500</v>
      </c>
      <c r="X323" s="228">
        <f t="shared" si="8"/>
        <v>75</v>
      </c>
      <c r="Y323" s="229">
        <f t="shared" si="9"/>
        <v>575</v>
      </c>
      <c r="Z323" s="233">
        <v>6.84</v>
      </c>
      <c r="AA323" s="228">
        <f t="shared" si="10"/>
        <v>3570</v>
      </c>
      <c r="AB323" s="231">
        <f t="shared" si="11"/>
        <v>2427.6000000000004</v>
      </c>
      <c r="AC323" s="226" t="s">
        <v>1701</v>
      </c>
      <c r="AD323" s="226" t="s">
        <v>1701</v>
      </c>
      <c r="AE323" s="226" t="s">
        <v>1701</v>
      </c>
      <c r="AF323" s="253"/>
    </row>
    <row r="324" spans="1:32" ht="22.5" customHeight="1">
      <c r="A324" s="226">
        <v>316</v>
      </c>
      <c r="B324" s="226" t="s">
        <v>3896</v>
      </c>
      <c r="C324" s="226" t="s">
        <v>3896</v>
      </c>
      <c r="D324" s="227"/>
      <c r="E324" s="236" t="s">
        <v>3897</v>
      </c>
      <c r="F324" s="226" t="s">
        <v>66</v>
      </c>
      <c r="G324" s="226" t="s">
        <v>2686</v>
      </c>
      <c r="H324" s="226">
        <v>2</v>
      </c>
      <c r="I324" s="226" t="s">
        <v>3893</v>
      </c>
      <c r="J324" s="226">
        <v>1</v>
      </c>
      <c r="K324" s="226"/>
      <c r="L324" s="226"/>
      <c r="M324" s="226">
        <v>2</v>
      </c>
      <c r="N324" s="226">
        <v>2</v>
      </c>
      <c r="O324" s="227"/>
      <c r="P324" s="226">
        <v>27</v>
      </c>
      <c r="Q324" s="226">
        <v>1500</v>
      </c>
      <c r="R324" s="228">
        <f t="shared" si="6"/>
        <v>40500</v>
      </c>
      <c r="S324" s="228"/>
      <c r="T324" s="228"/>
      <c r="U324" s="228">
        <v>0</v>
      </c>
      <c r="V324" s="228">
        <v>100</v>
      </c>
      <c r="W324" s="228">
        <f t="shared" si="7"/>
        <v>500</v>
      </c>
      <c r="X324" s="228">
        <f t="shared" si="8"/>
        <v>75</v>
      </c>
      <c r="Y324" s="229">
        <f t="shared" si="9"/>
        <v>575</v>
      </c>
      <c r="Z324" s="233">
        <v>6.84</v>
      </c>
      <c r="AA324" s="228">
        <f t="shared" si="10"/>
        <v>3570</v>
      </c>
      <c r="AB324" s="231">
        <f t="shared" si="11"/>
        <v>2427.6000000000004</v>
      </c>
      <c r="AC324" s="226" t="s">
        <v>1701</v>
      </c>
      <c r="AD324" s="226" t="s">
        <v>1701</v>
      </c>
      <c r="AE324" s="226" t="s">
        <v>1701</v>
      </c>
      <c r="AF324" s="253"/>
    </row>
    <row r="325" spans="1:32" ht="22.5" customHeight="1">
      <c r="A325" s="226">
        <v>317</v>
      </c>
      <c r="B325" s="226" t="s">
        <v>3898</v>
      </c>
      <c r="C325" s="226" t="s">
        <v>3898</v>
      </c>
      <c r="D325" s="227"/>
      <c r="E325" s="236" t="s">
        <v>3899</v>
      </c>
      <c r="F325" s="226" t="s">
        <v>66</v>
      </c>
      <c r="G325" s="226" t="s">
        <v>2686</v>
      </c>
      <c r="H325" s="226">
        <v>2</v>
      </c>
      <c r="I325" s="226" t="s">
        <v>3893</v>
      </c>
      <c r="J325" s="226">
        <v>1</v>
      </c>
      <c r="K325" s="226"/>
      <c r="L325" s="226"/>
      <c r="M325" s="226">
        <v>2</v>
      </c>
      <c r="N325" s="226">
        <v>2</v>
      </c>
      <c r="O325" s="227"/>
      <c r="P325" s="226">
        <v>27</v>
      </c>
      <c r="Q325" s="226">
        <v>1500</v>
      </c>
      <c r="R325" s="228">
        <f t="shared" si="6"/>
        <v>40500</v>
      </c>
      <c r="S325" s="228"/>
      <c r="T325" s="228"/>
      <c r="U325" s="228">
        <v>0</v>
      </c>
      <c r="V325" s="228">
        <v>100</v>
      </c>
      <c r="W325" s="228">
        <f t="shared" si="7"/>
        <v>500</v>
      </c>
      <c r="X325" s="228">
        <f t="shared" si="8"/>
        <v>75</v>
      </c>
      <c r="Y325" s="229">
        <f t="shared" si="9"/>
        <v>575</v>
      </c>
      <c r="Z325" s="233">
        <v>6.84</v>
      </c>
      <c r="AA325" s="228">
        <f t="shared" si="10"/>
        <v>3570</v>
      </c>
      <c r="AB325" s="231">
        <f t="shared" si="11"/>
        <v>2427.6000000000004</v>
      </c>
      <c r="AC325" s="226" t="s">
        <v>1701</v>
      </c>
      <c r="AD325" s="226" t="s">
        <v>1701</v>
      </c>
      <c r="AE325" s="226" t="s">
        <v>1701</v>
      </c>
      <c r="AF325" s="253"/>
    </row>
    <row r="326" spans="1:32" ht="22.5" customHeight="1">
      <c r="A326" s="226">
        <v>318</v>
      </c>
      <c r="B326" s="226" t="s">
        <v>3900</v>
      </c>
      <c r="C326" s="226" t="s">
        <v>3900</v>
      </c>
      <c r="D326" s="227"/>
      <c r="E326" s="236" t="s">
        <v>3901</v>
      </c>
      <c r="F326" s="226" t="s">
        <v>66</v>
      </c>
      <c r="G326" s="226" t="s">
        <v>2686</v>
      </c>
      <c r="H326" s="226">
        <v>2</v>
      </c>
      <c r="I326" s="226" t="s">
        <v>3893</v>
      </c>
      <c r="J326" s="226">
        <v>1</v>
      </c>
      <c r="K326" s="226"/>
      <c r="L326" s="226"/>
      <c r="M326" s="226">
        <v>2</v>
      </c>
      <c r="N326" s="226">
        <v>2</v>
      </c>
      <c r="O326" s="227"/>
      <c r="P326" s="226">
        <v>27</v>
      </c>
      <c r="Q326" s="226">
        <v>1500</v>
      </c>
      <c r="R326" s="228">
        <f t="shared" si="6"/>
        <v>40500</v>
      </c>
      <c r="S326" s="228"/>
      <c r="T326" s="228"/>
      <c r="U326" s="228">
        <v>0</v>
      </c>
      <c r="V326" s="228">
        <v>100</v>
      </c>
      <c r="W326" s="228">
        <f t="shared" si="7"/>
        <v>500</v>
      </c>
      <c r="X326" s="228">
        <f t="shared" si="8"/>
        <v>75</v>
      </c>
      <c r="Y326" s="229">
        <f t="shared" si="9"/>
        <v>575</v>
      </c>
      <c r="Z326" s="233">
        <v>6.84</v>
      </c>
      <c r="AA326" s="228">
        <f t="shared" si="10"/>
        <v>3570</v>
      </c>
      <c r="AB326" s="231">
        <f t="shared" si="11"/>
        <v>2427.6000000000004</v>
      </c>
      <c r="AC326" s="226" t="s">
        <v>1701</v>
      </c>
      <c r="AD326" s="226" t="s">
        <v>1701</v>
      </c>
      <c r="AE326" s="226" t="s">
        <v>1701</v>
      </c>
      <c r="AF326" s="253"/>
    </row>
    <row r="327" spans="1:32" ht="22.5" customHeight="1">
      <c r="A327" s="226">
        <v>319</v>
      </c>
      <c r="B327" s="226" t="s">
        <v>3902</v>
      </c>
      <c r="C327" s="226" t="s">
        <v>3902</v>
      </c>
      <c r="D327" s="227"/>
      <c r="E327" s="236" t="s">
        <v>3903</v>
      </c>
      <c r="F327" s="226" t="s">
        <v>66</v>
      </c>
      <c r="G327" s="226" t="s">
        <v>2686</v>
      </c>
      <c r="H327" s="226">
        <v>2</v>
      </c>
      <c r="I327" s="226" t="s">
        <v>3893</v>
      </c>
      <c r="J327" s="226">
        <v>1</v>
      </c>
      <c r="K327" s="226"/>
      <c r="L327" s="226"/>
      <c r="M327" s="226">
        <v>2</v>
      </c>
      <c r="N327" s="226">
        <v>2</v>
      </c>
      <c r="O327" s="227"/>
      <c r="P327" s="226">
        <v>27</v>
      </c>
      <c r="Q327" s="226">
        <v>1500</v>
      </c>
      <c r="R327" s="228">
        <f t="shared" si="6"/>
        <v>40500</v>
      </c>
      <c r="S327" s="228"/>
      <c r="T327" s="228"/>
      <c r="U327" s="228">
        <v>0</v>
      </c>
      <c r="V327" s="228">
        <v>100</v>
      </c>
      <c r="W327" s="228">
        <f t="shared" si="7"/>
        <v>500</v>
      </c>
      <c r="X327" s="228">
        <f t="shared" si="8"/>
        <v>75</v>
      </c>
      <c r="Y327" s="229">
        <f t="shared" si="9"/>
        <v>575</v>
      </c>
      <c r="Z327" s="233">
        <v>6.84</v>
      </c>
      <c r="AA327" s="228">
        <f t="shared" si="10"/>
        <v>3570</v>
      </c>
      <c r="AB327" s="231">
        <f t="shared" si="11"/>
        <v>2427.6000000000004</v>
      </c>
      <c r="AC327" s="226" t="s">
        <v>1701</v>
      </c>
      <c r="AD327" s="226" t="s">
        <v>1701</v>
      </c>
      <c r="AE327" s="226" t="s">
        <v>1701</v>
      </c>
      <c r="AF327" s="253"/>
    </row>
    <row r="328" spans="1:32" ht="22.5" customHeight="1">
      <c r="A328" s="226">
        <v>320</v>
      </c>
      <c r="B328" s="226" t="s">
        <v>3904</v>
      </c>
      <c r="C328" s="226" t="s">
        <v>3904</v>
      </c>
      <c r="D328" s="227"/>
      <c r="E328" s="227" t="s">
        <v>3905</v>
      </c>
      <c r="F328" s="226" t="s">
        <v>66</v>
      </c>
      <c r="G328" s="226" t="s">
        <v>2686</v>
      </c>
      <c r="H328" s="226">
        <v>2</v>
      </c>
      <c r="I328" s="226" t="s">
        <v>3906</v>
      </c>
      <c r="J328" s="226">
        <v>1</v>
      </c>
      <c r="K328" s="226"/>
      <c r="L328" s="226"/>
      <c r="M328" s="226">
        <v>3</v>
      </c>
      <c r="N328" s="226">
        <v>4</v>
      </c>
      <c r="O328" s="227"/>
      <c r="P328" s="226">
        <v>36</v>
      </c>
      <c r="Q328" s="226">
        <v>11100</v>
      </c>
      <c r="R328" s="228">
        <f t="shared" si="6"/>
        <v>399600</v>
      </c>
      <c r="S328" s="228"/>
      <c r="T328" s="228"/>
      <c r="U328" s="228">
        <v>0</v>
      </c>
      <c r="V328" s="228">
        <v>100</v>
      </c>
      <c r="W328" s="228">
        <f t="shared" si="7"/>
        <v>500</v>
      </c>
      <c r="X328" s="228">
        <f t="shared" si="8"/>
        <v>75</v>
      </c>
      <c r="Y328" s="229">
        <f t="shared" si="9"/>
        <v>575</v>
      </c>
      <c r="Z328" s="233">
        <v>6.84</v>
      </c>
      <c r="AA328" s="228">
        <f t="shared" si="10"/>
        <v>3570</v>
      </c>
      <c r="AB328" s="231">
        <f t="shared" si="11"/>
        <v>2427.6000000000004</v>
      </c>
      <c r="AC328" s="226" t="s">
        <v>1701</v>
      </c>
      <c r="AD328" s="226" t="s">
        <v>1701</v>
      </c>
      <c r="AE328" s="226" t="s">
        <v>1701</v>
      </c>
      <c r="AF328" s="253"/>
    </row>
    <row r="329" spans="1:32" ht="22.5" customHeight="1">
      <c r="A329" s="226">
        <v>321</v>
      </c>
      <c r="B329" s="226" t="s">
        <v>3907</v>
      </c>
      <c r="C329" s="226" t="s">
        <v>3907</v>
      </c>
      <c r="D329" s="227"/>
      <c r="E329" s="227" t="s">
        <v>3908</v>
      </c>
      <c r="F329" s="226" t="s">
        <v>66</v>
      </c>
      <c r="G329" s="226" t="s">
        <v>2686</v>
      </c>
      <c r="H329" s="226">
        <v>2</v>
      </c>
      <c r="I329" s="226" t="s">
        <v>3906</v>
      </c>
      <c r="J329" s="226">
        <v>1</v>
      </c>
      <c r="K329" s="226"/>
      <c r="L329" s="226"/>
      <c r="M329" s="226">
        <v>3</v>
      </c>
      <c r="N329" s="226">
        <v>4</v>
      </c>
      <c r="O329" s="227"/>
      <c r="P329" s="226">
        <v>36</v>
      </c>
      <c r="Q329" s="226">
        <v>11100</v>
      </c>
      <c r="R329" s="228">
        <f t="shared" si="6"/>
        <v>399600</v>
      </c>
      <c r="S329" s="228"/>
      <c r="T329" s="228"/>
      <c r="U329" s="228">
        <v>0</v>
      </c>
      <c r="V329" s="228">
        <v>100</v>
      </c>
      <c r="W329" s="228">
        <f t="shared" si="7"/>
        <v>500</v>
      </c>
      <c r="X329" s="228">
        <f t="shared" si="8"/>
        <v>75</v>
      </c>
      <c r="Y329" s="229">
        <f t="shared" si="9"/>
        <v>575</v>
      </c>
      <c r="Z329" s="233">
        <v>6.84</v>
      </c>
      <c r="AA329" s="228">
        <f t="shared" si="10"/>
        <v>3570</v>
      </c>
      <c r="AB329" s="231">
        <f t="shared" si="11"/>
        <v>2427.6000000000004</v>
      </c>
      <c r="AC329" s="226" t="s">
        <v>1701</v>
      </c>
      <c r="AD329" s="226" t="s">
        <v>1701</v>
      </c>
      <c r="AE329" s="226" t="s">
        <v>1701</v>
      </c>
      <c r="AF329" s="253"/>
    </row>
    <row r="330" spans="1:32" ht="22.5" customHeight="1">
      <c r="A330" s="226">
        <v>322</v>
      </c>
      <c r="B330" s="226" t="s">
        <v>3909</v>
      </c>
      <c r="C330" s="226" t="s">
        <v>3909</v>
      </c>
      <c r="D330" s="227"/>
      <c r="E330" s="227" t="s">
        <v>3910</v>
      </c>
      <c r="F330" s="226" t="s">
        <v>66</v>
      </c>
      <c r="G330" s="226" t="s">
        <v>2686</v>
      </c>
      <c r="H330" s="226">
        <v>2</v>
      </c>
      <c r="I330" s="226" t="s">
        <v>3874</v>
      </c>
      <c r="J330" s="226">
        <v>1</v>
      </c>
      <c r="K330" s="226"/>
      <c r="L330" s="226"/>
      <c r="M330" s="226">
        <v>2</v>
      </c>
      <c r="N330" s="226">
        <v>2</v>
      </c>
      <c r="O330" s="227"/>
      <c r="P330" s="226">
        <v>14</v>
      </c>
      <c r="Q330" s="226">
        <v>5498</v>
      </c>
      <c r="R330" s="228">
        <f t="shared" si="6"/>
        <v>76972</v>
      </c>
      <c r="S330" s="228"/>
      <c r="T330" s="228"/>
      <c r="U330" s="228">
        <v>0</v>
      </c>
      <c r="V330" s="228">
        <v>90</v>
      </c>
      <c r="W330" s="228">
        <f t="shared" si="7"/>
        <v>450</v>
      </c>
      <c r="X330" s="228">
        <f t="shared" si="8"/>
        <v>67.5</v>
      </c>
      <c r="Y330" s="229">
        <f t="shared" si="9"/>
        <v>517.5</v>
      </c>
      <c r="Z330" s="233">
        <v>6.84</v>
      </c>
      <c r="AA330" s="228">
        <f t="shared" si="10"/>
        <v>3213</v>
      </c>
      <c r="AB330" s="231">
        <f t="shared" si="11"/>
        <v>2184.84</v>
      </c>
      <c r="AC330" s="226" t="s">
        <v>1701</v>
      </c>
      <c r="AD330" s="226" t="s">
        <v>1701</v>
      </c>
      <c r="AE330" s="226" t="s">
        <v>1701</v>
      </c>
      <c r="AF330" s="253"/>
    </row>
    <row r="331" spans="1:32" ht="22.5" customHeight="1">
      <c r="A331" s="226">
        <v>323</v>
      </c>
      <c r="B331" s="226" t="s">
        <v>3911</v>
      </c>
      <c r="C331" s="226" t="s">
        <v>3911</v>
      </c>
      <c r="D331" s="227"/>
      <c r="E331" s="227" t="s">
        <v>3912</v>
      </c>
      <c r="F331" s="226" t="s">
        <v>66</v>
      </c>
      <c r="G331" s="226" t="s">
        <v>2686</v>
      </c>
      <c r="H331" s="226">
        <v>2</v>
      </c>
      <c r="I331" s="226" t="s">
        <v>3874</v>
      </c>
      <c r="J331" s="226">
        <v>1</v>
      </c>
      <c r="K331" s="226"/>
      <c r="L331" s="226"/>
      <c r="M331" s="226">
        <v>2</v>
      </c>
      <c r="N331" s="226">
        <v>2</v>
      </c>
      <c r="O331" s="227"/>
      <c r="P331" s="226">
        <v>14</v>
      </c>
      <c r="Q331" s="226">
        <v>5498</v>
      </c>
      <c r="R331" s="228">
        <f t="shared" si="6"/>
        <v>76972</v>
      </c>
      <c r="S331" s="228"/>
      <c r="T331" s="228"/>
      <c r="U331" s="228">
        <v>0</v>
      </c>
      <c r="V331" s="228">
        <v>90</v>
      </c>
      <c r="W331" s="228">
        <f t="shared" si="7"/>
        <v>450</v>
      </c>
      <c r="X331" s="228">
        <f t="shared" si="8"/>
        <v>67.5</v>
      </c>
      <c r="Y331" s="229">
        <f t="shared" si="9"/>
        <v>517.5</v>
      </c>
      <c r="Z331" s="233">
        <v>6.84</v>
      </c>
      <c r="AA331" s="228">
        <f t="shared" si="10"/>
        <v>3213</v>
      </c>
      <c r="AB331" s="231">
        <f t="shared" si="11"/>
        <v>2184.84</v>
      </c>
      <c r="AC331" s="226" t="s">
        <v>1701</v>
      </c>
      <c r="AD331" s="226" t="s">
        <v>1701</v>
      </c>
      <c r="AE331" s="226" t="s">
        <v>1701</v>
      </c>
      <c r="AF331" s="253"/>
    </row>
    <row r="332" spans="1:32" ht="22.5" customHeight="1">
      <c r="A332" s="226">
        <v>324</v>
      </c>
      <c r="B332" s="226" t="s">
        <v>3913</v>
      </c>
      <c r="C332" s="226" t="s">
        <v>3913</v>
      </c>
      <c r="D332" s="227"/>
      <c r="E332" s="227" t="s">
        <v>3914</v>
      </c>
      <c r="F332" s="226" t="s">
        <v>66</v>
      </c>
      <c r="G332" s="226" t="s">
        <v>2686</v>
      </c>
      <c r="H332" s="226">
        <v>2</v>
      </c>
      <c r="I332" s="226" t="s">
        <v>3874</v>
      </c>
      <c r="J332" s="226">
        <v>1</v>
      </c>
      <c r="K332" s="226"/>
      <c r="L332" s="226"/>
      <c r="M332" s="226">
        <v>2</v>
      </c>
      <c r="N332" s="226">
        <v>2</v>
      </c>
      <c r="O332" s="227"/>
      <c r="P332" s="226">
        <v>14</v>
      </c>
      <c r="Q332" s="226">
        <v>5498</v>
      </c>
      <c r="R332" s="228">
        <f t="shared" si="6"/>
        <v>76972</v>
      </c>
      <c r="S332" s="228"/>
      <c r="T332" s="228"/>
      <c r="U332" s="228">
        <v>0</v>
      </c>
      <c r="V332" s="228">
        <v>89</v>
      </c>
      <c r="W332" s="228">
        <f t="shared" si="7"/>
        <v>445</v>
      </c>
      <c r="X332" s="228">
        <f t="shared" si="8"/>
        <v>66.75</v>
      </c>
      <c r="Y332" s="229">
        <f t="shared" si="9"/>
        <v>511.75</v>
      </c>
      <c r="Z332" s="233">
        <v>6.84</v>
      </c>
      <c r="AA332" s="228">
        <f t="shared" si="10"/>
        <v>3177.2999999999997</v>
      </c>
      <c r="AB332" s="231">
        <f t="shared" si="11"/>
        <v>2160.5639999999999</v>
      </c>
      <c r="AC332" s="226" t="s">
        <v>1701</v>
      </c>
      <c r="AD332" s="226" t="s">
        <v>1701</v>
      </c>
      <c r="AE332" s="226" t="s">
        <v>1701</v>
      </c>
      <c r="AF332" s="253"/>
    </row>
    <row r="333" spans="1:32" ht="22.5" customHeight="1">
      <c r="A333" s="226">
        <v>325</v>
      </c>
      <c r="B333" s="226" t="s">
        <v>3915</v>
      </c>
      <c r="C333" s="226" t="s">
        <v>3915</v>
      </c>
      <c r="D333" s="227"/>
      <c r="E333" s="236" t="s">
        <v>3916</v>
      </c>
      <c r="F333" s="226" t="s">
        <v>66</v>
      </c>
      <c r="G333" s="226" t="s">
        <v>2686</v>
      </c>
      <c r="H333" s="226">
        <v>2</v>
      </c>
      <c r="I333" s="226" t="s">
        <v>3917</v>
      </c>
      <c r="J333" s="226">
        <v>1</v>
      </c>
      <c r="K333" s="226"/>
      <c r="L333" s="226"/>
      <c r="M333" s="226">
        <v>4</v>
      </c>
      <c r="N333" s="226">
        <v>6</v>
      </c>
      <c r="O333" s="227"/>
      <c r="P333" s="226">
        <v>33</v>
      </c>
      <c r="Q333" s="226">
        <v>1000</v>
      </c>
      <c r="R333" s="228">
        <f t="shared" si="6"/>
        <v>33000</v>
      </c>
      <c r="S333" s="228"/>
      <c r="T333" s="228"/>
      <c r="U333" s="228">
        <v>0</v>
      </c>
      <c r="V333" s="228">
        <v>250</v>
      </c>
      <c r="W333" s="228">
        <f t="shared" si="7"/>
        <v>1250</v>
      </c>
      <c r="X333" s="228">
        <f t="shared" si="8"/>
        <v>187.5</v>
      </c>
      <c r="Y333" s="229">
        <f t="shared" si="9"/>
        <v>1437.5</v>
      </c>
      <c r="Z333" s="233">
        <v>6.84</v>
      </c>
      <c r="AA333" s="228">
        <f t="shared" si="10"/>
        <v>8925</v>
      </c>
      <c r="AB333" s="231">
        <f t="shared" si="11"/>
        <v>6069</v>
      </c>
      <c r="AC333" s="226" t="s">
        <v>2375</v>
      </c>
      <c r="AD333" s="226" t="s">
        <v>2375</v>
      </c>
      <c r="AE333" s="226" t="s">
        <v>2375</v>
      </c>
      <c r="AF333" s="253" t="s">
        <v>2785</v>
      </c>
    </row>
    <row r="334" spans="1:32" ht="22.5" customHeight="1">
      <c r="A334" s="226">
        <v>326</v>
      </c>
      <c r="B334" s="226" t="s">
        <v>3918</v>
      </c>
      <c r="C334" s="226" t="s">
        <v>3918</v>
      </c>
      <c r="D334" s="227"/>
      <c r="E334" s="236" t="s">
        <v>3919</v>
      </c>
      <c r="F334" s="226" t="s">
        <v>66</v>
      </c>
      <c r="G334" s="226" t="s">
        <v>2686</v>
      </c>
      <c r="H334" s="226">
        <v>2</v>
      </c>
      <c r="I334" s="226" t="s">
        <v>3917</v>
      </c>
      <c r="J334" s="226">
        <v>1</v>
      </c>
      <c r="K334" s="226"/>
      <c r="L334" s="226"/>
      <c r="M334" s="226">
        <v>3</v>
      </c>
      <c r="N334" s="226">
        <v>4</v>
      </c>
      <c r="O334" s="227"/>
      <c r="P334" s="226">
        <v>9</v>
      </c>
      <c r="Q334" s="226">
        <v>1000</v>
      </c>
      <c r="R334" s="228">
        <f t="shared" si="6"/>
        <v>9000</v>
      </c>
      <c r="S334" s="228"/>
      <c r="T334" s="228"/>
      <c r="U334" s="228">
        <v>0</v>
      </c>
      <c r="V334" s="228">
        <v>100</v>
      </c>
      <c r="W334" s="228">
        <f t="shared" si="7"/>
        <v>500</v>
      </c>
      <c r="X334" s="228">
        <f t="shared" si="8"/>
        <v>75</v>
      </c>
      <c r="Y334" s="229">
        <f t="shared" si="9"/>
        <v>575</v>
      </c>
      <c r="Z334" s="233">
        <v>6.84</v>
      </c>
      <c r="AA334" s="228">
        <f t="shared" si="10"/>
        <v>3570</v>
      </c>
      <c r="AB334" s="231">
        <f t="shared" si="11"/>
        <v>2427.6000000000004</v>
      </c>
      <c r="AC334" s="226" t="s">
        <v>2375</v>
      </c>
      <c r="AD334" s="226" t="s">
        <v>2375</v>
      </c>
      <c r="AE334" s="226" t="s">
        <v>2375</v>
      </c>
      <c r="AF334" s="253" t="s">
        <v>2785</v>
      </c>
    </row>
    <row r="335" spans="1:32" ht="22.5" customHeight="1">
      <c r="A335" s="226">
        <v>327</v>
      </c>
      <c r="B335" s="226" t="s">
        <v>3920</v>
      </c>
      <c r="C335" s="226" t="s">
        <v>3920</v>
      </c>
      <c r="D335" s="227"/>
      <c r="E335" s="236" t="s">
        <v>3921</v>
      </c>
      <c r="F335" s="226" t="s">
        <v>66</v>
      </c>
      <c r="G335" s="226" t="s">
        <v>2686</v>
      </c>
      <c r="H335" s="226">
        <v>2</v>
      </c>
      <c r="I335" s="226" t="s">
        <v>3917</v>
      </c>
      <c r="J335" s="226">
        <v>1</v>
      </c>
      <c r="K335" s="226"/>
      <c r="L335" s="226"/>
      <c r="M335" s="226">
        <v>4</v>
      </c>
      <c r="N335" s="226">
        <v>6</v>
      </c>
      <c r="O335" s="227"/>
      <c r="P335" s="226">
        <v>33</v>
      </c>
      <c r="Q335" s="226">
        <v>1000</v>
      </c>
      <c r="R335" s="228">
        <f t="shared" si="6"/>
        <v>33000</v>
      </c>
      <c r="S335" s="228"/>
      <c r="T335" s="228"/>
      <c r="U335" s="228">
        <v>0</v>
      </c>
      <c r="V335" s="228">
        <v>250</v>
      </c>
      <c r="W335" s="228">
        <f t="shared" si="7"/>
        <v>1250</v>
      </c>
      <c r="X335" s="228">
        <f t="shared" si="8"/>
        <v>187.5</v>
      </c>
      <c r="Y335" s="229">
        <f t="shared" si="9"/>
        <v>1437.5</v>
      </c>
      <c r="Z335" s="233">
        <v>6.84</v>
      </c>
      <c r="AA335" s="228">
        <f t="shared" si="10"/>
        <v>8925</v>
      </c>
      <c r="AB335" s="231">
        <f t="shared" si="11"/>
        <v>6069</v>
      </c>
      <c r="AC335" s="226" t="s">
        <v>2375</v>
      </c>
      <c r="AD335" s="226" t="s">
        <v>2375</v>
      </c>
      <c r="AE335" s="226" t="s">
        <v>2375</v>
      </c>
      <c r="AF335" s="253" t="s">
        <v>2785</v>
      </c>
    </row>
    <row r="336" spans="1:32" ht="22.5" customHeight="1">
      <c r="A336" s="226">
        <v>328</v>
      </c>
      <c r="B336" s="226" t="s">
        <v>3922</v>
      </c>
      <c r="C336" s="226" t="s">
        <v>3922</v>
      </c>
      <c r="D336" s="227"/>
      <c r="E336" s="236" t="s">
        <v>3923</v>
      </c>
      <c r="F336" s="226" t="s">
        <v>66</v>
      </c>
      <c r="G336" s="226" t="s">
        <v>2686</v>
      </c>
      <c r="H336" s="226">
        <v>2</v>
      </c>
      <c r="I336" s="226" t="s">
        <v>3917</v>
      </c>
      <c r="J336" s="226">
        <v>1</v>
      </c>
      <c r="K336" s="226"/>
      <c r="L336" s="226"/>
      <c r="M336" s="226">
        <v>3</v>
      </c>
      <c r="N336" s="226">
        <v>4</v>
      </c>
      <c r="O336" s="227"/>
      <c r="P336" s="226">
        <v>9</v>
      </c>
      <c r="Q336" s="226">
        <v>1000</v>
      </c>
      <c r="R336" s="228">
        <f t="shared" si="6"/>
        <v>9000</v>
      </c>
      <c r="S336" s="228"/>
      <c r="T336" s="228"/>
      <c r="U336" s="228">
        <v>0</v>
      </c>
      <c r="V336" s="228">
        <v>100</v>
      </c>
      <c r="W336" s="228">
        <f t="shared" si="7"/>
        <v>500</v>
      </c>
      <c r="X336" s="228">
        <f t="shared" si="8"/>
        <v>75</v>
      </c>
      <c r="Y336" s="229">
        <f t="shared" si="9"/>
        <v>575</v>
      </c>
      <c r="Z336" s="233">
        <v>6.84</v>
      </c>
      <c r="AA336" s="228">
        <f t="shared" si="10"/>
        <v>3570</v>
      </c>
      <c r="AB336" s="231">
        <f t="shared" si="11"/>
        <v>2427.6000000000004</v>
      </c>
      <c r="AC336" s="226" t="s">
        <v>2375</v>
      </c>
      <c r="AD336" s="226" t="s">
        <v>2375</v>
      </c>
      <c r="AE336" s="226" t="s">
        <v>2375</v>
      </c>
      <c r="AF336" s="253" t="s">
        <v>2785</v>
      </c>
    </row>
    <row r="337" spans="1:32" ht="22.5" customHeight="1">
      <c r="A337" s="226">
        <v>329</v>
      </c>
      <c r="B337" s="226" t="s">
        <v>3924</v>
      </c>
      <c r="C337" s="226" t="s">
        <v>3924</v>
      </c>
      <c r="D337" s="227"/>
      <c r="E337" s="226" t="s">
        <v>3925</v>
      </c>
      <c r="F337" s="226" t="s">
        <v>42</v>
      </c>
      <c r="G337" s="226" t="s">
        <v>2686</v>
      </c>
      <c r="H337" s="226">
        <v>9</v>
      </c>
      <c r="I337" s="226" t="s">
        <v>3926</v>
      </c>
      <c r="J337" s="226">
        <v>1</v>
      </c>
      <c r="K337" s="226"/>
      <c r="L337" s="226"/>
      <c r="M337" s="226">
        <v>5</v>
      </c>
      <c r="N337" s="226">
        <v>10</v>
      </c>
      <c r="O337" s="227"/>
      <c r="P337" s="226">
        <v>10</v>
      </c>
      <c r="Q337" s="226">
        <v>569</v>
      </c>
      <c r="R337" s="228">
        <f t="shared" si="6"/>
        <v>5690</v>
      </c>
      <c r="S337" s="228"/>
      <c r="T337" s="228"/>
      <c r="U337" s="228">
        <v>0</v>
      </c>
      <c r="V337" s="228"/>
      <c r="W337" s="228">
        <f t="shared" si="7"/>
        <v>1896.6666666666667</v>
      </c>
      <c r="X337" s="228">
        <f t="shared" si="8"/>
        <v>284.5</v>
      </c>
      <c r="Y337" s="229">
        <f t="shared" si="9"/>
        <v>2181.166666666667</v>
      </c>
      <c r="Z337" s="233">
        <v>5.88</v>
      </c>
      <c r="AA337" s="228">
        <f t="shared" si="10"/>
        <v>11721.4</v>
      </c>
      <c r="AB337" s="231">
        <f t="shared" si="11"/>
        <v>7970.5520000000006</v>
      </c>
      <c r="AC337" s="226" t="s">
        <v>1701</v>
      </c>
      <c r="AD337" s="226" t="s">
        <v>2688</v>
      </c>
      <c r="AE337" s="226" t="s">
        <v>2689</v>
      </c>
      <c r="AF337" s="253"/>
    </row>
    <row r="338" spans="1:32" ht="22.5" customHeight="1">
      <c r="A338" s="226">
        <v>330</v>
      </c>
      <c r="B338" s="226" t="s">
        <v>3927</v>
      </c>
      <c r="C338" s="226" t="s">
        <v>3927</v>
      </c>
      <c r="D338" s="227"/>
      <c r="E338" s="227" t="s">
        <v>3928</v>
      </c>
      <c r="F338" s="226" t="s">
        <v>66</v>
      </c>
      <c r="G338" s="226" t="s">
        <v>2686</v>
      </c>
      <c r="H338" s="226">
        <v>9</v>
      </c>
      <c r="I338" s="226" t="s">
        <v>3929</v>
      </c>
      <c r="J338" s="226">
        <v>1</v>
      </c>
      <c r="K338" s="226"/>
      <c r="L338" s="226"/>
      <c r="M338" s="226">
        <v>2</v>
      </c>
      <c r="N338" s="226">
        <v>3</v>
      </c>
      <c r="O338" s="227"/>
      <c r="P338" s="226">
        <v>16</v>
      </c>
      <c r="Q338" s="226">
        <v>2700</v>
      </c>
      <c r="R338" s="228">
        <f t="shared" si="6"/>
        <v>43200</v>
      </c>
      <c r="S338" s="228"/>
      <c r="T338" s="228"/>
      <c r="U338" s="228">
        <v>0</v>
      </c>
      <c r="V338" s="228">
        <v>250</v>
      </c>
      <c r="W338" s="228">
        <f t="shared" si="7"/>
        <v>1250</v>
      </c>
      <c r="X338" s="228">
        <f t="shared" si="8"/>
        <v>187.5</v>
      </c>
      <c r="Y338" s="229">
        <f t="shared" si="9"/>
        <v>1437.5</v>
      </c>
      <c r="Z338" s="233">
        <v>6.84</v>
      </c>
      <c r="AA338" s="228">
        <f t="shared" si="10"/>
        <v>8925</v>
      </c>
      <c r="AB338" s="231">
        <f t="shared" si="11"/>
        <v>6069</v>
      </c>
      <c r="AC338" s="226" t="s">
        <v>1701</v>
      </c>
      <c r="AD338" s="226" t="s">
        <v>1701</v>
      </c>
      <c r="AE338" s="226" t="s">
        <v>1701</v>
      </c>
      <c r="AF338" s="253"/>
    </row>
    <row r="339" spans="1:32" ht="22.5" customHeight="1">
      <c r="A339" s="226">
        <v>331</v>
      </c>
      <c r="B339" s="226" t="s">
        <v>3930</v>
      </c>
      <c r="C339" s="226" t="s">
        <v>3930</v>
      </c>
      <c r="D339" s="227"/>
      <c r="E339" s="227" t="s">
        <v>3931</v>
      </c>
      <c r="F339" s="226" t="s">
        <v>66</v>
      </c>
      <c r="G339" s="226" t="s">
        <v>2686</v>
      </c>
      <c r="H339" s="226">
        <v>9</v>
      </c>
      <c r="I339" s="226" t="s">
        <v>3929</v>
      </c>
      <c r="J339" s="226">
        <v>1</v>
      </c>
      <c r="K339" s="226"/>
      <c r="L339" s="226"/>
      <c r="M339" s="226">
        <v>2</v>
      </c>
      <c r="N339" s="226">
        <v>3</v>
      </c>
      <c r="O339" s="227"/>
      <c r="P339" s="226">
        <v>16</v>
      </c>
      <c r="Q339" s="226">
        <v>2700</v>
      </c>
      <c r="R339" s="228">
        <f t="shared" si="6"/>
        <v>43200</v>
      </c>
      <c r="S339" s="228"/>
      <c r="T339" s="228"/>
      <c r="U339" s="228">
        <v>0</v>
      </c>
      <c r="V339" s="228">
        <v>250</v>
      </c>
      <c r="W339" s="228">
        <f t="shared" si="7"/>
        <v>1250</v>
      </c>
      <c r="X339" s="228">
        <f t="shared" si="8"/>
        <v>187.5</v>
      </c>
      <c r="Y339" s="229">
        <f t="shared" si="9"/>
        <v>1437.5</v>
      </c>
      <c r="Z339" s="233">
        <v>6.84</v>
      </c>
      <c r="AA339" s="228">
        <f t="shared" si="10"/>
        <v>8925</v>
      </c>
      <c r="AB339" s="231">
        <f t="shared" si="11"/>
        <v>6069</v>
      </c>
      <c r="AC339" s="226" t="s">
        <v>1701</v>
      </c>
      <c r="AD339" s="226" t="s">
        <v>1701</v>
      </c>
      <c r="AE339" s="226" t="s">
        <v>1701</v>
      </c>
      <c r="AF339" s="253"/>
    </row>
    <row r="340" spans="1:32" ht="22.5" customHeight="1">
      <c r="A340" s="226">
        <v>332</v>
      </c>
      <c r="B340" s="226" t="s">
        <v>3932</v>
      </c>
      <c r="C340" s="226" t="s">
        <v>3932</v>
      </c>
      <c r="D340" s="227"/>
      <c r="E340" s="227" t="s">
        <v>3933</v>
      </c>
      <c r="F340" s="226" t="s">
        <v>66</v>
      </c>
      <c r="G340" s="226" t="s">
        <v>2686</v>
      </c>
      <c r="H340" s="226">
        <v>9</v>
      </c>
      <c r="I340" s="226" t="s">
        <v>3934</v>
      </c>
      <c r="J340" s="226">
        <v>1</v>
      </c>
      <c r="K340" s="226"/>
      <c r="L340" s="226"/>
      <c r="M340" s="226">
        <v>2</v>
      </c>
      <c r="N340" s="226">
        <v>4</v>
      </c>
      <c r="O340" s="227"/>
      <c r="P340" s="226">
        <v>18</v>
      </c>
      <c r="Q340" s="226">
        <v>2400</v>
      </c>
      <c r="R340" s="228">
        <f t="shared" si="6"/>
        <v>43200</v>
      </c>
      <c r="S340" s="228"/>
      <c r="T340" s="228"/>
      <c r="U340" s="228">
        <v>0</v>
      </c>
      <c r="V340" s="228">
        <v>175</v>
      </c>
      <c r="W340" s="228">
        <f t="shared" si="7"/>
        <v>875</v>
      </c>
      <c r="X340" s="228">
        <f t="shared" si="8"/>
        <v>131.25</v>
      </c>
      <c r="Y340" s="229">
        <f t="shared" si="9"/>
        <v>1006.25</v>
      </c>
      <c r="Z340" s="233">
        <v>6.84</v>
      </c>
      <c r="AA340" s="228">
        <f t="shared" si="10"/>
        <v>6247.5</v>
      </c>
      <c r="AB340" s="231">
        <f t="shared" si="11"/>
        <v>4248.3</v>
      </c>
      <c r="AC340" s="226" t="s">
        <v>2733</v>
      </c>
      <c r="AD340" s="226" t="s">
        <v>2733</v>
      </c>
      <c r="AE340" s="226" t="s">
        <v>2733</v>
      </c>
      <c r="AF340" s="253"/>
    </row>
    <row r="341" spans="1:32" ht="22.5" customHeight="1">
      <c r="A341" s="226">
        <v>333</v>
      </c>
      <c r="B341" s="226" t="s">
        <v>3935</v>
      </c>
      <c r="C341" s="226" t="s">
        <v>3935</v>
      </c>
      <c r="D341" s="227"/>
      <c r="E341" s="227" t="s">
        <v>3936</v>
      </c>
      <c r="F341" s="226" t="s">
        <v>66</v>
      </c>
      <c r="G341" s="226" t="s">
        <v>2686</v>
      </c>
      <c r="H341" s="226">
        <v>9</v>
      </c>
      <c r="I341" s="226" t="s">
        <v>3934</v>
      </c>
      <c r="J341" s="226">
        <v>1</v>
      </c>
      <c r="K341" s="226"/>
      <c r="L341" s="226"/>
      <c r="M341" s="226">
        <v>2</v>
      </c>
      <c r="N341" s="226">
        <v>4</v>
      </c>
      <c r="O341" s="227"/>
      <c r="P341" s="226">
        <v>18</v>
      </c>
      <c r="Q341" s="226">
        <v>2600</v>
      </c>
      <c r="R341" s="228">
        <f t="shared" si="6"/>
        <v>46800</v>
      </c>
      <c r="S341" s="228"/>
      <c r="T341" s="228"/>
      <c r="U341" s="228">
        <v>0</v>
      </c>
      <c r="V341" s="228">
        <v>175</v>
      </c>
      <c r="W341" s="228">
        <f t="shared" si="7"/>
        <v>875</v>
      </c>
      <c r="X341" s="228">
        <f t="shared" si="8"/>
        <v>131.25</v>
      </c>
      <c r="Y341" s="229">
        <f t="shared" si="9"/>
        <v>1006.25</v>
      </c>
      <c r="Z341" s="233">
        <v>6.84</v>
      </c>
      <c r="AA341" s="228">
        <f t="shared" si="10"/>
        <v>6247.5</v>
      </c>
      <c r="AB341" s="231">
        <f t="shared" si="11"/>
        <v>4248.3</v>
      </c>
      <c r="AC341" s="226" t="s">
        <v>2733</v>
      </c>
      <c r="AD341" s="226" t="s">
        <v>2733</v>
      </c>
      <c r="AE341" s="226" t="s">
        <v>2733</v>
      </c>
      <c r="AF341" s="253"/>
    </row>
    <row r="342" spans="1:32" ht="22.5" customHeight="1">
      <c r="A342" s="226">
        <v>334</v>
      </c>
      <c r="B342" s="226" t="s">
        <v>3937</v>
      </c>
      <c r="C342" s="226" t="s">
        <v>3937</v>
      </c>
      <c r="D342" s="227"/>
      <c r="E342" s="227" t="s">
        <v>3938</v>
      </c>
      <c r="F342" s="226" t="s">
        <v>66</v>
      </c>
      <c r="G342" s="226" t="s">
        <v>2686</v>
      </c>
      <c r="H342" s="226">
        <v>9</v>
      </c>
      <c r="I342" s="226" t="s">
        <v>3939</v>
      </c>
      <c r="J342" s="226">
        <v>1</v>
      </c>
      <c r="K342" s="226"/>
      <c r="L342" s="226"/>
      <c r="M342" s="226">
        <v>2</v>
      </c>
      <c r="N342" s="226">
        <v>4</v>
      </c>
      <c r="O342" s="227"/>
      <c r="P342" s="226">
        <v>18</v>
      </c>
      <c r="Q342" s="226">
        <v>6200</v>
      </c>
      <c r="R342" s="228">
        <f t="shared" si="6"/>
        <v>111600</v>
      </c>
      <c r="S342" s="228"/>
      <c r="T342" s="228"/>
      <c r="U342" s="228">
        <v>0</v>
      </c>
      <c r="V342" s="228">
        <v>175</v>
      </c>
      <c r="W342" s="228">
        <f t="shared" si="7"/>
        <v>875</v>
      </c>
      <c r="X342" s="228">
        <f t="shared" si="8"/>
        <v>131.25</v>
      </c>
      <c r="Y342" s="229">
        <f t="shared" si="9"/>
        <v>1006.25</v>
      </c>
      <c r="Z342" s="233">
        <v>6.84</v>
      </c>
      <c r="AA342" s="228">
        <f t="shared" si="10"/>
        <v>6247.5</v>
      </c>
      <c r="AB342" s="231">
        <f t="shared" si="11"/>
        <v>4248.3</v>
      </c>
      <c r="AC342" s="226" t="s">
        <v>2733</v>
      </c>
      <c r="AD342" s="226" t="s">
        <v>2733</v>
      </c>
      <c r="AE342" s="226" t="s">
        <v>2733</v>
      </c>
      <c r="AF342" s="253"/>
    </row>
    <row r="343" spans="1:32" ht="22.5" customHeight="1">
      <c r="A343" s="226">
        <v>335</v>
      </c>
      <c r="B343" s="226" t="s">
        <v>3940</v>
      </c>
      <c r="C343" s="226" t="s">
        <v>3940</v>
      </c>
      <c r="D343" s="227"/>
      <c r="E343" s="227" t="s">
        <v>3941</v>
      </c>
      <c r="F343" s="226" t="s">
        <v>66</v>
      </c>
      <c r="G343" s="226" t="s">
        <v>2686</v>
      </c>
      <c r="H343" s="226">
        <v>9</v>
      </c>
      <c r="I343" s="226" t="s">
        <v>3939</v>
      </c>
      <c r="J343" s="226">
        <v>1</v>
      </c>
      <c r="K343" s="226"/>
      <c r="L343" s="226"/>
      <c r="M343" s="226">
        <v>2</v>
      </c>
      <c r="N343" s="226">
        <v>4</v>
      </c>
      <c r="O343" s="227"/>
      <c r="P343" s="226">
        <v>18</v>
      </c>
      <c r="Q343" s="226">
        <v>6200</v>
      </c>
      <c r="R343" s="228">
        <f t="shared" si="6"/>
        <v>111600</v>
      </c>
      <c r="S343" s="228"/>
      <c r="T343" s="228"/>
      <c r="U343" s="228">
        <v>0</v>
      </c>
      <c r="V343" s="228">
        <v>175</v>
      </c>
      <c r="W343" s="228">
        <f t="shared" si="7"/>
        <v>875</v>
      </c>
      <c r="X343" s="228">
        <f t="shared" si="8"/>
        <v>131.25</v>
      </c>
      <c r="Y343" s="229">
        <f t="shared" si="9"/>
        <v>1006.25</v>
      </c>
      <c r="Z343" s="233">
        <v>6.84</v>
      </c>
      <c r="AA343" s="228">
        <f t="shared" si="10"/>
        <v>6247.5</v>
      </c>
      <c r="AB343" s="231">
        <f t="shared" si="11"/>
        <v>4248.3</v>
      </c>
      <c r="AC343" s="226" t="s">
        <v>2733</v>
      </c>
      <c r="AD343" s="226" t="s">
        <v>2733</v>
      </c>
      <c r="AE343" s="226" t="s">
        <v>2733</v>
      </c>
      <c r="AF343" s="253"/>
    </row>
    <row r="344" spans="1:32" ht="22.5" customHeight="1">
      <c r="A344" s="226">
        <v>336</v>
      </c>
      <c r="B344" s="226" t="s">
        <v>3942</v>
      </c>
      <c r="C344" s="226" t="s">
        <v>3942</v>
      </c>
      <c r="D344" s="227"/>
      <c r="E344" s="227" t="s">
        <v>3943</v>
      </c>
      <c r="F344" s="226" t="s">
        <v>66</v>
      </c>
      <c r="G344" s="226" t="s">
        <v>2686</v>
      </c>
      <c r="H344" s="226">
        <v>9</v>
      </c>
      <c r="I344" s="226" t="s">
        <v>3939</v>
      </c>
      <c r="J344" s="226">
        <v>1</v>
      </c>
      <c r="K344" s="226"/>
      <c r="L344" s="226"/>
      <c r="M344" s="226">
        <v>2</v>
      </c>
      <c r="N344" s="226">
        <v>4</v>
      </c>
      <c r="O344" s="227"/>
      <c r="P344" s="226">
        <v>18</v>
      </c>
      <c r="Q344" s="226">
        <v>6200</v>
      </c>
      <c r="R344" s="228">
        <f t="shared" si="6"/>
        <v>111600</v>
      </c>
      <c r="S344" s="228"/>
      <c r="T344" s="228"/>
      <c r="U344" s="228">
        <v>0</v>
      </c>
      <c r="V344" s="228">
        <v>175</v>
      </c>
      <c r="W344" s="228">
        <f t="shared" si="7"/>
        <v>875</v>
      </c>
      <c r="X344" s="228">
        <f t="shared" si="8"/>
        <v>131.25</v>
      </c>
      <c r="Y344" s="229">
        <f t="shared" si="9"/>
        <v>1006.25</v>
      </c>
      <c r="Z344" s="233">
        <v>6.84</v>
      </c>
      <c r="AA344" s="228">
        <f t="shared" si="10"/>
        <v>6247.5</v>
      </c>
      <c r="AB344" s="231">
        <f t="shared" si="11"/>
        <v>4248.3</v>
      </c>
      <c r="AC344" s="226" t="s">
        <v>2733</v>
      </c>
      <c r="AD344" s="226" t="s">
        <v>2733</v>
      </c>
      <c r="AE344" s="226" t="s">
        <v>2733</v>
      </c>
      <c r="AF344" s="253"/>
    </row>
    <row r="345" spans="1:32" ht="22.5" customHeight="1">
      <c r="A345" s="226">
        <v>337</v>
      </c>
      <c r="B345" s="226" t="s">
        <v>3944</v>
      </c>
      <c r="C345" s="226" t="s">
        <v>3944</v>
      </c>
      <c r="D345" s="227"/>
      <c r="E345" s="227" t="s">
        <v>3945</v>
      </c>
      <c r="F345" s="226" t="s">
        <v>66</v>
      </c>
      <c r="G345" s="226" t="s">
        <v>2686</v>
      </c>
      <c r="H345" s="226">
        <v>9</v>
      </c>
      <c r="I345" s="226" t="s">
        <v>3934</v>
      </c>
      <c r="J345" s="226">
        <v>1</v>
      </c>
      <c r="K345" s="226"/>
      <c r="L345" s="226"/>
      <c r="M345" s="226">
        <v>2</v>
      </c>
      <c r="N345" s="226">
        <v>4</v>
      </c>
      <c r="O345" s="227"/>
      <c r="P345" s="226">
        <v>18</v>
      </c>
      <c r="Q345" s="226">
        <v>2400</v>
      </c>
      <c r="R345" s="228">
        <f t="shared" si="6"/>
        <v>43200</v>
      </c>
      <c r="S345" s="228"/>
      <c r="T345" s="228"/>
      <c r="U345" s="228">
        <v>0</v>
      </c>
      <c r="V345" s="228">
        <v>175</v>
      </c>
      <c r="W345" s="228">
        <f t="shared" si="7"/>
        <v>875</v>
      </c>
      <c r="X345" s="228">
        <f t="shared" si="8"/>
        <v>131.25</v>
      </c>
      <c r="Y345" s="229">
        <f t="shared" si="9"/>
        <v>1006.25</v>
      </c>
      <c r="Z345" s="233">
        <v>6.84</v>
      </c>
      <c r="AA345" s="228">
        <f t="shared" si="10"/>
        <v>6247.5</v>
      </c>
      <c r="AB345" s="231">
        <f t="shared" si="11"/>
        <v>4248.3</v>
      </c>
      <c r="AC345" s="226" t="s">
        <v>2733</v>
      </c>
      <c r="AD345" s="226" t="s">
        <v>2733</v>
      </c>
      <c r="AE345" s="226" t="s">
        <v>2733</v>
      </c>
      <c r="AF345" s="253"/>
    </row>
    <row r="346" spans="1:32" ht="22.5" customHeight="1">
      <c r="A346" s="226">
        <v>338</v>
      </c>
      <c r="B346" s="226" t="s">
        <v>3946</v>
      </c>
      <c r="C346" s="226" t="s">
        <v>3946</v>
      </c>
      <c r="D346" s="227"/>
      <c r="E346" s="227" t="s">
        <v>3947</v>
      </c>
      <c r="F346" s="226" t="s">
        <v>66</v>
      </c>
      <c r="G346" s="226" t="s">
        <v>2686</v>
      </c>
      <c r="H346" s="226">
        <v>9</v>
      </c>
      <c r="I346" s="226" t="s">
        <v>3934</v>
      </c>
      <c r="J346" s="226">
        <v>1</v>
      </c>
      <c r="K346" s="226"/>
      <c r="L346" s="226"/>
      <c r="M346" s="226">
        <v>2</v>
      </c>
      <c r="N346" s="226">
        <v>4</v>
      </c>
      <c r="O346" s="227"/>
      <c r="P346" s="226">
        <v>18</v>
      </c>
      <c r="Q346" s="226">
        <v>2800</v>
      </c>
      <c r="R346" s="228">
        <f t="shared" si="6"/>
        <v>50400</v>
      </c>
      <c r="S346" s="228"/>
      <c r="T346" s="228"/>
      <c r="U346" s="228">
        <v>0</v>
      </c>
      <c r="V346" s="228">
        <v>175</v>
      </c>
      <c r="W346" s="228">
        <f t="shared" si="7"/>
        <v>875</v>
      </c>
      <c r="X346" s="228">
        <f t="shared" si="8"/>
        <v>131.25</v>
      </c>
      <c r="Y346" s="229">
        <f t="shared" si="9"/>
        <v>1006.25</v>
      </c>
      <c r="Z346" s="233">
        <v>6.84</v>
      </c>
      <c r="AA346" s="228">
        <f t="shared" si="10"/>
        <v>6247.5</v>
      </c>
      <c r="AB346" s="231">
        <f t="shared" si="11"/>
        <v>4248.3</v>
      </c>
      <c r="AC346" s="226" t="s">
        <v>2733</v>
      </c>
      <c r="AD346" s="226" t="s">
        <v>2733</v>
      </c>
      <c r="AE346" s="226" t="s">
        <v>2733</v>
      </c>
      <c r="AF346" s="253"/>
    </row>
    <row r="347" spans="1:32" ht="22.5" customHeight="1">
      <c r="A347" s="226">
        <v>339</v>
      </c>
      <c r="B347" s="226" t="s">
        <v>3948</v>
      </c>
      <c r="C347" s="226" t="s">
        <v>3948</v>
      </c>
      <c r="D347" s="227"/>
      <c r="E347" s="227" t="s">
        <v>3949</v>
      </c>
      <c r="F347" s="226" t="s">
        <v>66</v>
      </c>
      <c r="G347" s="226" t="s">
        <v>2686</v>
      </c>
      <c r="H347" s="226">
        <v>9</v>
      </c>
      <c r="I347" s="226" t="s">
        <v>3934</v>
      </c>
      <c r="J347" s="226">
        <v>1</v>
      </c>
      <c r="K347" s="226"/>
      <c r="L347" s="226"/>
      <c r="M347" s="226">
        <v>2</v>
      </c>
      <c r="N347" s="226">
        <v>4</v>
      </c>
      <c r="O347" s="227"/>
      <c r="P347" s="226">
        <v>18</v>
      </c>
      <c r="Q347" s="226">
        <v>2400</v>
      </c>
      <c r="R347" s="228">
        <f t="shared" si="6"/>
        <v>43200</v>
      </c>
      <c r="S347" s="228"/>
      <c r="T347" s="228"/>
      <c r="U347" s="228">
        <v>0</v>
      </c>
      <c r="V347" s="228">
        <v>175</v>
      </c>
      <c r="W347" s="228">
        <f t="shared" si="7"/>
        <v>875</v>
      </c>
      <c r="X347" s="228">
        <f t="shared" si="8"/>
        <v>131.25</v>
      </c>
      <c r="Y347" s="229">
        <f t="shared" si="9"/>
        <v>1006.25</v>
      </c>
      <c r="Z347" s="233">
        <v>6.84</v>
      </c>
      <c r="AA347" s="228">
        <f t="shared" si="10"/>
        <v>6247.5</v>
      </c>
      <c r="AB347" s="231">
        <f t="shared" si="11"/>
        <v>4248.3</v>
      </c>
      <c r="AC347" s="226" t="s">
        <v>2733</v>
      </c>
      <c r="AD347" s="226" t="s">
        <v>2733</v>
      </c>
      <c r="AE347" s="226" t="s">
        <v>2733</v>
      </c>
      <c r="AF347" s="253"/>
    </row>
    <row r="348" spans="1:32" ht="22.5" customHeight="1">
      <c r="A348" s="226">
        <v>340</v>
      </c>
      <c r="B348" s="226" t="s">
        <v>3950</v>
      </c>
      <c r="C348" s="226" t="s">
        <v>3950</v>
      </c>
      <c r="D348" s="227"/>
      <c r="E348" s="236" t="s">
        <v>3951</v>
      </c>
      <c r="F348" s="226" t="s">
        <v>66</v>
      </c>
      <c r="G348" s="226" t="s">
        <v>2686</v>
      </c>
      <c r="H348" s="226">
        <v>9</v>
      </c>
      <c r="I348" s="226" t="s">
        <v>3934</v>
      </c>
      <c r="J348" s="226">
        <v>1</v>
      </c>
      <c r="K348" s="226"/>
      <c r="L348" s="226"/>
      <c r="M348" s="226">
        <v>2</v>
      </c>
      <c r="N348" s="226">
        <v>4</v>
      </c>
      <c r="O348" s="227"/>
      <c r="P348" s="226">
        <v>18</v>
      </c>
      <c r="Q348" s="226">
        <v>2400</v>
      </c>
      <c r="R348" s="228">
        <f t="shared" si="6"/>
        <v>43200</v>
      </c>
      <c r="S348" s="228"/>
      <c r="T348" s="228"/>
      <c r="U348" s="228">
        <v>0</v>
      </c>
      <c r="V348" s="228">
        <v>175</v>
      </c>
      <c r="W348" s="228">
        <f t="shared" si="7"/>
        <v>875</v>
      </c>
      <c r="X348" s="228">
        <f t="shared" si="8"/>
        <v>131.25</v>
      </c>
      <c r="Y348" s="229">
        <f t="shared" si="9"/>
        <v>1006.25</v>
      </c>
      <c r="Z348" s="233">
        <v>6.84</v>
      </c>
      <c r="AA348" s="228">
        <f t="shared" si="10"/>
        <v>6247.5</v>
      </c>
      <c r="AB348" s="231">
        <f t="shared" si="11"/>
        <v>4248.3</v>
      </c>
      <c r="AC348" s="226" t="s">
        <v>2733</v>
      </c>
      <c r="AD348" s="226" t="s">
        <v>2733</v>
      </c>
      <c r="AE348" s="226" t="s">
        <v>2733</v>
      </c>
      <c r="AF348" s="253"/>
    </row>
    <row r="349" spans="1:32" ht="22.5" customHeight="1">
      <c r="A349" s="226">
        <v>341</v>
      </c>
      <c r="B349" s="226" t="s">
        <v>3952</v>
      </c>
      <c r="C349" s="226" t="s">
        <v>3952</v>
      </c>
      <c r="D349" s="227"/>
      <c r="E349" s="236" t="s">
        <v>3953</v>
      </c>
      <c r="F349" s="226" t="s">
        <v>66</v>
      </c>
      <c r="G349" s="226" t="s">
        <v>2686</v>
      </c>
      <c r="H349" s="226">
        <v>9</v>
      </c>
      <c r="I349" s="226" t="s">
        <v>3934</v>
      </c>
      <c r="J349" s="226">
        <v>1</v>
      </c>
      <c r="K349" s="226"/>
      <c r="L349" s="226"/>
      <c r="M349" s="226">
        <v>2</v>
      </c>
      <c r="N349" s="226">
        <v>4</v>
      </c>
      <c r="O349" s="227"/>
      <c r="P349" s="226">
        <v>18</v>
      </c>
      <c r="Q349" s="226">
        <v>2600</v>
      </c>
      <c r="R349" s="228">
        <f t="shared" si="6"/>
        <v>46800</v>
      </c>
      <c r="S349" s="228"/>
      <c r="T349" s="228"/>
      <c r="U349" s="228">
        <v>0</v>
      </c>
      <c r="V349" s="228">
        <v>175</v>
      </c>
      <c r="W349" s="228">
        <f t="shared" si="7"/>
        <v>875</v>
      </c>
      <c r="X349" s="228">
        <f t="shared" si="8"/>
        <v>131.25</v>
      </c>
      <c r="Y349" s="229">
        <f t="shared" si="9"/>
        <v>1006.25</v>
      </c>
      <c r="Z349" s="233">
        <v>6.84</v>
      </c>
      <c r="AA349" s="228">
        <f t="shared" si="10"/>
        <v>6247.5</v>
      </c>
      <c r="AB349" s="231">
        <f t="shared" si="11"/>
        <v>4248.3</v>
      </c>
      <c r="AC349" s="226" t="s">
        <v>2733</v>
      </c>
      <c r="AD349" s="226" t="s">
        <v>2733</v>
      </c>
      <c r="AE349" s="226" t="s">
        <v>2733</v>
      </c>
      <c r="AF349" s="253"/>
    </row>
    <row r="350" spans="1:32" ht="22.5" customHeight="1">
      <c r="A350" s="226">
        <v>342</v>
      </c>
      <c r="B350" s="226" t="s">
        <v>3961</v>
      </c>
      <c r="C350" s="226" t="s">
        <v>3961</v>
      </c>
      <c r="D350" s="227"/>
      <c r="E350" s="226" t="s">
        <v>3962</v>
      </c>
      <c r="F350" s="226" t="s">
        <v>66</v>
      </c>
      <c r="G350" s="226" t="s">
        <v>2686</v>
      </c>
      <c r="H350" s="226">
        <v>9</v>
      </c>
      <c r="I350" s="226" t="s">
        <v>3956</v>
      </c>
      <c r="J350" s="226">
        <v>1</v>
      </c>
      <c r="K350" s="226"/>
      <c r="L350" s="226"/>
      <c r="M350" s="226">
        <v>2</v>
      </c>
      <c r="N350" s="226">
        <v>2</v>
      </c>
      <c r="O350" s="227"/>
      <c r="P350" s="226">
        <v>8</v>
      </c>
      <c r="Q350" s="226">
        <v>1200</v>
      </c>
      <c r="R350" s="228">
        <f t="shared" si="6"/>
        <v>9600</v>
      </c>
      <c r="S350" s="228"/>
      <c r="T350" s="228"/>
      <c r="U350" s="228">
        <v>0</v>
      </c>
      <c r="V350" s="228">
        <v>120</v>
      </c>
      <c r="W350" s="228">
        <f t="shared" si="7"/>
        <v>600</v>
      </c>
      <c r="X350" s="228">
        <f t="shared" si="8"/>
        <v>90</v>
      </c>
      <c r="Y350" s="229">
        <f t="shared" si="9"/>
        <v>690</v>
      </c>
      <c r="Z350" s="233">
        <v>6.84</v>
      </c>
      <c r="AA350" s="228">
        <f t="shared" si="10"/>
        <v>4284</v>
      </c>
      <c r="AB350" s="231">
        <f t="shared" si="11"/>
        <v>2913.1200000000003</v>
      </c>
      <c r="AC350" s="226" t="s">
        <v>1701</v>
      </c>
      <c r="AD350" s="226" t="s">
        <v>1701</v>
      </c>
      <c r="AE350" s="226" t="s">
        <v>1701</v>
      </c>
      <c r="AF350" s="253"/>
    </row>
    <row r="351" spans="1:32" ht="22.5" customHeight="1">
      <c r="A351" s="226">
        <v>343</v>
      </c>
      <c r="B351" s="226" t="s">
        <v>3963</v>
      </c>
      <c r="C351" s="226" t="s">
        <v>3963</v>
      </c>
      <c r="D351" s="227"/>
      <c r="E351" s="226" t="s">
        <v>3964</v>
      </c>
      <c r="F351" s="226" t="s">
        <v>66</v>
      </c>
      <c r="G351" s="226" t="s">
        <v>2686</v>
      </c>
      <c r="H351" s="226">
        <v>9</v>
      </c>
      <c r="I351" s="226" t="s">
        <v>3956</v>
      </c>
      <c r="J351" s="226">
        <v>1</v>
      </c>
      <c r="K351" s="226"/>
      <c r="L351" s="226"/>
      <c r="M351" s="226">
        <v>2</v>
      </c>
      <c r="N351" s="226">
        <v>2</v>
      </c>
      <c r="O351" s="227"/>
      <c r="P351" s="226">
        <v>8</v>
      </c>
      <c r="Q351" s="226">
        <v>1200</v>
      </c>
      <c r="R351" s="228">
        <f t="shared" si="6"/>
        <v>9600</v>
      </c>
      <c r="S351" s="228"/>
      <c r="T351" s="228"/>
      <c r="U351" s="228">
        <v>0</v>
      </c>
      <c r="V351" s="228">
        <v>120</v>
      </c>
      <c r="W351" s="228">
        <f t="shared" si="7"/>
        <v>600</v>
      </c>
      <c r="X351" s="228">
        <f t="shared" si="8"/>
        <v>90</v>
      </c>
      <c r="Y351" s="229">
        <f t="shared" si="9"/>
        <v>690</v>
      </c>
      <c r="Z351" s="233">
        <v>6.84</v>
      </c>
      <c r="AA351" s="228">
        <f t="shared" si="10"/>
        <v>4284</v>
      </c>
      <c r="AB351" s="231">
        <f t="shared" si="11"/>
        <v>2913.1200000000003</v>
      </c>
      <c r="AC351" s="226" t="s">
        <v>1701</v>
      </c>
      <c r="AD351" s="226" t="s">
        <v>1701</v>
      </c>
      <c r="AE351" s="226" t="s">
        <v>1701</v>
      </c>
      <c r="AF351" s="253"/>
    </row>
    <row r="352" spans="1:32" ht="22.5" customHeight="1">
      <c r="A352" s="226">
        <v>344</v>
      </c>
      <c r="B352" s="226" t="s">
        <v>3970</v>
      </c>
      <c r="C352" s="226" t="s">
        <v>3970</v>
      </c>
      <c r="D352" s="227"/>
      <c r="E352" s="226" t="s">
        <v>3971</v>
      </c>
      <c r="F352" s="226" t="s">
        <v>2758</v>
      </c>
      <c r="G352" s="226" t="s">
        <v>2686</v>
      </c>
      <c r="H352" s="226" t="s">
        <v>3972</v>
      </c>
      <c r="I352" s="226" t="s">
        <v>3973</v>
      </c>
      <c r="J352" s="226">
        <v>1</v>
      </c>
      <c r="K352" s="226"/>
      <c r="L352" s="226"/>
      <c r="M352" s="226">
        <v>2</v>
      </c>
      <c r="N352" s="226">
        <v>4</v>
      </c>
      <c r="O352" s="227"/>
      <c r="P352" s="226">
        <v>6</v>
      </c>
      <c r="Q352" s="226">
        <v>2700</v>
      </c>
      <c r="R352" s="228">
        <f t="shared" si="6"/>
        <v>16200</v>
      </c>
      <c r="S352" s="228">
        <v>3980</v>
      </c>
      <c r="T352" s="228">
        <v>7</v>
      </c>
      <c r="U352" s="228">
        <v>27860</v>
      </c>
      <c r="V352" s="228"/>
      <c r="W352" s="228">
        <f t="shared" si="7"/>
        <v>5400</v>
      </c>
      <c r="X352" s="228">
        <f t="shared" si="8"/>
        <v>3596</v>
      </c>
      <c r="Y352" s="229">
        <f t="shared" si="9"/>
        <v>8996</v>
      </c>
      <c r="Z352" s="233">
        <v>5.88</v>
      </c>
      <c r="AA352" s="228">
        <f t="shared" si="10"/>
        <v>38944</v>
      </c>
      <c r="AB352" s="231">
        <f t="shared" si="11"/>
        <v>26481.920000000002</v>
      </c>
      <c r="AC352" s="226" t="s">
        <v>3193</v>
      </c>
      <c r="AD352" s="226" t="s">
        <v>3193</v>
      </c>
      <c r="AE352" s="226" t="s">
        <v>3193</v>
      </c>
      <c r="AF352" s="253" t="s">
        <v>3974</v>
      </c>
    </row>
    <row r="353" spans="1:32" ht="22.5" customHeight="1">
      <c r="A353" s="226">
        <v>345</v>
      </c>
      <c r="B353" s="226" t="s">
        <v>3981</v>
      </c>
      <c r="C353" s="226" t="s">
        <v>3981</v>
      </c>
      <c r="D353" s="227"/>
      <c r="E353" s="227" t="s">
        <v>3982</v>
      </c>
      <c r="F353" s="226" t="s">
        <v>66</v>
      </c>
      <c r="G353" s="226" t="s">
        <v>2686</v>
      </c>
      <c r="H353" s="226" t="s">
        <v>3972</v>
      </c>
      <c r="I353" s="226" t="s">
        <v>3983</v>
      </c>
      <c r="J353" s="226">
        <v>1</v>
      </c>
      <c r="K353" s="226"/>
      <c r="L353" s="226"/>
      <c r="M353" s="226">
        <v>2</v>
      </c>
      <c r="N353" s="226">
        <v>4</v>
      </c>
      <c r="O353" s="227"/>
      <c r="P353" s="226">
        <v>10</v>
      </c>
      <c r="Q353" s="226">
        <v>3600</v>
      </c>
      <c r="R353" s="228">
        <f t="shared" si="6"/>
        <v>36000</v>
      </c>
      <c r="S353" s="228"/>
      <c r="T353" s="228"/>
      <c r="U353" s="228">
        <v>0</v>
      </c>
      <c r="V353" s="228">
        <v>70</v>
      </c>
      <c r="W353" s="228">
        <f t="shared" si="7"/>
        <v>350</v>
      </c>
      <c r="X353" s="228">
        <f t="shared" si="8"/>
        <v>52.5</v>
      </c>
      <c r="Y353" s="229">
        <f t="shared" si="9"/>
        <v>402.5</v>
      </c>
      <c r="Z353" s="233">
        <v>6.84</v>
      </c>
      <c r="AA353" s="228">
        <f t="shared" si="10"/>
        <v>2499</v>
      </c>
      <c r="AB353" s="231">
        <f t="shared" si="11"/>
        <v>1699.3200000000002</v>
      </c>
      <c r="AC353" s="226" t="s">
        <v>2733</v>
      </c>
      <c r="AD353" s="226" t="s">
        <v>2733</v>
      </c>
      <c r="AE353" s="226" t="s">
        <v>2733</v>
      </c>
      <c r="AF353" s="253"/>
    </row>
    <row r="354" spans="1:32" ht="22.5" customHeight="1">
      <c r="A354" s="226">
        <v>346</v>
      </c>
      <c r="B354" s="226" t="s">
        <v>3984</v>
      </c>
      <c r="C354" s="226" t="s">
        <v>3984</v>
      </c>
      <c r="D354" s="227"/>
      <c r="E354" s="227" t="s">
        <v>3985</v>
      </c>
      <c r="F354" s="226" t="s">
        <v>66</v>
      </c>
      <c r="G354" s="226" t="s">
        <v>2686</v>
      </c>
      <c r="H354" s="226" t="s">
        <v>3972</v>
      </c>
      <c r="I354" s="226" t="s">
        <v>3983</v>
      </c>
      <c r="J354" s="226">
        <v>1</v>
      </c>
      <c r="K354" s="226"/>
      <c r="L354" s="226"/>
      <c r="M354" s="226">
        <v>2</v>
      </c>
      <c r="N354" s="226">
        <v>4</v>
      </c>
      <c r="O354" s="227"/>
      <c r="P354" s="226">
        <v>10</v>
      </c>
      <c r="Q354" s="226">
        <v>3600</v>
      </c>
      <c r="R354" s="228">
        <f t="shared" si="6"/>
        <v>36000</v>
      </c>
      <c r="S354" s="228"/>
      <c r="T354" s="228"/>
      <c r="U354" s="228">
        <v>0</v>
      </c>
      <c r="V354" s="228">
        <v>70</v>
      </c>
      <c r="W354" s="228">
        <f t="shared" si="7"/>
        <v>350</v>
      </c>
      <c r="X354" s="228">
        <f t="shared" si="8"/>
        <v>52.5</v>
      </c>
      <c r="Y354" s="229">
        <f t="shared" si="9"/>
        <v>402.5</v>
      </c>
      <c r="Z354" s="233">
        <v>6.84</v>
      </c>
      <c r="AA354" s="228">
        <f t="shared" si="10"/>
        <v>2499</v>
      </c>
      <c r="AB354" s="231">
        <f t="shared" si="11"/>
        <v>1699.3200000000002</v>
      </c>
      <c r="AC354" s="226" t="s">
        <v>2733</v>
      </c>
      <c r="AD354" s="226" t="s">
        <v>2733</v>
      </c>
      <c r="AE354" s="226" t="s">
        <v>2733</v>
      </c>
      <c r="AF354" s="253"/>
    </row>
    <row r="355" spans="1:32" ht="22.5" customHeight="1">
      <c r="A355" s="226">
        <v>347</v>
      </c>
      <c r="B355" s="226" t="s">
        <v>3986</v>
      </c>
      <c r="C355" s="226" t="s">
        <v>3986</v>
      </c>
      <c r="D355" s="227"/>
      <c r="E355" s="236" t="s">
        <v>3987</v>
      </c>
      <c r="F355" s="226" t="s">
        <v>66</v>
      </c>
      <c r="G355" s="226" t="s">
        <v>2686</v>
      </c>
      <c r="H355" s="226">
        <v>2</v>
      </c>
      <c r="I355" s="226" t="s">
        <v>3988</v>
      </c>
      <c r="J355" s="226">
        <v>1</v>
      </c>
      <c r="K355" s="226"/>
      <c r="L355" s="226"/>
      <c r="M355" s="226">
        <v>3</v>
      </c>
      <c r="N355" s="226">
        <v>2</v>
      </c>
      <c r="O355" s="227"/>
      <c r="P355" s="226">
        <v>19</v>
      </c>
      <c r="Q355" s="226">
        <v>2200</v>
      </c>
      <c r="R355" s="228">
        <f t="shared" si="6"/>
        <v>41800</v>
      </c>
      <c r="S355" s="228"/>
      <c r="T355" s="228"/>
      <c r="U355" s="228">
        <v>0</v>
      </c>
      <c r="V355" s="228">
        <v>120</v>
      </c>
      <c r="W355" s="228">
        <f t="shared" si="7"/>
        <v>600</v>
      </c>
      <c r="X355" s="228">
        <f t="shared" si="8"/>
        <v>90</v>
      </c>
      <c r="Y355" s="229">
        <f t="shared" si="9"/>
        <v>690</v>
      </c>
      <c r="Z355" s="233">
        <v>6.84</v>
      </c>
      <c r="AA355" s="228">
        <f t="shared" si="10"/>
        <v>4284</v>
      </c>
      <c r="AB355" s="231">
        <f t="shared" si="11"/>
        <v>2913.1200000000003</v>
      </c>
      <c r="AC355" s="226" t="s">
        <v>2289</v>
      </c>
      <c r="AD355" s="226" t="s">
        <v>2289</v>
      </c>
      <c r="AE355" s="226" t="s">
        <v>2289</v>
      </c>
      <c r="AF355" s="253"/>
    </row>
    <row r="356" spans="1:32" ht="22.5" customHeight="1">
      <c r="A356" s="226">
        <v>348</v>
      </c>
      <c r="B356" s="226" t="s">
        <v>3989</v>
      </c>
      <c r="C356" s="226" t="s">
        <v>3989</v>
      </c>
      <c r="D356" s="227"/>
      <c r="E356" s="226" t="s">
        <v>3990</v>
      </c>
      <c r="F356" s="226" t="s">
        <v>2758</v>
      </c>
      <c r="G356" s="226" t="s">
        <v>2686</v>
      </c>
      <c r="H356" s="226" t="s">
        <v>3972</v>
      </c>
      <c r="I356" s="226" t="s">
        <v>3991</v>
      </c>
      <c r="J356" s="226">
        <v>1</v>
      </c>
      <c r="K356" s="226"/>
      <c r="L356" s="226"/>
      <c r="M356" s="226">
        <v>12</v>
      </c>
      <c r="N356" s="226">
        <v>24</v>
      </c>
      <c r="O356" s="227"/>
      <c r="P356" s="226">
        <v>0</v>
      </c>
      <c r="Q356" s="226">
        <v>0</v>
      </c>
      <c r="R356" s="228">
        <f t="shared" si="6"/>
        <v>0</v>
      </c>
      <c r="S356" s="228">
        <v>2300</v>
      </c>
      <c r="T356" s="228">
        <v>7</v>
      </c>
      <c r="U356" s="228">
        <v>16100</v>
      </c>
      <c r="V356" s="228"/>
      <c r="W356" s="228">
        <f t="shared" si="7"/>
        <v>0</v>
      </c>
      <c r="X356" s="228">
        <f t="shared" si="8"/>
        <v>1610</v>
      </c>
      <c r="Y356" s="229">
        <f t="shared" si="9"/>
        <v>1610</v>
      </c>
      <c r="Z356" s="233">
        <v>5.88</v>
      </c>
      <c r="AA356" s="228">
        <f t="shared" si="10"/>
        <v>3220</v>
      </c>
      <c r="AB356" s="231">
        <f t="shared" si="11"/>
        <v>2189.6000000000004</v>
      </c>
      <c r="AC356" s="226" t="s">
        <v>3992</v>
      </c>
      <c r="AD356" s="226" t="s">
        <v>3992</v>
      </c>
      <c r="AE356" s="226" t="s">
        <v>3992</v>
      </c>
      <c r="AF356" s="253" t="s">
        <v>3993</v>
      </c>
    </row>
    <row r="357" spans="1:32" ht="22.5" customHeight="1">
      <c r="A357" s="226">
        <v>349</v>
      </c>
      <c r="B357" s="226" t="s">
        <v>3994</v>
      </c>
      <c r="C357" s="226" t="s">
        <v>3994</v>
      </c>
      <c r="D357" s="227"/>
      <c r="E357" s="227" t="s">
        <v>3995</v>
      </c>
      <c r="F357" s="226" t="s">
        <v>66</v>
      </c>
      <c r="G357" s="226" t="s">
        <v>2686</v>
      </c>
      <c r="H357" s="226" t="s">
        <v>3972</v>
      </c>
      <c r="I357" s="226" t="s">
        <v>3996</v>
      </c>
      <c r="J357" s="226">
        <v>1</v>
      </c>
      <c r="K357" s="226"/>
      <c r="L357" s="226"/>
      <c r="M357" s="226">
        <v>2</v>
      </c>
      <c r="N357" s="226">
        <v>4</v>
      </c>
      <c r="O357" s="227"/>
      <c r="P357" s="226">
        <v>20</v>
      </c>
      <c r="Q357" s="226">
        <v>1600</v>
      </c>
      <c r="R357" s="228">
        <f t="shared" si="6"/>
        <v>32000</v>
      </c>
      <c r="S357" s="228">
        <v>200</v>
      </c>
      <c r="T357" s="228">
        <v>1</v>
      </c>
      <c r="U357" s="228">
        <v>200</v>
      </c>
      <c r="V357" s="228">
        <v>125</v>
      </c>
      <c r="W357" s="228">
        <f t="shared" si="7"/>
        <v>625</v>
      </c>
      <c r="X357" s="228">
        <f t="shared" si="8"/>
        <v>113.75</v>
      </c>
      <c r="Y357" s="229">
        <f t="shared" si="9"/>
        <v>738.75</v>
      </c>
      <c r="Z357" s="233">
        <v>6.84</v>
      </c>
      <c r="AA357" s="228">
        <f t="shared" si="10"/>
        <v>4502.5</v>
      </c>
      <c r="AB357" s="231">
        <f t="shared" si="11"/>
        <v>3061.7000000000003</v>
      </c>
      <c r="AC357" s="226" t="s">
        <v>2733</v>
      </c>
      <c r="AD357" s="226" t="s">
        <v>2733</v>
      </c>
      <c r="AE357" s="226" t="s">
        <v>2733</v>
      </c>
      <c r="AF357" s="253"/>
    </row>
    <row r="358" spans="1:32" ht="22.5" customHeight="1">
      <c r="A358" s="226">
        <v>350</v>
      </c>
      <c r="B358" s="226" t="s">
        <v>3997</v>
      </c>
      <c r="C358" s="226" t="s">
        <v>3997</v>
      </c>
      <c r="D358" s="227"/>
      <c r="E358" s="227" t="s">
        <v>3998</v>
      </c>
      <c r="F358" s="226" t="s">
        <v>66</v>
      </c>
      <c r="G358" s="226" t="s">
        <v>2686</v>
      </c>
      <c r="H358" s="226" t="s">
        <v>3972</v>
      </c>
      <c r="I358" s="226" t="s">
        <v>3996</v>
      </c>
      <c r="J358" s="226">
        <v>1</v>
      </c>
      <c r="K358" s="226"/>
      <c r="L358" s="226"/>
      <c r="M358" s="226">
        <v>2</v>
      </c>
      <c r="N358" s="226">
        <v>4</v>
      </c>
      <c r="O358" s="227"/>
      <c r="P358" s="226">
        <v>20</v>
      </c>
      <c r="Q358" s="226">
        <v>1600</v>
      </c>
      <c r="R358" s="228">
        <f t="shared" si="6"/>
        <v>32000</v>
      </c>
      <c r="S358" s="228">
        <v>200</v>
      </c>
      <c r="T358" s="228">
        <v>1</v>
      </c>
      <c r="U358" s="228">
        <v>200</v>
      </c>
      <c r="V358" s="228">
        <v>125</v>
      </c>
      <c r="W358" s="228">
        <f t="shared" si="7"/>
        <v>625</v>
      </c>
      <c r="X358" s="228">
        <f t="shared" si="8"/>
        <v>113.75</v>
      </c>
      <c r="Y358" s="229">
        <f t="shared" si="9"/>
        <v>738.75</v>
      </c>
      <c r="Z358" s="233">
        <v>6.84</v>
      </c>
      <c r="AA358" s="228">
        <f t="shared" si="10"/>
        <v>4502.5</v>
      </c>
      <c r="AB358" s="231">
        <f t="shared" si="11"/>
        <v>3061.7000000000003</v>
      </c>
      <c r="AC358" s="226" t="s">
        <v>2733</v>
      </c>
      <c r="AD358" s="226" t="s">
        <v>2733</v>
      </c>
      <c r="AE358" s="226" t="s">
        <v>2733</v>
      </c>
      <c r="AF358" s="253"/>
    </row>
    <row r="359" spans="1:32" ht="22.5" customHeight="1">
      <c r="A359" s="226">
        <v>351</v>
      </c>
      <c r="B359" s="226" t="s">
        <v>3999</v>
      </c>
      <c r="C359" s="226" t="s">
        <v>3999</v>
      </c>
      <c r="D359" s="227"/>
      <c r="E359" s="227" t="s">
        <v>4000</v>
      </c>
      <c r="F359" s="226" t="s">
        <v>66</v>
      </c>
      <c r="G359" s="226" t="s">
        <v>2686</v>
      </c>
      <c r="H359" s="226" t="s">
        <v>3972</v>
      </c>
      <c r="I359" s="226" t="s">
        <v>3996</v>
      </c>
      <c r="J359" s="226">
        <v>1</v>
      </c>
      <c r="K359" s="226"/>
      <c r="L359" s="226"/>
      <c r="M359" s="226">
        <v>2</v>
      </c>
      <c r="N359" s="226">
        <v>4</v>
      </c>
      <c r="O359" s="227"/>
      <c r="P359" s="226">
        <v>20</v>
      </c>
      <c r="Q359" s="226">
        <v>1600</v>
      </c>
      <c r="R359" s="228">
        <f t="shared" si="6"/>
        <v>32000</v>
      </c>
      <c r="S359" s="228">
        <v>200</v>
      </c>
      <c r="T359" s="228">
        <v>1</v>
      </c>
      <c r="U359" s="228">
        <v>200</v>
      </c>
      <c r="V359" s="228">
        <v>125</v>
      </c>
      <c r="W359" s="228">
        <f t="shared" si="7"/>
        <v>625</v>
      </c>
      <c r="X359" s="228">
        <f t="shared" si="8"/>
        <v>113.75</v>
      </c>
      <c r="Y359" s="229">
        <f t="shared" si="9"/>
        <v>738.75</v>
      </c>
      <c r="Z359" s="233">
        <v>6.84</v>
      </c>
      <c r="AA359" s="228">
        <f t="shared" si="10"/>
        <v>4502.5</v>
      </c>
      <c r="AB359" s="231">
        <f t="shared" si="11"/>
        <v>3061.7000000000003</v>
      </c>
      <c r="AC359" s="226" t="s">
        <v>2733</v>
      </c>
      <c r="AD359" s="226" t="s">
        <v>2733</v>
      </c>
      <c r="AE359" s="226" t="s">
        <v>2733</v>
      </c>
      <c r="AF359" s="253"/>
    </row>
    <row r="360" spans="1:32" ht="22.5" customHeight="1">
      <c r="A360" s="226">
        <v>352</v>
      </c>
      <c r="B360" s="226" t="s">
        <v>4001</v>
      </c>
      <c r="C360" s="226" t="s">
        <v>4001</v>
      </c>
      <c r="D360" s="227"/>
      <c r="E360" s="227" t="s">
        <v>4002</v>
      </c>
      <c r="F360" s="226" t="s">
        <v>66</v>
      </c>
      <c r="G360" s="226" t="s">
        <v>2686</v>
      </c>
      <c r="H360" s="226" t="s">
        <v>3972</v>
      </c>
      <c r="I360" s="226" t="s">
        <v>3996</v>
      </c>
      <c r="J360" s="226">
        <v>1</v>
      </c>
      <c r="K360" s="226"/>
      <c r="L360" s="226"/>
      <c r="M360" s="226">
        <v>2</v>
      </c>
      <c r="N360" s="226">
        <v>4</v>
      </c>
      <c r="O360" s="227"/>
      <c r="P360" s="226">
        <v>20</v>
      </c>
      <c r="Q360" s="226">
        <v>1600</v>
      </c>
      <c r="R360" s="228">
        <f t="shared" si="6"/>
        <v>32000</v>
      </c>
      <c r="S360" s="228">
        <v>200</v>
      </c>
      <c r="T360" s="228">
        <v>1</v>
      </c>
      <c r="U360" s="228">
        <v>200</v>
      </c>
      <c r="V360" s="228">
        <v>125</v>
      </c>
      <c r="W360" s="228">
        <f t="shared" si="7"/>
        <v>625</v>
      </c>
      <c r="X360" s="228">
        <f t="shared" si="8"/>
        <v>113.75</v>
      </c>
      <c r="Y360" s="229">
        <f t="shared" si="9"/>
        <v>738.75</v>
      </c>
      <c r="Z360" s="233">
        <v>6.84</v>
      </c>
      <c r="AA360" s="228">
        <f t="shared" si="10"/>
        <v>4502.5</v>
      </c>
      <c r="AB360" s="231">
        <f t="shared" si="11"/>
        <v>3061.7000000000003</v>
      </c>
      <c r="AC360" s="226" t="s">
        <v>2733</v>
      </c>
      <c r="AD360" s="226" t="s">
        <v>2733</v>
      </c>
      <c r="AE360" s="226" t="s">
        <v>2733</v>
      </c>
      <c r="AF360" s="253"/>
    </row>
    <row r="361" spans="1:32" ht="22.5" customHeight="1">
      <c r="A361" s="226">
        <v>353</v>
      </c>
      <c r="B361" s="226" t="s">
        <v>4003</v>
      </c>
      <c r="C361" s="226" t="s">
        <v>4003</v>
      </c>
      <c r="D361" s="227"/>
      <c r="E361" s="226" t="s">
        <v>4004</v>
      </c>
      <c r="F361" s="226" t="s">
        <v>66</v>
      </c>
      <c r="G361" s="226" t="s">
        <v>2686</v>
      </c>
      <c r="H361" s="226">
        <v>2</v>
      </c>
      <c r="I361" s="226" t="s">
        <v>4005</v>
      </c>
      <c r="J361" s="226">
        <v>1</v>
      </c>
      <c r="K361" s="226"/>
      <c r="L361" s="226"/>
      <c r="M361" s="226">
        <v>4</v>
      </c>
      <c r="N361" s="226">
        <v>8</v>
      </c>
      <c r="O361" s="227"/>
      <c r="P361" s="226">
        <v>26</v>
      </c>
      <c r="Q361" s="226">
        <v>2400</v>
      </c>
      <c r="R361" s="228">
        <f t="shared" si="6"/>
        <v>62400</v>
      </c>
      <c r="S361" s="228"/>
      <c r="T361" s="228"/>
      <c r="U361" s="228">
        <v>0</v>
      </c>
      <c r="V361" s="228">
        <v>158</v>
      </c>
      <c r="W361" s="228">
        <f t="shared" si="7"/>
        <v>790</v>
      </c>
      <c r="X361" s="228">
        <f t="shared" si="8"/>
        <v>118.5</v>
      </c>
      <c r="Y361" s="229">
        <f t="shared" si="9"/>
        <v>908.5</v>
      </c>
      <c r="Z361" s="233">
        <v>6.84</v>
      </c>
      <c r="AA361" s="228">
        <f t="shared" si="10"/>
        <v>5640.5999999999995</v>
      </c>
      <c r="AB361" s="231">
        <f t="shared" si="11"/>
        <v>3835.6079999999997</v>
      </c>
      <c r="AC361" s="226" t="s">
        <v>2733</v>
      </c>
      <c r="AD361" s="226" t="s">
        <v>2733</v>
      </c>
      <c r="AE361" s="226" t="s">
        <v>2733</v>
      </c>
      <c r="AF361" s="253"/>
    </row>
    <row r="362" spans="1:32" ht="22.5" customHeight="1">
      <c r="A362" s="226">
        <v>354</v>
      </c>
      <c r="B362" s="226" t="s">
        <v>4006</v>
      </c>
      <c r="C362" s="226" t="s">
        <v>4006</v>
      </c>
      <c r="D362" s="227"/>
      <c r="E362" s="226" t="s">
        <v>4007</v>
      </c>
      <c r="F362" s="226" t="s">
        <v>66</v>
      </c>
      <c r="G362" s="226" t="s">
        <v>2686</v>
      </c>
      <c r="H362" s="226">
        <v>2</v>
      </c>
      <c r="I362" s="226" t="s">
        <v>4005</v>
      </c>
      <c r="J362" s="226">
        <v>1</v>
      </c>
      <c r="K362" s="226"/>
      <c r="L362" s="226"/>
      <c r="M362" s="226">
        <v>3</v>
      </c>
      <c r="N362" s="226">
        <v>6</v>
      </c>
      <c r="O362" s="227"/>
      <c r="P362" s="226">
        <v>26</v>
      </c>
      <c r="Q362" s="226">
        <v>2400</v>
      </c>
      <c r="R362" s="228">
        <f t="shared" si="6"/>
        <v>62400</v>
      </c>
      <c r="S362" s="228"/>
      <c r="T362" s="228"/>
      <c r="U362" s="228">
        <v>0</v>
      </c>
      <c r="V362" s="228">
        <v>157</v>
      </c>
      <c r="W362" s="228">
        <f t="shared" si="7"/>
        <v>785</v>
      </c>
      <c r="X362" s="228">
        <f t="shared" si="8"/>
        <v>117.75</v>
      </c>
      <c r="Y362" s="229">
        <f t="shared" si="9"/>
        <v>902.75</v>
      </c>
      <c r="Z362" s="233">
        <v>6.84</v>
      </c>
      <c r="AA362" s="228">
        <f t="shared" si="10"/>
        <v>5604.9</v>
      </c>
      <c r="AB362" s="231">
        <f t="shared" si="11"/>
        <v>3811.3319999999999</v>
      </c>
      <c r="AC362" s="226" t="s">
        <v>2733</v>
      </c>
      <c r="AD362" s="226" t="s">
        <v>2733</v>
      </c>
      <c r="AE362" s="226" t="s">
        <v>2733</v>
      </c>
      <c r="AF362" s="253"/>
    </row>
    <row r="363" spans="1:32" ht="22.5" customHeight="1">
      <c r="A363" s="226">
        <v>355</v>
      </c>
      <c r="B363" s="226" t="s">
        <v>4008</v>
      </c>
      <c r="C363" s="226" t="s">
        <v>4008</v>
      </c>
      <c r="D363" s="227"/>
      <c r="E363" s="226" t="s">
        <v>4009</v>
      </c>
      <c r="F363" s="226" t="s">
        <v>66</v>
      </c>
      <c r="G363" s="226" t="s">
        <v>2686</v>
      </c>
      <c r="H363" s="226">
        <v>2</v>
      </c>
      <c r="I363" s="226" t="s">
        <v>4005</v>
      </c>
      <c r="J363" s="226">
        <v>1</v>
      </c>
      <c r="K363" s="226"/>
      <c r="L363" s="226"/>
      <c r="M363" s="226">
        <v>3</v>
      </c>
      <c r="N363" s="226">
        <v>6</v>
      </c>
      <c r="O363" s="227"/>
      <c r="P363" s="226">
        <v>26</v>
      </c>
      <c r="Q363" s="226">
        <v>2400</v>
      </c>
      <c r="R363" s="228">
        <f t="shared" si="6"/>
        <v>62400</v>
      </c>
      <c r="S363" s="228"/>
      <c r="T363" s="228"/>
      <c r="U363" s="228">
        <v>0</v>
      </c>
      <c r="V363" s="228">
        <v>157</v>
      </c>
      <c r="W363" s="228">
        <f t="shared" si="7"/>
        <v>785</v>
      </c>
      <c r="X363" s="228">
        <f t="shared" si="8"/>
        <v>117.75</v>
      </c>
      <c r="Y363" s="229">
        <f t="shared" si="9"/>
        <v>902.75</v>
      </c>
      <c r="Z363" s="233">
        <v>6.84</v>
      </c>
      <c r="AA363" s="228">
        <f t="shared" si="10"/>
        <v>5604.9</v>
      </c>
      <c r="AB363" s="231">
        <f t="shared" si="11"/>
        <v>3811.3319999999999</v>
      </c>
      <c r="AC363" s="226" t="s">
        <v>2733</v>
      </c>
      <c r="AD363" s="226" t="s">
        <v>2733</v>
      </c>
      <c r="AE363" s="226" t="s">
        <v>2733</v>
      </c>
      <c r="AF363" s="253"/>
    </row>
    <row r="364" spans="1:32" ht="22.5" customHeight="1">
      <c r="A364" s="226">
        <v>356</v>
      </c>
      <c r="B364" s="226" t="s">
        <v>4010</v>
      </c>
      <c r="C364" s="226" t="s">
        <v>4010</v>
      </c>
      <c r="D364" s="227"/>
      <c r="E364" s="226" t="s">
        <v>4011</v>
      </c>
      <c r="F364" s="226" t="s">
        <v>66</v>
      </c>
      <c r="G364" s="226" t="s">
        <v>2686</v>
      </c>
      <c r="H364" s="226">
        <v>2</v>
      </c>
      <c r="I364" s="226" t="s">
        <v>4005</v>
      </c>
      <c r="J364" s="226">
        <v>1</v>
      </c>
      <c r="K364" s="226"/>
      <c r="L364" s="226"/>
      <c r="M364" s="226">
        <v>4</v>
      </c>
      <c r="N364" s="226">
        <v>8</v>
      </c>
      <c r="O364" s="227"/>
      <c r="P364" s="226">
        <v>26</v>
      </c>
      <c r="Q364" s="226">
        <v>2400</v>
      </c>
      <c r="R364" s="228">
        <f t="shared" si="6"/>
        <v>62400</v>
      </c>
      <c r="S364" s="228"/>
      <c r="T364" s="228"/>
      <c r="U364" s="228">
        <v>0</v>
      </c>
      <c r="V364" s="228">
        <v>158</v>
      </c>
      <c r="W364" s="228">
        <f t="shared" si="7"/>
        <v>790</v>
      </c>
      <c r="X364" s="228">
        <f t="shared" si="8"/>
        <v>118.5</v>
      </c>
      <c r="Y364" s="229">
        <f t="shared" si="9"/>
        <v>908.5</v>
      </c>
      <c r="Z364" s="233">
        <v>6.84</v>
      </c>
      <c r="AA364" s="228">
        <f t="shared" si="10"/>
        <v>5640.5999999999995</v>
      </c>
      <c r="AB364" s="231">
        <f t="shared" si="11"/>
        <v>3835.6079999999997</v>
      </c>
      <c r="AC364" s="226" t="s">
        <v>2733</v>
      </c>
      <c r="AD364" s="226" t="s">
        <v>2733</v>
      </c>
      <c r="AE364" s="226" t="s">
        <v>2733</v>
      </c>
      <c r="AF364" s="253"/>
    </row>
    <row r="365" spans="1:32" ht="22.5" customHeight="1">
      <c r="A365" s="226">
        <v>357</v>
      </c>
      <c r="B365" s="226" t="s">
        <v>4012</v>
      </c>
      <c r="C365" s="226" t="s">
        <v>4012</v>
      </c>
      <c r="D365" s="227"/>
      <c r="E365" s="226" t="s">
        <v>4013</v>
      </c>
      <c r="F365" s="226" t="s">
        <v>66</v>
      </c>
      <c r="G365" s="226" t="s">
        <v>2686</v>
      </c>
      <c r="H365" s="226">
        <v>9</v>
      </c>
      <c r="I365" s="226" t="s">
        <v>3929</v>
      </c>
      <c r="J365" s="226">
        <v>1</v>
      </c>
      <c r="K365" s="226"/>
      <c r="L365" s="226"/>
      <c r="M365" s="226">
        <v>3</v>
      </c>
      <c r="N365" s="226">
        <v>2</v>
      </c>
      <c r="O365" s="227"/>
      <c r="P365" s="226">
        <v>15</v>
      </c>
      <c r="Q365" s="226">
        <v>4181</v>
      </c>
      <c r="R365" s="228">
        <f t="shared" si="6"/>
        <v>62715</v>
      </c>
      <c r="S365" s="228"/>
      <c r="T365" s="228"/>
      <c r="U365" s="228">
        <v>0</v>
      </c>
      <c r="V365" s="228">
        <v>300</v>
      </c>
      <c r="W365" s="228">
        <f t="shared" si="7"/>
        <v>1500</v>
      </c>
      <c r="X365" s="228">
        <f t="shared" si="8"/>
        <v>225</v>
      </c>
      <c r="Y365" s="229">
        <f t="shared" si="9"/>
        <v>1725</v>
      </c>
      <c r="Z365" s="233">
        <v>6.84</v>
      </c>
      <c r="AA365" s="228">
        <f t="shared" si="10"/>
        <v>10710</v>
      </c>
      <c r="AB365" s="231">
        <f t="shared" si="11"/>
        <v>7282.8</v>
      </c>
      <c r="AC365" s="226" t="s">
        <v>2733</v>
      </c>
      <c r="AD365" s="226" t="s">
        <v>2733</v>
      </c>
      <c r="AE365" s="226" t="s">
        <v>2733</v>
      </c>
      <c r="AF365" s="253"/>
    </row>
    <row r="366" spans="1:32" ht="22.5" customHeight="1">
      <c r="A366" s="226">
        <v>358</v>
      </c>
      <c r="B366" s="226" t="s">
        <v>4015</v>
      </c>
      <c r="C366" s="226" t="s">
        <v>4015</v>
      </c>
      <c r="D366" s="227"/>
      <c r="E366" s="236" t="s">
        <v>4016</v>
      </c>
      <c r="F366" s="226" t="s">
        <v>42</v>
      </c>
      <c r="G366" s="226" t="s">
        <v>2686</v>
      </c>
      <c r="H366" s="226">
        <v>9</v>
      </c>
      <c r="I366" s="226" t="s">
        <v>4017</v>
      </c>
      <c r="J366" s="226">
        <v>1</v>
      </c>
      <c r="K366" s="226"/>
      <c r="L366" s="226"/>
      <c r="M366" s="226">
        <v>2</v>
      </c>
      <c r="N366" s="226">
        <v>4</v>
      </c>
      <c r="O366" s="227"/>
      <c r="P366" s="226">
        <v>5</v>
      </c>
      <c r="Q366" s="226">
        <v>3000</v>
      </c>
      <c r="R366" s="228">
        <f t="shared" si="6"/>
        <v>15000</v>
      </c>
      <c r="S366" s="228"/>
      <c r="T366" s="228"/>
      <c r="U366" s="228">
        <v>0</v>
      </c>
      <c r="V366" s="228"/>
      <c r="W366" s="228">
        <f t="shared" si="7"/>
        <v>5000</v>
      </c>
      <c r="X366" s="228">
        <f t="shared" si="8"/>
        <v>750</v>
      </c>
      <c r="Y366" s="229">
        <f t="shared" si="9"/>
        <v>5750</v>
      </c>
      <c r="Z366" s="233">
        <v>5.88</v>
      </c>
      <c r="AA366" s="228">
        <f t="shared" si="10"/>
        <v>30900</v>
      </c>
      <c r="AB366" s="231">
        <f t="shared" si="11"/>
        <v>21012</v>
      </c>
      <c r="AC366" s="226" t="s">
        <v>2733</v>
      </c>
      <c r="AD366" s="226" t="s">
        <v>2734</v>
      </c>
      <c r="AE366" s="226" t="s">
        <v>2689</v>
      </c>
      <c r="AF366" s="253"/>
    </row>
    <row r="367" spans="1:32" ht="22.5" customHeight="1">
      <c r="A367" s="226">
        <v>359</v>
      </c>
      <c r="B367" s="226" t="s">
        <v>4018</v>
      </c>
      <c r="C367" s="226" t="s">
        <v>4018</v>
      </c>
      <c r="D367" s="227"/>
      <c r="E367" s="227" t="s">
        <v>4019</v>
      </c>
      <c r="F367" s="226" t="s">
        <v>42</v>
      </c>
      <c r="G367" s="226" t="s">
        <v>2686</v>
      </c>
      <c r="H367" s="226">
        <v>9</v>
      </c>
      <c r="I367" s="226" t="s">
        <v>4017</v>
      </c>
      <c r="J367" s="226">
        <v>1</v>
      </c>
      <c r="K367" s="226"/>
      <c r="L367" s="226"/>
      <c r="M367" s="226">
        <v>3</v>
      </c>
      <c r="N367" s="226">
        <v>6</v>
      </c>
      <c r="O367" s="227"/>
      <c r="P367" s="226">
        <v>11</v>
      </c>
      <c r="Q367" s="226">
        <v>1000</v>
      </c>
      <c r="R367" s="228">
        <f t="shared" si="6"/>
        <v>11000</v>
      </c>
      <c r="S367" s="228"/>
      <c r="T367" s="228"/>
      <c r="U367" s="228">
        <v>0</v>
      </c>
      <c r="V367" s="228"/>
      <c r="W367" s="228">
        <f t="shared" si="7"/>
        <v>3666.6666666666665</v>
      </c>
      <c r="X367" s="228">
        <f t="shared" si="8"/>
        <v>550</v>
      </c>
      <c r="Y367" s="229">
        <f t="shared" si="9"/>
        <v>4216.6666666666661</v>
      </c>
      <c r="Z367" s="233">
        <v>5.88</v>
      </c>
      <c r="AA367" s="228">
        <f t="shared" si="10"/>
        <v>22660</v>
      </c>
      <c r="AB367" s="231">
        <f t="shared" si="11"/>
        <v>15408.800000000001</v>
      </c>
      <c r="AC367" s="226" t="s">
        <v>2733</v>
      </c>
      <c r="AD367" s="226" t="s">
        <v>2734</v>
      </c>
      <c r="AE367" s="226" t="s">
        <v>2689</v>
      </c>
      <c r="AF367" s="253"/>
    </row>
    <row r="368" spans="1:32" ht="22.5" customHeight="1">
      <c r="A368" s="226">
        <v>360</v>
      </c>
      <c r="B368" s="226" t="s">
        <v>4020</v>
      </c>
      <c r="C368" s="226" t="s">
        <v>4020</v>
      </c>
      <c r="D368" s="227"/>
      <c r="E368" s="227" t="s">
        <v>4021</v>
      </c>
      <c r="F368" s="226" t="s">
        <v>66</v>
      </c>
      <c r="G368" s="226" t="s">
        <v>2686</v>
      </c>
      <c r="H368" s="226">
        <v>9</v>
      </c>
      <c r="I368" s="226" t="s">
        <v>4022</v>
      </c>
      <c r="J368" s="226">
        <v>1</v>
      </c>
      <c r="K368" s="226"/>
      <c r="L368" s="226"/>
      <c r="M368" s="226">
        <v>3</v>
      </c>
      <c r="N368" s="226">
        <v>4</v>
      </c>
      <c r="O368" s="227"/>
      <c r="P368" s="226">
        <v>18</v>
      </c>
      <c r="Q368" s="226">
        <v>600</v>
      </c>
      <c r="R368" s="228">
        <f t="shared" si="6"/>
        <v>10800</v>
      </c>
      <c r="S368" s="228"/>
      <c r="T368" s="228"/>
      <c r="U368" s="228">
        <v>0</v>
      </c>
      <c r="V368" s="228">
        <v>190</v>
      </c>
      <c r="W368" s="228">
        <f t="shared" si="7"/>
        <v>950</v>
      </c>
      <c r="X368" s="228">
        <f t="shared" si="8"/>
        <v>142.5</v>
      </c>
      <c r="Y368" s="229">
        <f t="shared" si="9"/>
        <v>1092.5</v>
      </c>
      <c r="Z368" s="233">
        <v>6.84</v>
      </c>
      <c r="AA368" s="228">
        <f t="shared" si="10"/>
        <v>6783</v>
      </c>
      <c r="AB368" s="231">
        <f t="shared" si="11"/>
        <v>4612.4400000000005</v>
      </c>
      <c r="AC368" s="226" t="s">
        <v>2733</v>
      </c>
      <c r="AD368" s="226" t="s">
        <v>2733</v>
      </c>
      <c r="AE368" s="226" t="s">
        <v>2733</v>
      </c>
      <c r="AF368" s="253"/>
    </row>
    <row r="369" spans="1:32" ht="22.5" customHeight="1">
      <c r="A369" s="226">
        <v>361</v>
      </c>
      <c r="B369" s="226" t="s">
        <v>4023</v>
      </c>
      <c r="C369" s="226" t="s">
        <v>4023</v>
      </c>
      <c r="D369" s="227"/>
      <c r="E369" s="227" t="s">
        <v>4024</v>
      </c>
      <c r="F369" s="226" t="s">
        <v>66</v>
      </c>
      <c r="G369" s="226" t="s">
        <v>2686</v>
      </c>
      <c r="H369" s="226">
        <v>9</v>
      </c>
      <c r="I369" s="226" t="s">
        <v>4022</v>
      </c>
      <c r="J369" s="226">
        <v>1</v>
      </c>
      <c r="K369" s="226"/>
      <c r="L369" s="226"/>
      <c r="M369" s="226">
        <v>3</v>
      </c>
      <c r="N369" s="226">
        <v>4</v>
      </c>
      <c r="O369" s="227"/>
      <c r="P369" s="226">
        <v>18</v>
      </c>
      <c r="Q369" s="226">
        <v>600</v>
      </c>
      <c r="R369" s="228">
        <f t="shared" si="6"/>
        <v>10800</v>
      </c>
      <c r="S369" s="228"/>
      <c r="T369" s="228"/>
      <c r="U369" s="228">
        <v>0</v>
      </c>
      <c r="V369" s="228">
        <v>185</v>
      </c>
      <c r="W369" s="228">
        <f t="shared" si="7"/>
        <v>925</v>
      </c>
      <c r="X369" s="228">
        <f t="shared" si="8"/>
        <v>138.75</v>
      </c>
      <c r="Y369" s="229">
        <f t="shared" si="9"/>
        <v>1063.75</v>
      </c>
      <c r="Z369" s="233">
        <v>6.84</v>
      </c>
      <c r="AA369" s="228">
        <f t="shared" si="10"/>
        <v>6604.5</v>
      </c>
      <c r="AB369" s="231">
        <f t="shared" si="11"/>
        <v>4491.0600000000004</v>
      </c>
      <c r="AC369" s="226" t="s">
        <v>2733</v>
      </c>
      <c r="AD369" s="226" t="s">
        <v>2733</v>
      </c>
      <c r="AE369" s="226" t="s">
        <v>2733</v>
      </c>
      <c r="AF369" s="253"/>
    </row>
    <row r="370" spans="1:32" ht="22.5" customHeight="1">
      <c r="A370" s="226">
        <v>362</v>
      </c>
      <c r="B370" s="226" t="s">
        <v>4025</v>
      </c>
      <c r="C370" s="226" t="s">
        <v>4025</v>
      </c>
      <c r="D370" s="227"/>
      <c r="E370" s="227" t="s">
        <v>4026</v>
      </c>
      <c r="F370" s="226" t="s">
        <v>66</v>
      </c>
      <c r="G370" s="226" t="s">
        <v>2686</v>
      </c>
      <c r="H370" s="226">
        <v>2</v>
      </c>
      <c r="I370" s="226" t="s">
        <v>4027</v>
      </c>
      <c r="J370" s="226">
        <v>1</v>
      </c>
      <c r="K370" s="226"/>
      <c r="L370" s="226"/>
      <c r="M370" s="226">
        <v>7</v>
      </c>
      <c r="N370" s="226">
        <v>12</v>
      </c>
      <c r="O370" s="227"/>
      <c r="P370" s="226">
        <v>33</v>
      </c>
      <c r="Q370" s="226">
        <v>1200</v>
      </c>
      <c r="R370" s="228">
        <f t="shared" si="6"/>
        <v>39600</v>
      </c>
      <c r="S370" s="228"/>
      <c r="T370" s="228"/>
      <c r="U370" s="228">
        <v>0</v>
      </c>
      <c r="V370" s="228">
        <v>400</v>
      </c>
      <c r="W370" s="228">
        <f t="shared" si="7"/>
        <v>2000</v>
      </c>
      <c r="X370" s="228">
        <f t="shared" si="8"/>
        <v>300</v>
      </c>
      <c r="Y370" s="229">
        <f t="shared" si="9"/>
        <v>2300</v>
      </c>
      <c r="Z370" s="233">
        <v>6.84</v>
      </c>
      <c r="AA370" s="228">
        <f t="shared" si="10"/>
        <v>14280</v>
      </c>
      <c r="AB370" s="231">
        <f t="shared" si="11"/>
        <v>9710.4000000000015</v>
      </c>
      <c r="AC370" s="226" t="s">
        <v>2733</v>
      </c>
      <c r="AD370" s="226" t="s">
        <v>2733</v>
      </c>
      <c r="AE370" s="226" t="s">
        <v>2733</v>
      </c>
      <c r="AF370" s="253" t="s">
        <v>4028</v>
      </c>
    </row>
    <row r="371" spans="1:32" ht="22.5" customHeight="1">
      <c r="A371" s="226">
        <v>363</v>
      </c>
      <c r="B371" s="226" t="s">
        <v>4029</v>
      </c>
      <c r="C371" s="226" t="s">
        <v>4029</v>
      </c>
      <c r="D371" s="227"/>
      <c r="E371" s="227" t="s">
        <v>4030</v>
      </c>
      <c r="F371" s="226" t="s">
        <v>66</v>
      </c>
      <c r="G371" s="226" t="s">
        <v>2686</v>
      </c>
      <c r="H371" s="226">
        <v>2</v>
      </c>
      <c r="I371" s="226" t="s">
        <v>4027</v>
      </c>
      <c r="J371" s="226">
        <v>1</v>
      </c>
      <c r="K371" s="226"/>
      <c r="L371" s="226"/>
      <c r="M371" s="226">
        <v>7</v>
      </c>
      <c r="N371" s="226">
        <v>12</v>
      </c>
      <c r="O371" s="227"/>
      <c r="P371" s="226">
        <v>33</v>
      </c>
      <c r="Q371" s="226">
        <v>1200</v>
      </c>
      <c r="R371" s="228">
        <f t="shared" si="6"/>
        <v>39600</v>
      </c>
      <c r="S371" s="228"/>
      <c r="T371" s="228"/>
      <c r="U371" s="228">
        <v>0</v>
      </c>
      <c r="V371" s="228">
        <v>400</v>
      </c>
      <c r="W371" s="228">
        <f t="shared" si="7"/>
        <v>2000</v>
      </c>
      <c r="X371" s="228">
        <f t="shared" si="8"/>
        <v>300</v>
      </c>
      <c r="Y371" s="229">
        <f t="shared" si="9"/>
        <v>2300</v>
      </c>
      <c r="Z371" s="233">
        <v>6.84</v>
      </c>
      <c r="AA371" s="228">
        <f t="shared" si="10"/>
        <v>14280</v>
      </c>
      <c r="AB371" s="231">
        <f t="shared" si="11"/>
        <v>9710.4000000000015</v>
      </c>
      <c r="AC371" s="226" t="s">
        <v>2733</v>
      </c>
      <c r="AD371" s="226" t="s">
        <v>2733</v>
      </c>
      <c r="AE371" s="226" t="s">
        <v>2733</v>
      </c>
      <c r="AF371" s="253" t="s">
        <v>4028</v>
      </c>
    </row>
    <row r="372" spans="1:32" ht="22.5" customHeight="1">
      <c r="A372" s="226">
        <v>364</v>
      </c>
      <c r="B372" s="226" t="s">
        <v>4031</v>
      </c>
      <c r="C372" s="226" t="s">
        <v>4031</v>
      </c>
      <c r="D372" s="227"/>
      <c r="E372" s="227" t="s">
        <v>4032</v>
      </c>
      <c r="F372" s="226" t="s">
        <v>66</v>
      </c>
      <c r="G372" s="226" t="s">
        <v>2686</v>
      </c>
      <c r="H372" s="226">
        <v>2</v>
      </c>
      <c r="I372" s="226" t="s">
        <v>4027</v>
      </c>
      <c r="J372" s="226">
        <v>1</v>
      </c>
      <c r="K372" s="226"/>
      <c r="L372" s="226"/>
      <c r="M372" s="226">
        <v>2</v>
      </c>
      <c r="N372" s="226">
        <v>4</v>
      </c>
      <c r="O372" s="227"/>
      <c r="P372" s="226">
        <v>33</v>
      </c>
      <c r="Q372" s="226">
        <v>1200</v>
      </c>
      <c r="R372" s="228">
        <f t="shared" si="6"/>
        <v>39600</v>
      </c>
      <c r="S372" s="228"/>
      <c r="T372" s="228"/>
      <c r="U372" s="228">
        <v>0</v>
      </c>
      <c r="V372" s="228">
        <v>200</v>
      </c>
      <c r="W372" s="228">
        <f t="shared" si="7"/>
        <v>1000</v>
      </c>
      <c r="X372" s="228">
        <f t="shared" si="8"/>
        <v>150</v>
      </c>
      <c r="Y372" s="229">
        <f t="shared" si="9"/>
        <v>1150</v>
      </c>
      <c r="Z372" s="233">
        <v>6.84</v>
      </c>
      <c r="AA372" s="228">
        <f t="shared" si="10"/>
        <v>7140</v>
      </c>
      <c r="AB372" s="231">
        <f t="shared" si="11"/>
        <v>4855.2000000000007</v>
      </c>
      <c r="AC372" s="226" t="s">
        <v>2733</v>
      </c>
      <c r="AD372" s="226" t="s">
        <v>2733</v>
      </c>
      <c r="AE372" s="226" t="s">
        <v>2733</v>
      </c>
      <c r="AF372" s="253" t="s">
        <v>4028</v>
      </c>
    </row>
    <row r="373" spans="1:32" ht="22.5" customHeight="1">
      <c r="A373" s="226">
        <v>365</v>
      </c>
      <c r="B373" s="226" t="s">
        <v>4033</v>
      </c>
      <c r="C373" s="226" t="s">
        <v>4033</v>
      </c>
      <c r="D373" s="227"/>
      <c r="E373" s="236" t="s">
        <v>4034</v>
      </c>
      <c r="F373" s="226" t="s">
        <v>66</v>
      </c>
      <c r="G373" s="226" t="s">
        <v>2686</v>
      </c>
      <c r="H373" s="226" t="s">
        <v>3972</v>
      </c>
      <c r="I373" s="226" t="s">
        <v>4035</v>
      </c>
      <c r="J373" s="226">
        <v>1</v>
      </c>
      <c r="K373" s="226"/>
      <c r="L373" s="226"/>
      <c r="M373" s="226">
        <v>2</v>
      </c>
      <c r="N373" s="226">
        <v>4</v>
      </c>
      <c r="O373" s="227"/>
      <c r="P373" s="226">
        <v>12</v>
      </c>
      <c r="Q373" s="226">
        <v>800</v>
      </c>
      <c r="R373" s="228">
        <f t="shared" si="6"/>
        <v>9600</v>
      </c>
      <c r="S373" s="228"/>
      <c r="T373" s="228"/>
      <c r="U373" s="228">
        <v>0</v>
      </c>
      <c r="V373" s="228">
        <v>250</v>
      </c>
      <c r="W373" s="228">
        <f t="shared" si="7"/>
        <v>1250</v>
      </c>
      <c r="X373" s="228">
        <f t="shared" si="8"/>
        <v>187.5</v>
      </c>
      <c r="Y373" s="229">
        <f t="shared" si="9"/>
        <v>1437.5</v>
      </c>
      <c r="Z373" s="233">
        <v>6.84</v>
      </c>
      <c r="AA373" s="228">
        <f t="shared" si="10"/>
        <v>8925</v>
      </c>
      <c r="AB373" s="231">
        <f t="shared" si="11"/>
        <v>6069</v>
      </c>
      <c r="AC373" s="226" t="s">
        <v>2733</v>
      </c>
      <c r="AD373" s="226" t="s">
        <v>2733</v>
      </c>
      <c r="AE373" s="226" t="s">
        <v>2733</v>
      </c>
      <c r="AF373" s="253"/>
    </row>
    <row r="374" spans="1:32" ht="22.5" customHeight="1">
      <c r="A374" s="226">
        <v>366</v>
      </c>
      <c r="B374" s="226" t="s">
        <v>4036</v>
      </c>
      <c r="C374" s="226" t="s">
        <v>4036</v>
      </c>
      <c r="D374" s="227"/>
      <c r="E374" s="236" t="s">
        <v>4037</v>
      </c>
      <c r="F374" s="226" t="s">
        <v>66</v>
      </c>
      <c r="G374" s="226" t="s">
        <v>2686</v>
      </c>
      <c r="H374" s="226" t="s">
        <v>3972</v>
      </c>
      <c r="I374" s="226" t="s">
        <v>4035</v>
      </c>
      <c r="J374" s="226">
        <v>1</v>
      </c>
      <c r="K374" s="226"/>
      <c r="L374" s="226"/>
      <c r="M374" s="226">
        <v>2</v>
      </c>
      <c r="N374" s="226">
        <v>4</v>
      </c>
      <c r="O374" s="227"/>
      <c r="P374" s="226">
        <v>12</v>
      </c>
      <c r="Q374" s="226">
        <v>800</v>
      </c>
      <c r="R374" s="228">
        <f t="shared" si="6"/>
        <v>9600</v>
      </c>
      <c r="S374" s="228"/>
      <c r="T374" s="228"/>
      <c r="U374" s="228">
        <v>0</v>
      </c>
      <c r="V374" s="228">
        <v>250</v>
      </c>
      <c r="W374" s="228">
        <f t="shared" si="7"/>
        <v>1250</v>
      </c>
      <c r="X374" s="228">
        <f t="shared" si="8"/>
        <v>187.5</v>
      </c>
      <c r="Y374" s="229">
        <f t="shared" si="9"/>
        <v>1437.5</v>
      </c>
      <c r="Z374" s="233">
        <v>6.84</v>
      </c>
      <c r="AA374" s="228">
        <f t="shared" si="10"/>
        <v>8925</v>
      </c>
      <c r="AB374" s="231">
        <f t="shared" si="11"/>
        <v>6069</v>
      </c>
      <c r="AC374" s="226" t="s">
        <v>2733</v>
      </c>
      <c r="AD374" s="226" t="s">
        <v>2733</v>
      </c>
      <c r="AE374" s="226" t="s">
        <v>2733</v>
      </c>
      <c r="AF374" s="253"/>
    </row>
    <row r="375" spans="1:32" ht="22.5" customHeight="1">
      <c r="A375" s="226">
        <v>367</v>
      </c>
      <c r="B375" s="226" t="s">
        <v>4038</v>
      </c>
      <c r="C375" s="226" t="s">
        <v>4038</v>
      </c>
      <c r="D375" s="227"/>
      <c r="E375" s="236" t="s">
        <v>4039</v>
      </c>
      <c r="F375" s="226" t="s">
        <v>66</v>
      </c>
      <c r="G375" s="226" t="s">
        <v>2686</v>
      </c>
      <c r="H375" s="226" t="s">
        <v>3972</v>
      </c>
      <c r="I375" s="226" t="s">
        <v>4035</v>
      </c>
      <c r="J375" s="226">
        <v>1</v>
      </c>
      <c r="K375" s="226"/>
      <c r="L375" s="226"/>
      <c r="M375" s="226">
        <v>2</v>
      </c>
      <c r="N375" s="226">
        <v>8</v>
      </c>
      <c r="O375" s="227"/>
      <c r="P375" s="226">
        <v>12</v>
      </c>
      <c r="Q375" s="226">
        <v>800</v>
      </c>
      <c r="R375" s="228">
        <f t="shared" si="6"/>
        <v>9600</v>
      </c>
      <c r="S375" s="228"/>
      <c r="T375" s="228"/>
      <c r="U375" s="228">
        <v>0</v>
      </c>
      <c r="V375" s="228">
        <v>250</v>
      </c>
      <c r="W375" s="228">
        <f t="shared" si="7"/>
        <v>1250</v>
      </c>
      <c r="X375" s="228">
        <f t="shared" si="8"/>
        <v>187.5</v>
      </c>
      <c r="Y375" s="229">
        <f t="shared" si="9"/>
        <v>1437.5</v>
      </c>
      <c r="Z375" s="233">
        <v>6.84</v>
      </c>
      <c r="AA375" s="228">
        <f t="shared" si="10"/>
        <v>8925</v>
      </c>
      <c r="AB375" s="231">
        <f t="shared" si="11"/>
        <v>6069</v>
      </c>
      <c r="AC375" s="226" t="s">
        <v>2733</v>
      </c>
      <c r="AD375" s="226" t="s">
        <v>2733</v>
      </c>
      <c r="AE375" s="226" t="s">
        <v>2733</v>
      </c>
      <c r="AF375" s="253"/>
    </row>
    <row r="376" spans="1:32" ht="22.5" customHeight="1">
      <c r="A376" s="226">
        <v>368</v>
      </c>
      <c r="B376" s="226" t="s">
        <v>4040</v>
      </c>
      <c r="C376" s="226" t="s">
        <v>4040</v>
      </c>
      <c r="D376" s="227"/>
      <c r="E376" s="236" t="s">
        <v>4041</v>
      </c>
      <c r="F376" s="226" t="s">
        <v>66</v>
      </c>
      <c r="G376" s="226" t="s">
        <v>2686</v>
      </c>
      <c r="H376" s="226" t="s">
        <v>3972</v>
      </c>
      <c r="I376" s="226" t="s">
        <v>4035</v>
      </c>
      <c r="J376" s="226">
        <v>1</v>
      </c>
      <c r="K376" s="226"/>
      <c r="L376" s="226"/>
      <c r="M376" s="226">
        <v>4</v>
      </c>
      <c r="N376" s="226">
        <v>8</v>
      </c>
      <c r="O376" s="227"/>
      <c r="P376" s="226">
        <v>12</v>
      </c>
      <c r="Q376" s="226">
        <v>1200</v>
      </c>
      <c r="R376" s="228">
        <f t="shared" si="6"/>
        <v>14400</v>
      </c>
      <c r="S376" s="228"/>
      <c r="T376" s="228"/>
      <c r="U376" s="228">
        <v>0</v>
      </c>
      <c r="V376" s="228">
        <v>250</v>
      </c>
      <c r="W376" s="228">
        <f t="shared" si="7"/>
        <v>1250</v>
      </c>
      <c r="X376" s="228">
        <f t="shared" si="8"/>
        <v>187.5</v>
      </c>
      <c r="Y376" s="229">
        <f t="shared" si="9"/>
        <v>1437.5</v>
      </c>
      <c r="Z376" s="233">
        <v>6.84</v>
      </c>
      <c r="AA376" s="228">
        <f t="shared" si="10"/>
        <v>8925</v>
      </c>
      <c r="AB376" s="231">
        <f t="shared" si="11"/>
        <v>6069</v>
      </c>
      <c r="AC376" s="226" t="s">
        <v>2733</v>
      </c>
      <c r="AD376" s="226" t="s">
        <v>2733</v>
      </c>
      <c r="AE376" s="226" t="s">
        <v>2733</v>
      </c>
      <c r="AF376" s="253"/>
    </row>
    <row r="377" spans="1:32" ht="22.5" customHeight="1">
      <c r="A377" s="226">
        <v>369</v>
      </c>
      <c r="B377" s="226" t="s">
        <v>4042</v>
      </c>
      <c r="C377" s="226" t="s">
        <v>4042</v>
      </c>
      <c r="D377" s="227"/>
      <c r="E377" s="226" t="s">
        <v>4043</v>
      </c>
      <c r="F377" s="226" t="s">
        <v>66</v>
      </c>
      <c r="G377" s="226" t="s">
        <v>2686</v>
      </c>
      <c r="H377" s="226">
        <v>9</v>
      </c>
      <c r="I377" s="226" t="s">
        <v>4044</v>
      </c>
      <c r="J377" s="226">
        <v>1</v>
      </c>
      <c r="K377" s="226"/>
      <c r="L377" s="226"/>
      <c r="M377" s="226">
        <v>2</v>
      </c>
      <c r="N377" s="226">
        <v>2</v>
      </c>
      <c r="O377" s="227"/>
      <c r="P377" s="226">
        <v>9</v>
      </c>
      <c r="Q377" s="226">
        <v>700</v>
      </c>
      <c r="R377" s="228">
        <f t="shared" si="6"/>
        <v>6300</v>
      </c>
      <c r="S377" s="228"/>
      <c r="T377" s="228"/>
      <c r="U377" s="228">
        <v>0</v>
      </c>
      <c r="V377" s="228">
        <v>80</v>
      </c>
      <c r="W377" s="228">
        <f t="shared" si="7"/>
        <v>400</v>
      </c>
      <c r="X377" s="228">
        <f t="shared" si="8"/>
        <v>60</v>
      </c>
      <c r="Y377" s="229">
        <f t="shared" si="9"/>
        <v>460</v>
      </c>
      <c r="Z377" s="233">
        <v>6.84</v>
      </c>
      <c r="AA377" s="228">
        <f t="shared" si="10"/>
        <v>2856</v>
      </c>
      <c r="AB377" s="231">
        <f t="shared" si="11"/>
        <v>1942.0800000000002</v>
      </c>
      <c r="AC377" s="226" t="s">
        <v>2733</v>
      </c>
      <c r="AD377" s="226" t="s">
        <v>2733</v>
      </c>
      <c r="AE377" s="226" t="s">
        <v>2733</v>
      </c>
      <c r="AF377" s="253"/>
    </row>
    <row r="378" spans="1:32" ht="22.5" customHeight="1">
      <c r="A378" s="226">
        <v>370</v>
      </c>
      <c r="B378" s="226" t="s">
        <v>4045</v>
      </c>
      <c r="C378" s="226" t="s">
        <v>4045</v>
      </c>
      <c r="D378" s="227"/>
      <c r="E378" s="226" t="s">
        <v>4046</v>
      </c>
      <c r="F378" s="226" t="s">
        <v>66</v>
      </c>
      <c r="G378" s="226" t="s">
        <v>2686</v>
      </c>
      <c r="H378" s="226">
        <v>9</v>
      </c>
      <c r="I378" s="226" t="s">
        <v>4044</v>
      </c>
      <c r="J378" s="226">
        <v>1</v>
      </c>
      <c r="K378" s="226"/>
      <c r="L378" s="226"/>
      <c r="M378" s="226">
        <v>2</v>
      </c>
      <c r="N378" s="226">
        <v>2</v>
      </c>
      <c r="O378" s="227"/>
      <c r="P378" s="226">
        <v>9</v>
      </c>
      <c r="Q378" s="226">
        <v>700</v>
      </c>
      <c r="R378" s="228">
        <f t="shared" si="6"/>
        <v>6300</v>
      </c>
      <c r="S378" s="228"/>
      <c r="T378" s="228"/>
      <c r="U378" s="228">
        <v>0</v>
      </c>
      <c r="V378" s="228">
        <v>80</v>
      </c>
      <c r="W378" s="228">
        <f t="shared" si="7"/>
        <v>400</v>
      </c>
      <c r="X378" s="228">
        <f t="shared" si="8"/>
        <v>60</v>
      </c>
      <c r="Y378" s="229">
        <f t="shared" si="9"/>
        <v>460</v>
      </c>
      <c r="Z378" s="233">
        <v>6.84</v>
      </c>
      <c r="AA378" s="228">
        <f t="shared" si="10"/>
        <v>2856</v>
      </c>
      <c r="AB378" s="231">
        <f t="shared" si="11"/>
        <v>1942.0800000000002</v>
      </c>
      <c r="AC378" s="226" t="s">
        <v>2733</v>
      </c>
      <c r="AD378" s="226" t="s">
        <v>2733</v>
      </c>
      <c r="AE378" s="226" t="s">
        <v>2733</v>
      </c>
      <c r="AF378" s="253"/>
    </row>
    <row r="379" spans="1:32" ht="22.5" customHeight="1">
      <c r="A379" s="226">
        <v>371</v>
      </c>
      <c r="B379" s="226" t="s">
        <v>4047</v>
      </c>
      <c r="C379" s="226" t="s">
        <v>4047</v>
      </c>
      <c r="D379" s="227"/>
      <c r="E379" s="226" t="s">
        <v>4048</v>
      </c>
      <c r="F379" s="226" t="s">
        <v>66</v>
      </c>
      <c r="G379" s="226" t="s">
        <v>2686</v>
      </c>
      <c r="H379" s="226">
        <v>9</v>
      </c>
      <c r="I379" s="226" t="s">
        <v>4044</v>
      </c>
      <c r="J379" s="226">
        <v>1</v>
      </c>
      <c r="K379" s="226"/>
      <c r="L379" s="226"/>
      <c r="M379" s="226">
        <v>2</v>
      </c>
      <c r="N379" s="226">
        <v>2</v>
      </c>
      <c r="O379" s="227"/>
      <c r="P379" s="226">
        <v>9</v>
      </c>
      <c r="Q379" s="226">
        <v>700</v>
      </c>
      <c r="R379" s="228">
        <f t="shared" si="6"/>
        <v>6300</v>
      </c>
      <c r="S379" s="228"/>
      <c r="T379" s="228"/>
      <c r="U379" s="228">
        <v>0</v>
      </c>
      <c r="V379" s="228">
        <v>80</v>
      </c>
      <c r="W379" s="228">
        <f t="shared" si="7"/>
        <v>400</v>
      </c>
      <c r="X379" s="228">
        <f t="shared" si="8"/>
        <v>60</v>
      </c>
      <c r="Y379" s="229">
        <f t="shared" si="9"/>
        <v>460</v>
      </c>
      <c r="Z379" s="233">
        <v>6.84</v>
      </c>
      <c r="AA379" s="228">
        <f t="shared" si="10"/>
        <v>2856</v>
      </c>
      <c r="AB379" s="231">
        <f t="shared" si="11"/>
        <v>1942.0800000000002</v>
      </c>
      <c r="AC379" s="226" t="s">
        <v>2733</v>
      </c>
      <c r="AD379" s="226" t="s">
        <v>2733</v>
      </c>
      <c r="AE379" s="226" t="s">
        <v>2733</v>
      </c>
      <c r="AF379" s="253"/>
    </row>
    <row r="380" spans="1:32" ht="22.5" customHeight="1">
      <c r="A380" s="226">
        <v>372</v>
      </c>
      <c r="B380" s="226" t="s">
        <v>4049</v>
      </c>
      <c r="C380" s="226" t="s">
        <v>4049</v>
      </c>
      <c r="D380" s="227"/>
      <c r="E380" s="226" t="s">
        <v>4050</v>
      </c>
      <c r="F380" s="226" t="s">
        <v>66</v>
      </c>
      <c r="G380" s="226" t="s">
        <v>2686</v>
      </c>
      <c r="H380" s="226">
        <v>9</v>
      </c>
      <c r="I380" s="226" t="s">
        <v>4044</v>
      </c>
      <c r="J380" s="226">
        <v>1</v>
      </c>
      <c r="K380" s="226"/>
      <c r="L380" s="226"/>
      <c r="M380" s="226">
        <v>2</v>
      </c>
      <c r="N380" s="226">
        <v>2</v>
      </c>
      <c r="O380" s="227"/>
      <c r="P380" s="226">
        <v>9</v>
      </c>
      <c r="Q380" s="226">
        <v>700</v>
      </c>
      <c r="R380" s="228">
        <f t="shared" si="6"/>
        <v>6300</v>
      </c>
      <c r="S380" s="228"/>
      <c r="T380" s="228"/>
      <c r="U380" s="228">
        <v>0</v>
      </c>
      <c r="V380" s="228">
        <v>80</v>
      </c>
      <c r="W380" s="228">
        <f t="shared" si="7"/>
        <v>400</v>
      </c>
      <c r="X380" s="228">
        <f t="shared" si="8"/>
        <v>60</v>
      </c>
      <c r="Y380" s="229">
        <f t="shared" si="9"/>
        <v>460</v>
      </c>
      <c r="Z380" s="233">
        <v>6.84</v>
      </c>
      <c r="AA380" s="228">
        <f t="shared" si="10"/>
        <v>2856</v>
      </c>
      <c r="AB380" s="231">
        <f t="shared" si="11"/>
        <v>1942.0800000000002</v>
      </c>
      <c r="AC380" s="226" t="s">
        <v>2733</v>
      </c>
      <c r="AD380" s="226" t="s">
        <v>2733</v>
      </c>
      <c r="AE380" s="226" t="s">
        <v>2733</v>
      </c>
      <c r="AF380" s="253"/>
    </row>
    <row r="381" spans="1:32" ht="22.5" customHeight="1">
      <c r="A381" s="226">
        <v>373</v>
      </c>
      <c r="B381" s="226" t="s">
        <v>4051</v>
      </c>
      <c r="C381" s="226" t="s">
        <v>4051</v>
      </c>
      <c r="D381" s="227"/>
      <c r="E381" s="226" t="s">
        <v>4052</v>
      </c>
      <c r="F381" s="226" t="s">
        <v>42</v>
      </c>
      <c r="G381" s="226" t="s">
        <v>2686</v>
      </c>
      <c r="H381" s="226" t="s">
        <v>3972</v>
      </c>
      <c r="I381" s="226" t="s">
        <v>4053</v>
      </c>
      <c r="J381" s="226">
        <v>1</v>
      </c>
      <c r="K381" s="226"/>
      <c r="L381" s="226"/>
      <c r="M381" s="226">
        <v>2</v>
      </c>
      <c r="N381" s="226">
        <v>4</v>
      </c>
      <c r="O381" s="227"/>
      <c r="P381" s="226">
        <v>10</v>
      </c>
      <c r="Q381" s="226">
        <v>450</v>
      </c>
      <c r="R381" s="228">
        <f t="shared" si="6"/>
        <v>4500</v>
      </c>
      <c r="S381" s="228"/>
      <c r="T381" s="228"/>
      <c r="U381" s="228">
        <v>0</v>
      </c>
      <c r="V381" s="228"/>
      <c r="W381" s="228">
        <f t="shared" si="7"/>
        <v>1500</v>
      </c>
      <c r="X381" s="228">
        <f t="shared" si="8"/>
        <v>225</v>
      </c>
      <c r="Y381" s="229">
        <f t="shared" si="9"/>
        <v>1725</v>
      </c>
      <c r="Z381" s="233">
        <v>5.88</v>
      </c>
      <c r="AA381" s="228">
        <f t="shared" si="10"/>
        <v>9270</v>
      </c>
      <c r="AB381" s="231">
        <f t="shared" si="11"/>
        <v>6303.6</v>
      </c>
      <c r="AC381" s="226" t="s">
        <v>2733</v>
      </c>
      <c r="AD381" s="226" t="s">
        <v>2734</v>
      </c>
      <c r="AE381" s="226" t="s">
        <v>2689</v>
      </c>
      <c r="AF381" s="253"/>
    </row>
    <row r="382" spans="1:32" ht="22.5" customHeight="1">
      <c r="A382" s="226">
        <v>374</v>
      </c>
      <c r="B382" s="226" t="s">
        <v>4054</v>
      </c>
      <c r="C382" s="226" t="s">
        <v>4054</v>
      </c>
      <c r="D382" s="227"/>
      <c r="E382" s="227" t="s">
        <v>4055</v>
      </c>
      <c r="F382" s="226" t="s">
        <v>66</v>
      </c>
      <c r="G382" s="226" t="s">
        <v>2686</v>
      </c>
      <c r="H382" s="226" t="s">
        <v>3972</v>
      </c>
      <c r="I382" s="226" t="s">
        <v>4056</v>
      </c>
      <c r="J382" s="226">
        <v>1</v>
      </c>
      <c r="K382" s="226"/>
      <c r="L382" s="226"/>
      <c r="M382" s="226">
        <v>3</v>
      </c>
      <c r="N382" s="226">
        <v>6</v>
      </c>
      <c r="O382" s="227"/>
      <c r="P382" s="226">
        <v>18</v>
      </c>
      <c r="Q382" s="226">
        <v>4000</v>
      </c>
      <c r="R382" s="228">
        <f t="shared" si="6"/>
        <v>72000</v>
      </c>
      <c r="S382" s="228">
        <v>1000</v>
      </c>
      <c r="T382" s="228">
        <v>4</v>
      </c>
      <c r="U382" s="228">
        <v>4000</v>
      </c>
      <c r="V382" s="228">
        <v>300</v>
      </c>
      <c r="W382" s="228">
        <f t="shared" si="7"/>
        <v>1500</v>
      </c>
      <c r="X382" s="228">
        <f t="shared" si="8"/>
        <v>625</v>
      </c>
      <c r="Y382" s="229">
        <f t="shared" si="9"/>
        <v>2125</v>
      </c>
      <c r="Z382" s="233">
        <v>6.84</v>
      </c>
      <c r="AA382" s="228">
        <f t="shared" si="10"/>
        <v>11510</v>
      </c>
      <c r="AB382" s="231">
        <f t="shared" si="11"/>
        <v>7826.8</v>
      </c>
      <c r="AC382" s="226" t="s">
        <v>2733</v>
      </c>
      <c r="AD382" s="226" t="s">
        <v>2733</v>
      </c>
      <c r="AE382" s="226" t="s">
        <v>2733</v>
      </c>
      <c r="AF382" s="253"/>
    </row>
    <row r="383" spans="1:32" ht="22.5" customHeight="1">
      <c r="A383" s="226">
        <v>375</v>
      </c>
      <c r="B383" s="226" t="s">
        <v>4057</v>
      </c>
      <c r="C383" s="226" t="s">
        <v>4057</v>
      </c>
      <c r="D383" s="227"/>
      <c r="E383" s="227" t="s">
        <v>4058</v>
      </c>
      <c r="F383" s="226" t="s">
        <v>66</v>
      </c>
      <c r="G383" s="226" t="s">
        <v>2686</v>
      </c>
      <c r="H383" s="226" t="s">
        <v>3972</v>
      </c>
      <c r="I383" s="226" t="s">
        <v>4056</v>
      </c>
      <c r="J383" s="226">
        <v>1</v>
      </c>
      <c r="K383" s="226"/>
      <c r="L383" s="226"/>
      <c r="M383" s="226">
        <v>3</v>
      </c>
      <c r="N383" s="226">
        <v>6</v>
      </c>
      <c r="O383" s="227"/>
      <c r="P383" s="226">
        <v>18</v>
      </c>
      <c r="Q383" s="226">
        <v>4000</v>
      </c>
      <c r="R383" s="228">
        <f t="shared" si="6"/>
        <v>72000</v>
      </c>
      <c r="S383" s="228">
        <v>1000</v>
      </c>
      <c r="T383" s="228">
        <v>4</v>
      </c>
      <c r="U383" s="228">
        <v>4000</v>
      </c>
      <c r="V383" s="228">
        <v>250</v>
      </c>
      <c r="W383" s="228">
        <f t="shared" si="7"/>
        <v>1250</v>
      </c>
      <c r="X383" s="228">
        <f t="shared" si="8"/>
        <v>587.5</v>
      </c>
      <c r="Y383" s="229">
        <f t="shared" si="9"/>
        <v>1837.5</v>
      </c>
      <c r="Z383" s="233">
        <v>6.84</v>
      </c>
      <c r="AA383" s="228">
        <f t="shared" si="10"/>
        <v>9725</v>
      </c>
      <c r="AB383" s="231">
        <f t="shared" si="11"/>
        <v>6613.0000000000009</v>
      </c>
      <c r="AC383" s="226" t="s">
        <v>2733</v>
      </c>
      <c r="AD383" s="226" t="s">
        <v>2733</v>
      </c>
      <c r="AE383" s="226" t="s">
        <v>2733</v>
      </c>
      <c r="AF383" s="253"/>
    </row>
    <row r="384" spans="1:32" ht="22.5" customHeight="1">
      <c r="A384" s="226">
        <v>376</v>
      </c>
      <c r="B384" s="226" t="s">
        <v>4059</v>
      </c>
      <c r="C384" s="226" t="s">
        <v>4059</v>
      </c>
      <c r="D384" s="227"/>
      <c r="E384" s="227" t="s">
        <v>4060</v>
      </c>
      <c r="F384" s="226" t="s">
        <v>66</v>
      </c>
      <c r="G384" s="226" t="s">
        <v>2686</v>
      </c>
      <c r="H384" s="226">
        <v>2</v>
      </c>
      <c r="I384" s="226" t="s">
        <v>4061</v>
      </c>
      <c r="J384" s="226">
        <v>1</v>
      </c>
      <c r="K384" s="226"/>
      <c r="L384" s="226"/>
      <c r="M384" s="226">
        <v>3</v>
      </c>
      <c r="N384" s="226">
        <v>4</v>
      </c>
      <c r="O384" s="227"/>
      <c r="P384" s="226">
        <v>23</v>
      </c>
      <c r="Q384" s="226">
        <v>2500</v>
      </c>
      <c r="R384" s="228">
        <f t="shared" si="6"/>
        <v>57500</v>
      </c>
      <c r="S384" s="228"/>
      <c r="T384" s="228"/>
      <c r="U384" s="228">
        <v>0</v>
      </c>
      <c r="V384" s="228">
        <v>150</v>
      </c>
      <c r="W384" s="228">
        <f t="shared" si="7"/>
        <v>750</v>
      </c>
      <c r="X384" s="228">
        <f t="shared" si="8"/>
        <v>112.5</v>
      </c>
      <c r="Y384" s="229">
        <f t="shared" si="9"/>
        <v>862.5</v>
      </c>
      <c r="Z384" s="233">
        <v>6.84</v>
      </c>
      <c r="AA384" s="228">
        <f t="shared" si="10"/>
        <v>5355</v>
      </c>
      <c r="AB384" s="231">
        <f t="shared" si="11"/>
        <v>3641.4</v>
      </c>
      <c r="AC384" s="226" t="s">
        <v>2020</v>
      </c>
      <c r="AD384" s="226" t="s">
        <v>2020</v>
      </c>
      <c r="AE384" s="226" t="s">
        <v>2020</v>
      </c>
      <c r="AF384" s="253"/>
    </row>
    <row r="385" spans="1:32" ht="22.5" customHeight="1">
      <c r="A385" s="226">
        <v>377</v>
      </c>
      <c r="B385" s="226" t="s">
        <v>4062</v>
      </c>
      <c r="C385" s="226" t="s">
        <v>4062</v>
      </c>
      <c r="D385" s="227"/>
      <c r="E385" s="227" t="s">
        <v>4063</v>
      </c>
      <c r="F385" s="226" t="s">
        <v>66</v>
      </c>
      <c r="G385" s="226" t="s">
        <v>2686</v>
      </c>
      <c r="H385" s="226">
        <v>2</v>
      </c>
      <c r="I385" s="226" t="s">
        <v>4061</v>
      </c>
      <c r="J385" s="226">
        <v>1</v>
      </c>
      <c r="K385" s="226"/>
      <c r="L385" s="226"/>
      <c r="M385" s="226">
        <v>3</v>
      </c>
      <c r="N385" s="226">
        <v>4</v>
      </c>
      <c r="O385" s="227"/>
      <c r="P385" s="226">
        <v>23</v>
      </c>
      <c r="Q385" s="226">
        <v>2500</v>
      </c>
      <c r="R385" s="228">
        <f t="shared" si="6"/>
        <v>57500</v>
      </c>
      <c r="S385" s="228"/>
      <c r="T385" s="228"/>
      <c r="U385" s="228">
        <v>0</v>
      </c>
      <c r="V385" s="228">
        <v>150</v>
      </c>
      <c r="W385" s="228">
        <f t="shared" si="7"/>
        <v>750</v>
      </c>
      <c r="X385" s="228">
        <f t="shared" si="8"/>
        <v>112.5</v>
      </c>
      <c r="Y385" s="229">
        <f t="shared" si="9"/>
        <v>862.5</v>
      </c>
      <c r="Z385" s="233">
        <v>6.84</v>
      </c>
      <c r="AA385" s="228">
        <f t="shared" si="10"/>
        <v>5355</v>
      </c>
      <c r="AB385" s="231">
        <f t="shared" si="11"/>
        <v>3641.4</v>
      </c>
      <c r="AC385" s="226" t="s">
        <v>2020</v>
      </c>
      <c r="AD385" s="226" t="s">
        <v>2020</v>
      </c>
      <c r="AE385" s="226" t="s">
        <v>2020</v>
      </c>
      <c r="AF385" s="253"/>
    </row>
    <row r="386" spans="1:32" ht="22.5" customHeight="1">
      <c r="A386" s="226">
        <v>378</v>
      </c>
      <c r="B386" s="226" t="s">
        <v>4064</v>
      </c>
      <c r="C386" s="226" t="s">
        <v>4064</v>
      </c>
      <c r="D386" s="227"/>
      <c r="E386" s="227" t="s">
        <v>4065</v>
      </c>
      <c r="F386" s="226" t="s">
        <v>66</v>
      </c>
      <c r="G386" s="226" t="s">
        <v>2686</v>
      </c>
      <c r="H386" s="226">
        <v>9</v>
      </c>
      <c r="I386" s="226" t="s">
        <v>4066</v>
      </c>
      <c r="J386" s="226">
        <v>1</v>
      </c>
      <c r="K386" s="226"/>
      <c r="L386" s="226"/>
      <c r="M386" s="226">
        <v>2</v>
      </c>
      <c r="N386" s="226">
        <v>4</v>
      </c>
      <c r="O386" s="227"/>
      <c r="P386" s="226">
        <v>18</v>
      </c>
      <c r="Q386" s="226">
        <v>1200</v>
      </c>
      <c r="R386" s="228">
        <f t="shared" si="6"/>
        <v>21600</v>
      </c>
      <c r="S386" s="228"/>
      <c r="T386" s="228"/>
      <c r="U386" s="228">
        <v>0</v>
      </c>
      <c r="V386" s="228">
        <v>200</v>
      </c>
      <c r="W386" s="228">
        <f t="shared" si="7"/>
        <v>1000</v>
      </c>
      <c r="X386" s="228">
        <f t="shared" si="8"/>
        <v>150</v>
      </c>
      <c r="Y386" s="229">
        <f t="shared" si="9"/>
        <v>1150</v>
      </c>
      <c r="Z386" s="233">
        <v>6.84</v>
      </c>
      <c r="AA386" s="228">
        <f t="shared" si="10"/>
        <v>7140</v>
      </c>
      <c r="AB386" s="231">
        <f t="shared" si="11"/>
        <v>4855.2000000000007</v>
      </c>
      <c r="AC386" s="226" t="s">
        <v>2020</v>
      </c>
      <c r="AD386" s="226" t="s">
        <v>2020</v>
      </c>
      <c r="AE386" s="226" t="s">
        <v>2020</v>
      </c>
      <c r="AF386" s="253"/>
    </row>
    <row r="387" spans="1:32" ht="22.5" customHeight="1">
      <c r="A387" s="226">
        <v>379</v>
      </c>
      <c r="B387" s="226" t="s">
        <v>4067</v>
      </c>
      <c r="C387" s="226" t="s">
        <v>4067</v>
      </c>
      <c r="D387" s="227"/>
      <c r="E387" s="227" t="s">
        <v>4068</v>
      </c>
      <c r="F387" s="226" t="s">
        <v>66</v>
      </c>
      <c r="G387" s="226" t="s">
        <v>2686</v>
      </c>
      <c r="H387" s="226">
        <v>9</v>
      </c>
      <c r="I387" s="226" t="s">
        <v>4066</v>
      </c>
      <c r="J387" s="226">
        <v>1</v>
      </c>
      <c r="K387" s="226"/>
      <c r="L387" s="226"/>
      <c r="M387" s="226">
        <v>3</v>
      </c>
      <c r="N387" s="226">
        <v>4</v>
      </c>
      <c r="O387" s="227"/>
      <c r="P387" s="226">
        <v>20</v>
      </c>
      <c r="Q387" s="226">
        <v>1200</v>
      </c>
      <c r="R387" s="228">
        <f t="shared" si="6"/>
        <v>24000</v>
      </c>
      <c r="S387" s="228"/>
      <c r="T387" s="228"/>
      <c r="U387" s="228">
        <v>0</v>
      </c>
      <c r="V387" s="228">
        <v>200</v>
      </c>
      <c r="W387" s="228">
        <f t="shared" si="7"/>
        <v>1000</v>
      </c>
      <c r="X387" s="228">
        <f t="shared" si="8"/>
        <v>150</v>
      </c>
      <c r="Y387" s="229">
        <f t="shared" si="9"/>
        <v>1150</v>
      </c>
      <c r="Z387" s="233">
        <v>6.84</v>
      </c>
      <c r="AA387" s="228">
        <f t="shared" si="10"/>
        <v>7140</v>
      </c>
      <c r="AB387" s="231">
        <f t="shared" si="11"/>
        <v>4855.2000000000007</v>
      </c>
      <c r="AC387" s="226" t="s">
        <v>2020</v>
      </c>
      <c r="AD387" s="226" t="s">
        <v>2020</v>
      </c>
      <c r="AE387" s="226" t="s">
        <v>2020</v>
      </c>
      <c r="AF387" s="253"/>
    </row>
    <row r="388" spans="1:32" ht="22.5" customHeight="1">
      <c r="A388" s="226">
        <v>380</v>
      </c>
      <c r="B388" s="226" t="s">
        <v>4069</v>
      </c>
      <c r="C388" s="226" t="s">
        <v>4069</v>
      </c>
      <c r="D388" s="227"/>
      <c r="E388" s="227" t="s">
        <v>4070</v>
      </c>
      <c r="F388" s="226" t="s">
        <v>66</v>
      </c>
      <c r="G388" s="226" t="s">
        <v>2686</v>
      </c>
      <c r="H388" s="226">
        <v>9</v>
      </c>
      <c r="I388" s="226" t="s">
        <v>4066</v>
      </c>
      <c r="J388" s="226">
        <v>1</v>
      </c>
      <c r="K388" s="226"/>
      <c r="L388" s="226"/>
      <c r="M388" s="226">
        <v>3</v>
      </c>
      <c r="N388" s="226">
        <v>4</v>
      </c>
      <c r="O388" s="227"/>
      <c r="P388" s="226">
        <v>20</v>
      </c>
      <c r="Q388" s="226">
        <v>1200</v>
      </c>
      <c r="R388" s="228">
        <f t="shared" si="6"/>
        <v>24000</v>
      </c>
      <c r="S388" s="228"/>
      <c r="T388" s="228"/>
      <c r="U388" s="228">
        <v>0</v>
      </c>
      <c r="V388" s="228">
        <v>200</v>
      </c>
      <c r="W388" s="228">
        <f t="shared" si="7"/>
        <v>1000</v>
      </c>
      <c r="X388" s="228">
        <f t="shared" si="8"/>
        <v>150</v>
      </c>
      <c r="Y388" s="229">
        <f t="shared" si="9"/>
        <v>1150</v>
      </c>
      <c r="Z388" s="233">
        <v>6.84</v>
      </c>
      <c r="AA388" s="228">
        <f t="shared" si="10"/>
        <v>7140</v>
      </c>
      <c r="AB388" s="231">
        <f t="shared" si="11"/>
        <v>4855.2000000000007</v>
      </c>
      <c r="AC388" s="226" t="s">
        <v>2020</v>
      </c>
      <c r="AD388" s="226" t="s">
        <v>2020</v>
      </c>
      <c r="AE388" s="226" t="s">
        <v>2020</v>
      </c>
      <c r="AF388" s="253"/>
    </row>
    <row r="389" spans="1:32" ht="22.5" customHeight="1">
      <c r="A389" s="226">
        <v>381</v>
      </c>
      <c r="B389" s="226" t="s">
        <v>4071</v>
      </c>
      <c r="C389" s="226" t="s">
        <v>4071</v>
      </c>
      <c r="D389" s="227"/>
      <c r="E389" s="227" t="s">
        <v>4072</v>
      </c>
      <c r="F389" s="226" t="s">
        <v>66</v>
      </c>
      <c r="G389" s="226" t="s">
        <v>2686</v>
      </c>
      <c r="H389" s="226" t="s">
        <v>3972</v>
      </c>
      <c r="I389" s="226" t="s">
        <v>4073</v>
      </c>
      <c r="J389" s="226">
        <v>1</v>
      </c>
      <c r="K389" s="226"/>
      <c r="L389" s="226"/>
      <c r="M389" s="226">
        <v>3</v>
      </c>
      <c r="N389" s="226">
        <v>6</v>
      </c>
      <c r="O389" s="227"/>
      <c r="P389" s="226">
        <v>35</v>
      </c>
      <c r="Q389" s="226">
        <v>3500</v>
      </c>
      <c r="R389" s="228">
        <f t="shared" si="6"/>
        <v>122500</v>
      </c>
      <c r="S389" s="228">
        <v>1500</v>
      </c>
      <c r="T389" s="228">
        <v>4</v>
      </c>
      <c r="U389" s="228">
        <v>6000</v>
      </c>
      <c r="V389" s="228">
        <v>300</v>
      </c>
      <c r="W389" s="228">
        <f t="shared" si="7"/>
        <v>1500</v>
      </c>
      <c r="X389" s="228">
        <f t="shared" si="8"/>
        <v>825</v>
      </c>
      <c r="Y389" s="229">
        <f t="shared" si="9"/>
        <v>2325</v>
      </c>
      <c r="Z389" s="233">
        <v>6.84</v>
      </c>
      <c r="AA389" s="228">
        <f t="shared" si="10"/>
        <v>11910</v>
      </c>
      <c r="AB389" s="231">
        <f t="shared" si="11"/>
        <v>8098.8</v>
      </c>
      <c r="AC389" s="226" t="s">
        <v>3525</v>
      </c>
      <c r="AD389" s="226" t="s">
        <v>3525</v>
      </c>
      <c r="AE389" s="226" t="s">
        <v>3525</v>
      </c>
      <c r="AF389" s="253" t="s">
        <v>4074</v>
      </c>
    </row>
    <row r="390" spans="1:32" ht="22.5" customHeight="1">
      <c r="A390" s="226">
        <v>382</v>
      </c>
      <c r="B390" s="226" t="s">
        <v>4075</v>
      </c>
      <c r="C390" s="226" t="s">
        <v>4075</v>
      </c>
      <c r="D390" s="227"/>
      <c r="E390" s="227" t="s">
        <v>4076</v>
      </c>
      <c r="F390" s="226" t="s">
        <v>66</v>
      </c>
      <c r="G390" s="226" t="s">
        <v>2686</v>
      </c>
      <c r="H390" s="226" t="s">
        <v>3972</v>
      </c>
      <c r="I390" s="226" t="s">
        <v>4073</v>
      </c>
      <c r="J390" s="226">
        <v>1</v>
      </c>
      <c r="K390" s="226"/>
      <c r="L390" s="226"/>
      <c r="M390" s="226">
        <v>3</v>
      </c>
      <c r="N390" s="226">
        <v>6</v>
      </c>
      <c r="O390" s="227"/>
      <c r="P390" s="226">
        <v>35</v>
      </c>
      <c r="Q390" s="226">
        <v>3500</v>
      </c>
      <c r="R390" s="228">
        <f t="shared" si="6"/>
        <v>122500</v>
      </c>
      <c r="S390" s="228">
        <v>1500</v>
      </c>
      <c r="T390" s="228">
        <v>1</v>
      </c>
      <c r="U390" s="228">
        <v>1500</v>
      </c>
      <c r="V390" s="228">
        <v>300</v>
      </c>
      <c r="W390" s="228">
        <f t="shared" si="7"/>
        <v>1500</v>
      </c>
      <c r="X390" s="228">
        <f t="shared" si="8"/>
        <v>375</v>
      </c>
      <c r="Y390" s="229">
        <f t="shared" si="9"/>
        <v>1875</v>
      </c>
      <c r="Z390" s="233">
        <v>6.84</v>
      </c>
      <c r="AA390" s="228">
        <f t="shared" si="10"/>
        <v>11010</v>
      </c>
      <c r="AB390" s="231">
        <f t="shared" si="11"/>
        <v>7486.8</v>
      </c>
      <c r="AC390" s="226" t="s">
        <v>3525</v>
      </c>
      <c r="AD390" s="226" t="s">
        <v>3525</v>
      </c>
      <c r="AE390" s="226" t="s">
        <v>3525</v>
      </c>
      <c r="AF390" s="253" t="s">
        <v>4074</v>
      </c>
    </row>
    <row r="391" spans="1:32" ht="22.5" customHeight="1">
      <c r="A391" s="226">
        <v>383</v>
      </c>
      <c r="B391" s="226" t="s">
        <v>4077</v>
      </c>
      <c r="C391" s="226" t="s">
        <v>4077</v>
      </c>
      <c r="D391" s="227"/>
      <c r="E391" s="227" t="s">
        <v>4078</v>
      </c>
      <c r="F391" s="226" t="s">
        <v>42</v>
      </c>
      <c r="G391" s="226" t="s">
        <v>2686</v>
      </c>
      <c r="H391" s="226" t="s">
        <v>3972</v>
      </c>
      <c r="I391" s="226" t="s">
        <v>4079</v>
      </c>
      <c r="J391" s="226">
        <v>1</v>
      </c>
      <c r="K391" s="226"/>
      <c r="L391" s="226"/>
      <c r="M391" s="226">
        <v>2</v>
      </c>
      <c r="N391" s="226">
        <v>4</v>
      </c>
      <c r="O391" s="227"/>
      <c r="P391" s="226">
        <v>7</v>
      </c>
      <c r="Q391" s="226">
        <v>350</v>
      </c>
      <c r="R391" s="228">
        <f t="shared" si="6"/>
        <v>2450</v>
      </c>
      <c r="S391" s="228"/>
      <c r="T391" s="228"/>
      <c r="U391" s="228">
        <v>0</v>
      </c>
      <c r="V391" s="228"/>
      <c r="W391" s="228">
        <f t="shared" si="7"/>
        <v>816.66666666666663</v>
      </c>
      <c r="X391" s="228">
        <f t="shared" si="8"/>
        <v>122.49999999999999</v>
      </c>
      <c r="Y391" s="229">
        <f t="shared" si="9"/>
        <v>939.16666666666663</v>
      </c>
      <c r="Z391" s="233">
        <v>5.88</v>
      </c>
      <c r="AA391" s="228">
        <f t="shared" si="10"/>
        <v>5047</v>
      </c>
      <c r="AB391" s="231">
        <f t="shared" si="11"/>
        <v>3431.96</v>
      </c>
      <c r="AC391" s="226" t="s">
        <v>2020</v>
      </c>
      <c r="AD391" s="226" t="s">
        <v>2020</v>
      </c>
      <c r="AE391" s="226" t="s">
        <v>2689</v>
      </c>
      <c r="AF391" s="253"/>
    </row>
    <row r="392" spans="1:32" ht="22.5" customHeight="1">
      <c r="A392" s="226">
        <v>384</v>
      </c>
      <c r="B392" s="226" t="s">
        <v>4081</v>
      </c>
      <c r="C392" s="226" t="s">
        <v>4080</v>
      </c>
      <c r="D392" s="227"/>
      <c r="E392" s="227" t="s">
        <v>4082</v>
      </c>
      <c r="F392" s="226" t="s">
        <v>66</v>
      </c>
      <c r="G392" s="226" t="s">
        <v>2686</v>
      </c>
      <c r="H392" s="226">
        <v>2</v>
      </c>
      <c r="I392" s="226" t="s">
        <v>4083</v>
      </c>
      <c r="J392" s="226">
        <v>1</v>
      </c>
      <c r="K392" s="226"/>
      <c r="L392" s="226"/>
      <c r="M392" s="226">
        <v>2</v>
      </c>
      <c r="N392" s="226">
        <v>4</v>
      </c>
      <c r="O392" s="227"/>
      <c r="P392" s="226">
        <v>33</v>
      </c>
      <c r="Q392" s="226">
        <v>1400</v>
      </c>
      <c r="R392" s="228">
        <f t="shared" si="6"/>
        <v>46200</v>
      </c>
      <c r="S392" s="228"/>
      <c r="T392" s="228"/>
      <c r="U392" s="228">
        <v>0</v>
      </c>
      <c r="V392" s="228">
        <v>60</v>
      </c>
      <c r="W392" s="228">
        <f t="shared" si="7"/>
        <v>300</v>
      </c>
      <c r="X392" s="228">
        <f t="shared" si="8"/>
        <v>45</v>
      </c>
      <c r="Y392" s="229">
        <f t="shared" si="9"/>
        <v>345</v>
      </c>
      <c r="Z392" s="233">
        <v>6.84</v>
      </c>
      <c r="AA392" s="228">
        <f t="shared" si="10"/>
        <v>2142</v>
      </c>
      <c r="AB392" s="231">
        <f t="shared" si="11"/>
        <v>1456.5600000000002</v>
      </c>
      <c r="AC392" s="226" t="s">
        <v>1701</v>
      </c>
      <c r="AD392" s="226" t="s">
        <v>2688</v>
      </c>
      <c r="AE392" s="226" t="s">
        <v>2689</v>
      </c>
      <c r="AF392" s="253"/>
    </row>
    <row r="393" spans="1:32" ht="22.5" customHeight="1">
      <c r="A393" s="226">
        <v>385</v>
      </c>
      <c r="B393" s="226" t="s">
        <v>4085</v>
      </c>
      <c r="C393" s="226" t="s">
        <v>4084</v>
      </c>
      <c r="D393" s="227"/>
      <c r="E393" s="227" t="s">
        <v>4086</v>
      </c>
      <c r="F393" s="226" t="s">
        <v>66</v>
      </c>
      <c r="G393" s="226" t="s">
        <v>2686</v>
      </c>
      <c r="H393" s="226">
        <v>2</v>
      </c>
      <c r="I393" s="226" t="s">
        <v>4083</v>
      </c>
      <c r="J393" s="226">
        <v>1</v>
      </c>
      <c r="K393" s="226"/>
      <c r="L393" s="226"/>
      <c r="M393" s="226">
        <v>2</v>
      </c>
      <c r="N393" s="226">
        <v>4</v>
      </c>
      <c r="O393" s="227"/>
      <c r="P393" s="226">
        <v>33</v>
      </c>
      <c r="Q393" s="226">
        <v>1400</v>
      </c>
      <c r="R393" s="228">
        <f t="shared" si="6"/>
        <v>46200</v>
      </c>
      <c r="S393" s="228"/>
      <c r="T393" s="228"/>
      <c r="U393" s="228">
        <v>0</v>
      </c>
      <c r="V393" s="228">
        <v>60</v>
      </c>
      <c r="W393" s="228">
        <f t="shared" si="7"/>
        <v>300</v>
      </c>
      <c r="X393" s="228">
        <f t="shared" si="8"/>
        <v>45</v>
      </c>
      <c r="Y393" s="229">
        <f t="shared" si="9"/>
        <v>345</v>
      </c>
      <c r="Z393" s="233">
        <v>6.84</v>
      </c>
      <c r="AA393" s="228">
        <f t="shared" si="10"/>
        <v>2142</v>
      </c>
      <c r="AB393" s="231">
        <f t="shared" si="11"/>
        <v>1456.5600000000002</v>
      </c>
      <c r="AC393" s="226" t="s">
        <v>1701</v>
      </c>
      <c r="AD393" s="226" t="s">
        <v>2688</v>
      </c>
      <c r="AE393" s="226" t="s">
        <v>2689</v>
      </c>
      <c r="AF393" s="253"/>
    </row>
    <row r="394" spans="1:32" ht="22.5" customHeight="1">
      <c r="A394" s="226">
        <v>386</v>
      </c>
      <c r="B394" s="226" t="s">
        <v>4088</v>
      </c>
      <c r="C394" s="226" t="s">
        <v>4087</v>
      </c>
      <c r="D394" s="227"/>
      <c r="E394" s="227" t="s">
        <v>4089</v>
      </c>
      <c r="F394" s="226" t="s">
        <v>66</v>
      </c>
      <c r="G394" s="226" t="s">
        <v>2686</v>
      </c>
      <c r="H394" s="226">
        <v>2</v>
      </c>
      <c r="I394" s="226" t="s">
        <v>4083</v>
      </c>
      <c r="J394" s="226">
        <v>1</v>
      </c>
      <c r="K394" s="226"/>
      <c r="L394" s="226"/>
      <c r="M394" s="226">
        <v>2</v>
      </c>
      <c r="N394" s="226">
        <v>4</v>
      </c>
      <c r="O394" s="227"/>
      <c r="P394" s="226">
        <v>33</v>
      </c>
      <c r="Q394" s="226">
        <v>1400</v>
      </c>
      <c r="R394" s="228">
        <f t="shared" si="6"/>
        <v>46200</v>
      </c>
      <c r="S394" s="228"/>
      <c r="T394" s="228"/>
      <c r="U394" s="228">
        <v>0</v>
      </c>
      <c r="V394" s="228">
        <v>60</v>
      </c>
      <c r="W394" s="228">
        <f t="shared" si="7"/>
        <v>300</v>
      </c>
      <c r="X394" s="228">
        <f t="shared" si="8"/>
        <v>45</v>
      </c>
      <c r="Y394" s="229">
        <f t="shared" si="9"/>
        <v>345</v>
      </c>
      <c r="Z394" s="233">
        <v>6.84</v>
      </c>
      <c r="AA394" s="228">
        <f t="shared" si="10"/>
        <v>2142</v>
      </c>
      <c r="AB394" s="231">
        <f t="shared" si="11"/>
        <v>1456.5600000000002</v>
      </c>
      <c r="AC394" s="226" t="s">
        <v>1701</v>
      </c>
      <c r="AD394" s="226" t="s">
        <v>2688</v>
      </c>
      <c r="AE394" s="226" t="s">
        <v>2689</v>
      </c>
      <c r="AF394" s="253"/>
    </row>
    <row r="395" spans="1:32" ht="22.5" customHeight="1">
      <c r="A395" s="226">
        <v>387</v>
      </c>
      <c r="B395" s="226" t="s">
        <v>4091</v>
      </c>
      <c r="C395" s="226" t="s">
        <v>4090</v>
      </c>
      <c r="D395" s="227"/>
      <c r="E395" s="227" t="s">
        <v>4092</v>
      </c>
      <c r="F395" s="226" t="s">
        <v>66</v>
      </c>
      <c r="G395" s="226" t="s">
        <v>2686</v>
      </c>
      <c r="H395" s="226">
        <v>2</v>
      </c>
      <c r="I395" s="226" t="s">
        <v>4083</v>
      </c>
      <c r="J395" s="226">
        <v>1</v>
      </c>
      <c r="K395" s="226"/>
      <c r="L395" s="226"/>
      <c r="M395" s="226">
        <v>2</v>
      </c>
      <c r="N395" s="226">
        <v>4</v>
      </c>
      <c r="O395" s="227"/>
      <c r="P395" s="226">
        <v>33</v>
      </c>
      <c r="Q395" s="226">
        <v>1400</v>
      </c>
      <c r="R395" s="228">
        <f t="shared" si="6"/>
        <v>46200</v>
      </c>
      <c r="S395" s="228"/>
      <c r="T395" s="228"/>
      <c r="U395" s="228">
        <v>0</v>
      </c>
      <c r="V395" s="228">
        <v>60</v>
      </c>
      <c r="W395" s="228">
        <f t="shared" si="7"/>
        <v>300</v>
      </c>
      <c r="X395" s="228">
        <f t="shared" si="8"/>
        <v>45</v>
      </c>
      <c r="Y395" s="229">
        <f t="shared" si="9"/>
        <v>345</v>
      </c>
      <c r="Z395" s="233">
        <v>6.84</v>
      </c>
      <c r="AA395" s="228">
        <f t="shared" si="10"/>
        <v>2142</v>
      </c>
      <c r="AB395" s="231">
        <f t="shared" si="11"/>
        <v>1456.5600000000002</v>
      </c>
      <c r="AC395" s="226" t="s">
        <v>1701</v>
      </c>
      <c r="AD395" s="226" t="s">
        <v>2688</v>
      </c>
      <c r="AE395" s="226" t="s">
        <v>2689</v>
      </c>
      <c r="AF395" s="253"/>
    </row>
    <row r="396" spans="1:32" ht="22.5" customHeight="1">
      <c r="A396" s="226">
        <v>388</v>
      </c>
      <c r="B396" s="226" t="s">
        <v>4094</v>
      </c>
      <c r="C396" s="226" t="s">
        <v>4093</v>
      </c>
      <c r="D396" s="227"/>
      <c r="E396" s="236" t="s">
        <v>4095</v>
      </c>
      <c r="F396" s="226" t="s">
        <v>66</v>
      </c>
      <c r="G396" s="226" t="s">
        <v>2686</v>
      </c>
      <c r="H396" s="226">
        <v>9</v>
      </c>
      <c r="I396" s="226" t="s">
        <v>4096</v>
      </c>
      <c r="J396" s="226">
        <v>1</v>
      </c>
      <c r="K396" s="226"/>
      <c r="L396" s="226"/>
      <c r="M396" s="226">
        <v>3</v>
      </c>
      <c r="N396" s="226">
        <v>6</v>
      </c>
      <c r="O396" s="227"/>
      <c r="P396" s="226">
        <v>35</v>
      </c>
      <c r="Q396" s="226">
        <v>1600</v>
      </c>
      <c r="R396" s="228">
        <f t="shared" si="6"/>
        <v>56000</v>
      </c>
      <c r="S396" s="228"/>
      <c r="T396" s="228"/>
      <c r="U396" s="228">
        <v>0</v>
      </c>
      <c r="V396" s="228">
        <v>600</v>
      </c>
      <c r="W396" s="228">
        <f t="shared" si="7"/>
        <v>3000</v>
      </c>
      <c r="X396" s="228">
        <f t="shared" si="8"/>
        <v>450</v>
      </c>
      <c r="Y396" s="229">
        <f t="shared" si="9"/>
        <v>3450</v>
      </c>
      <c r="Z396" s="233">
        <v>6.84</v>
      </c>
      <c r="AA396" s="228">
        <f t="shared" si="10"/>
        <v>21420</v>
      </c>
      <c r="AB396" s="231">
        <f t="shared" si="11"/>
        <v>14565.6</v>
      </c>
      <c r="AC396" s="226" t="s">
        <v>3109</v>
      </c>
      <c r="AD396" s="226" t="s">
        <v>3109</v>
      </c>
      <c r="AE396" s="226" t="s">
        <v>3109</v>
      </c>
      <c r="AF396" s="253" t="s">
        <v>4097</v>
      </c>
    </row>
    <row r="397" spans="1:32" ht="22.5" customHeight="1">
      <c r="A397" s="226">
        <v>389</v>
      </c>
      <c r="B397" s="226" t="s">
        <v>4099</v>
      </c>
      <c r="C397" s="226" t="s">
        <v>4098</v>
      </c>
      <c r="D397" s="227"/>
      <c r="E397" s="236" t="s">
        <v>4100</v>
      </c>
      <c r="F397" s="226" t="s">
        <v>66</v>
      </c>
      <c r="G397" s="226" t="s">
        <v>2686</v>
      </c>
      <c r="H397" s="226">
        <v>9</v>
      </c>
      <c r="I397" s="226" t="s">
        <v>4096</v>
      </c>
      <c r="J397" s="226">
        <v>1</v>
      </c>
      <c r="K397" s="226"/>
      <c r="L397" s="226"/>
      <c r="M397" s="226">
        <v>5</v>
      </c>
      <c r="N397" s="226">
        <v>10</v>
      </c>
      <c r="O397" s="227"/>
      <c r="P397" s="226">
        <v>35</v>
      </c>
      <c r="Q397" s="226">
        <v>1600</v>
      </c>
      <c r="R397" s="228">
        <f t="shared" si="6"/>
        <v>56000</v>
      </c>
      <c r="S397" s="228"/>
      <c r="T397" s="228"/>
      <c r="U397" s="228">
        <v>0</v>
      </c>
      <c r="V397" s="228">
        <v>600</v>
      </c>
      <c r="W397" s="228">
        <f t="shared" si="7"/>
        <v>3000</v>
      </c>
      <c r="X397" s="228">
        <f t="shared" si="8"/>
        <v>450</v>
      </c>
      <c r="Y397" s="229">
        <f t="shared" si="9"/>
        <v>3450</v>
      </c>
      <c r="Z397" s="233">
        <v>6.84</v>
      </c>
      <c r="AA397" s="228">
        <f t="shared" si="10"/>
        <v>21420</v>
      </c>
      <c r="AB397" s="231">
        <f t="shared" si="11"/>
        <v>14565.6</v>
      </c>
      <c r="AC397" s="226" t="s">
        <v>3109</v>
      </c>
      <c r="AD397" s="226" t="s">
        <v>3109</v>
      </c>
      <c r="AE397" s="226" t="s">
        <v>3109</v>
      </c>
      <c r="AF397" s="253" t="s">
        <v>4097</v>
      </c>
    </row>
    <row r="398" spans="1:32" ht="22.5" customHeight="1">
      <c r="A398" s="226">
        <v>390</v>
      </c>
      <c r="B398" s="226" t="s">
        <v>4102</v>
      </c>
      <c r="C398" s="226" t="s">
        <v>4101</v>
      </c>
      <c r="D398" s="227"/>
      <c r="E398" s="236" t="s">
        <v>4103</v>
      </c>
      <c r="F398" s="226" t="s">
        <v>66</v>
      </c>
      <c r="G398" s="226" t="s">
        <v>2686</v>
      </c>
      <c r="H398" s="226">
        <v>9</v>
      </c>
      <c r="I398" s="226" t="s">
        <v>4096</v>
      </c>
      <c r="J398" s="226">
        <v>1</v>
      </c>
      <c r="K398" s="226"/>
      <c r="L398" s="226"/>
      <c r="M398" s="226">
        <v>3</v>
      </c>
      <c r="N398" s="226">
        <v>6</v>
      </c>
      <c r="O398" s="227"/>
      <c r="P398" s="226">
        <v>35</v>
      </c>
      <c r="Q398" s="226">
        <v>1600</v>
      </c>
      <c r="R398" s="228">
        <f t="shared" si="6"/>
        <v>56000</v>
      </c>
      <c r="S398" s="228"/>
      <c r="T398" s="228"/>
      <c r="U398" s="228">
        <v>0</v>
      </c>
      <c r="V398" s="228">
        <v>600</v>
      </c>
      <c r="W398" s="228">
        <f t="shared" si="7"/>
        <v>3000</v>
      </c>
      <c r="X398" s="228">
        <f t="shared" si="8"/>
        <v>450</v>
      </c>
      <c r="Y398" s="229">
        <f t="shared" si="9"/>
        <v>3450</v>
      </c>
      <c r="Z398" s="233">
        <v>6.84</v>
      </c>
      <c r="AA398" s="228">
        <f t="shared" si="10"/>
        <v>21420</v>
      </c>
      <c r="AB398" s="231">
        <f t="shared" si="11"/>
        <v>14565.6</v>
      </c>
      <c r="AC398" s="226" t="s">
        <v>3109</v>
      </c>
      <c r="AD398" s="226" t="s">
        <v>3109</v>
      </c>
      <c r="AE398" s="226" t="s">
        <v>3109</v>
      </c>
      <c r="AF398" s="253" t="s">
        <v>4097</v>
      </c>
    </row>
    <row r="399" spans="1:32" ht="22.5" customHeight="1">
      <c r="A399" s="226">
        <v>391</v>
      </c>
      <c r="B399" s="226" t="s">
        <v>4105</v>
      </c>
      <c r="C399" s="226" t="s">
        <v>4104</v>
      </c>
      <c r="D399" s="227"/>
      <c r="E399" s="236" t="s">
        <v>4106</v>
      </c>
      <c r="F399" s="226" t="s">
        <v>66</v>
      </c>
      <c r="G399" s="226" t="s">
        <v>2686</v>
      </c>
      <c r="H399" s="226">
        <v>9</v>
      </c>
      <c r="I399" s="226" t="s">
        <v>4096</v>
      </c>
      <c r="J399" s="226">
        <v>1</v>
      </c>
      <c r="K399" s="226"/>
      <c r="L399" s="226"/>
      <c r="M399" s="226">
        <v>3</v>
      </c>
      <c r="N399" s="226">
        <v>6</v>
      </c>
      <c r="O399" s="227"/>
      <c r="P399" s="226">
        <v>35</v>
      </c>
      <c r="Q399" s="226">
        <v>1600</v>
      </c>
      <c r="R399" s="228">
        <f t="shared" si="6"/>
        <v>56000</v>
      </c>
      <c r="S399" s="228"/>
      <c r="T399" s="228"/>
      <c r="U399" s="228">
        <v>0</v>
      </c>
      <c r="V399" s="228">
        <v>600</v>
      </c>
      <c r="W399" s="228">
        <f t="shared" si="7"/>
        <v>3000</v>
      </c>
      <c r="X399" s="228">
        <f t="shared" si="8"/>
        <v>450</v>
      </c>
      <c r="Y399" s="229">
        <f t="shared" si="9"/>
        <v>3450</v>
      </c>
      <c r="Z399" s="233">
        <v>6.84</v>
      </c>
      <c r="AA399" s="228">
        <f t="shared" si="10"/>
        <v>21420</v>
      </c>
      <c r="AB399" s="231">
        <f t="shared" si="11"/>
        <v>14565.6</v>
      </c>
      <c r="AC399" s="226" t="s">
        <v>3109</v>
      </c>
      <c r="AD399" s="226" t="s">
        <v>3109</v>
      </c>
      <c r="AE399" s="226" t="s">
        <v>3109</v>
      </c>
      <c r="AF399" s="253" t="s">
        <v>4097</v>
      </c>
    </row>
    <row r="400" spans="1:32" ht="22.5" customHeight="1">
      <c r="A400" s="226">
        <v>392</v>
      </c>
      <c r="B400" s="226" t="s">
        <v>4108</v>
      </c>
      <c r="C400" s="226" t="s">
        <v>4107</v>
      </c>
      <c r="D400" s="227"/>
      <c r="E400" s="236" t="s">
        <v>4109</v>
      </c>
      <c r="F400" s="226" t="s">
        <v>66</v>
      </c>
      <c r="G400" s="226" t="s">
        <v>2686</v>
      </c>
      <c r="H400" s="226">
        <v>9</v>
      </c>
      <c r="I400" s="226" t="s">
        <v>4096</v>
      </c>
      <c r="J400" s="226">
        <v>1</v>
      </c>
      <c r="K400" s="226"/>
      <c r="L400" s="226"/>
      <c r="M400" s="226">
        <v>5</v>
      </c>
      <c r="N400" s="226">
        <v>10</v>
      </c>
      <c r="O400" s="227"/>
      <c r="P400" s="226">
        <v>35</v>
      </c>
      <c r="Q400" s="226">
        <v>1600</v>
      </c>
      <c r="R400" s="228">
        <f t="shared" si="6"/>
        <v>56000</v>
      </c>
      <c r="S400" s="228"/>
      <c r="T400" s="228"/>
      <c r="U400" s="228">
        <v>0</v>
      </c>
      <c r="V400" s="228">
        <v>600</v>
      </c>
      <c r="W400" s="228">
        <f t="shared" si="7"/>
        <v>3000</v>
      </c>
      <c r="X400" s="228">
        <f t="shared" si="8"/>
        <v>450</v>
      </c>
      <c r="Y400" s="229">
        <f t="shared" si="9"/>
        <v>3450</v>
      </c>
      <c r="Z400" s="233">
        <v>6.84</v>
      </c>
      <c r="AA400" s="228">
        <f t="shared" si="10"/>
        <v>21420</v>
      </c>
      <c r="AB400" s="231">
        <f t="shared" si="11"/>
        <v>14565.6</v>
      </c>
      <c r="AC400" s="226" t="s">
        <v>3109</v>
      </c>
      <c r="AD400" s="226" t="s">
        <v>3109</v>
      </c>
      <c r="AE400" s="226" t="s">
        <v>3109</v>
      </c>
      <c r="AF400" s="253" t="s">
        <v>4097</v>
      </c>
    </row>
    <row r="401" spans="1:32" ht="22.5" customHeight="1">
      <c r="A401" s="226">
        <v>393</v>
      </c>
      <c r="B401" s="226" t="s">
        <v>4111</v>
      </c>
      <c r="C401" s="226" t="s">
        <v>4110</v>
      </c>
      <c r="D401" s="227"/>
      <c r="E401" s="236" t="s">
        <v>4112</v>
      </c>
      <c r="F401" s="226" t="s">
        <v>66</v>
      </c>
      <c r="G401" s="226" t="s">
        <v>2686</v>
      </c>
      <c r="H401" s="226">
        <v>9</v>
      </c>
      <c r="I401" s="226" t="s">
        <v>4096</v>
      </c>
      <c r="J401" s="226">
        <v>1</v>
      </c>
      <c r="K401" s="226"/>
      <c r="L401" s="226"/>
      <c r="M401" s="226">
        <v>5</v>
      </c>
      <c r="N401" s="226">
        <v>10</v>
      </c>
      <c r="O401" s="227"/>
      <c r="P401" s="226">
        <v>35</v>
      </c>
      <c r="Q401" s="226">
        <v>1600</v>
      </c>
      <c r="R401" s="228">
        <f t="shared" si="6"/>
        <v>56000</v>
      </c>
      <c r="S401" s="228"/>
      <c r="T401" s="228"/>
      <c r="U401" s="228">
        <v>0</v>
      </c>
      <c r="V401" s="228">
        <v>600</v>
      </c>
      <c r="W401" s="228">
        <f t="shared" si="7"/>
        <v>3000</v>
      </c>
      <c r="X401" s="228">
        <f t="shared" si="8"/>
        <v>450</v>
      </c>
      <c r="Y401" s="229">
        <f t="shared" si="9"/>
        <v>3450</v>
      </c>
      <c r="Z401" s="233">
        <v>6.84</v>
      </c>
      <c r="AA401" s="228">
        <f t="shared" si="10"/>
        <v>21420</v>
      </c>
      <c r="AB401" s="231">
        <f t="shared" si="11"/>
        <v>14565.6</v>
      </c>
      <c r="AC401" s="226" t="s">
        <v>3109</v>
      </c>
      <c r="AD401" s="226" t="s">
        <v>3109</v>
      </c>
      <c r="AE401" s="226" t="s">
        <v>3109</v>
      </c>
      <c r="AF401" s="253" t="s">
        <v>4097</v>
      </c>
    </row>
    <row r="402" spans="1:32" ht="22.5" customHeight="1">
      <c r="A402" s="226">
        <v>394</v>
      </c>
      <c r="B402" s="226" t="s">
        <v>4114</v>
      </c>
      <c r="C402" s="226" t="s">
        <v>4113</v>
      </c>
      <c r="D402" s="227"/>
      <c r="E402" s="236" t="s">
        <v>4115</v>
      </c>
      <c r="F402" s="226" t="s">
        <v>66</v>
      </c>
      <c r="G402" s="226" t="s">
        <v>2686</v>
      </c>
      <c r="H402" s="226">
        <v>9</v>
      </c>
      <c r="I402" s="226" t="s">
        <v>4096</v>
      </c>
      <c r="J402" s="226">
        <v>1</v>
      </c>
      <c r="K402" s="226"/>
      <c r="L402" s="226"/>
      <c r="M402" s="226">
        <v>3</v>
      </c>
      <c r="N402" s="226">
        <v>6</v>
      </c>
      <c r="O402" s="227"/>
      <c r="P402" s="226">
        <v>35</v>
      </c>
      <c r="Q402" s="226">
        <v>1600</v>
      </c>
      <c r="R402" s="228">
        <f t="shared" si="6"/>
        <v>56000</v>
      </c>
      <c r="S402" s="228"/>
      <c r="T402" s="228"/>
      <c r="U402" s="228">
        <v>0</v>
      </c>
      <c r="V402" s="228">
        <v>600</v>
      </c>
      <c r="W402" s="228">
        <f t="shared" si="7"/>
        <v>3000</v>
      </c>
      <c r="X402" s="228">
        <f t="shared" si="8"/>
        <v>450</v>
      </c>
      <c r="Y402" s="229">
        <f t="shared" si="9"/>
        <v>3450</v>
      </c>
      <c r="Z402" s="233">
        <v>6.84</v>
      </c>
      <c r="AA402" s="228">
        <f t="shared" si="10"/>
        <v>21420</v>
      </c>
      <c r="AB402" s="231">
        <f t="shared" si="11"/>
        <v>14565.6</v>
      </c>
      <c r="AC402" s="226" t="s">
        <v>3109</v>
      </c>
      <c r="AD402" s="226" t="s">
        <v>3109</v>
      </c>
      <c r="AE402" s="226" t="s">
        <v>3109</v>
      </c>
      <c r="AF402" s="253" t="s">
        <v>4097</v>
      </c>
    </row>
    <row r="403" spans="1:32" ht="22.5" customHeight="1">
      <c r="A403" s="226">
        <v>395</v>
      </c>
      <c r="B403" s="226" t="s">
        <v>4117</v>
      </c>
      <c r="C403" s="226" t="s">
        <v>4116</v>
      </c>
      <c r="D403" s="227"/>
      <c r="E403" s="236" t="s">
        <v>4118</v>
      </c>
      <c r="F403" s="226" t="s">
        <v>66</v>
      </c>
      <c r="G403" s="226" t="s">
        <v>2686</v>
      </c>
      <c r="H403" s="226">
        <v>9</v>
      </c>
      <c r="I403" s="226" t="s">
        <v>4119</v>
      </c>
      <c r="J403" s="226">
        <v>1</v>
      </c>
      <c r="K403" s="226"/>
      <c r="L403" s="226"/>
      <c r="M403" s="226">
        <v>5</v>
      </c>
      <c r="N403" s="226">
        <v>10</v>
      </c>
      <c r="O403" s="227"/>
      <c r="P403" s="226">
        <v>38</v>
      </c>
      <c r="Q403" s="226">
        <v>1600</v>
      </c>
      <c r="R403" s="228">
        <f t="shared" si="6"/>
        <v>60800</v>
      </c>
      <c r="S403" s="228"/>
      <c r="T403" s="228"/>
      <c r="U403" s="228">
        <v>0</v>
      </c>
      <c r="V403" s="228">
        <v>600</v>
      </c>
      <c r="W403" s="228">
        <f t="shared" si="7"/>
        <v>3000</v>
      </c>
      <c r="X403" s="228">
        <f t="shared" si="8"/>
        <v>450</v>
      </c>
      <c r="Y403" s="229">
        <f t="shared" si="9"/>
        <v>3450</v>
      </c>
      <c r="Z403" s="233">
        <v>6.84</v>
      </c>
      <c r="AA403" s="228">
        <f t="shared" si="10"/>
        <v>21420</v>
      </c>
      <c r="AB403" s="231">
        <f t="shared" si="11"/>
        <v>14565.6</v>
      </c>
      <c r="AC403" s="226" t="s">
        <v>3109</v>
      </c>
      <c r="AD403" s="226" t="s">
        <v>3109</v>
      </c>
      <c r="AE403" s="226" t="s">
        <v>3109</v>
      </c>
      <c r="AF403" s="253" t="s">
        <v>4097</v>
      </c>
    </row>
    <row r="404" spans="1:32" ht="22.5" customHeight="1">
      <c r="A404" s="226">
        <v>396</v>
      </c>
      <c r="B404" s="226" t="s">
        <v>4121</v>
      </c>
      <c r="C404" s="226" t="s">
        <v>4120</v>
      </c>
      <c r="D404" s="227"/>
      <c r="E404" s="236" t="s">
        <v>4122</v>
      </c>
      <c r="F404" s="226" t="s">
        <v>66</v>
      </c>
      <c r="G404" s="226" t="s">
        <v>2686</v>
      </c>
      <c r="H404" s="226">
        <v>9</v>
      </c>
      <c r="I404" s="226" t="s">
        <v>4096</v>
      </c>
      <c r="J404" s="226">
        <v>1</v>
      </c>
      <c r="K404" s="226"/>
      <c r="L404" s="226"/>
      <c r="M404" s="226">
        <v>3</v>
      </c>
      <c r="N404" s="226">
        <v>6</v>
      </c>
      <c r="O404" s="227"/>
      <c r="P404" s="226">
        <v>35</v>
      </c>
      <c r="Q404" s="226">
        <v>1600</v>
      </c>
      <c r="R404" s="228">
        <f t="shared" si="6"/>
        <v>56000</v>
      </c>
      <c r="S404" s="228"/>
      <c r="T404" s="228"/>
      <c r="U404" s="228">
        <v>0</v>
      </c>
      <c r="V404" s="228">
        <v>600</v>
      </c>
      <c r="W404" s="228">
        <f t="shared" si="7"/>
        <v>3000</v>
      </c>
      <c r="X404" s="228">
        <f t="shared" si="8"/>
        <v>450</v>
      </c>
      <c r="Y404" s="229">
        <f t="shared" si="9"/>
        <v>3450</v>
      </c>
      <c r="Z404" s="233">
        <v>6.84</v>
      </c>
      <c r="AA404" s="228">
        <f t="shared" si="10"/>
        <v>21420</v>
      </c>
      <c r="AB404" s="231">
        <f t="shared" si="11"/>
        <v>14565.6</v>
      </c>
      <c r="AC404" s="226" t="s">
        <v>3109</v>
      </c>
      <c r="AD404" s="226" t="s">
        <v>3109</v>
      </c>
      <c r="AE404" s="226" t="s">
        <v>3109</v>
      </c>
      <c r="AF404" s="253" t="s">
        <v>4097</v>
      </c>
    </row>
    <row r="405" spans="1:32" ht="22.5" customHeight="1">
      <c r="A405" s="226">
        <v>397</v>
      </c>
      <c r="B405" s="226" t="s">
        <v>4124</v>
      </c>
      <c r="C405" s="226" t="s">
        <v>4123</v>
      </c>
      <c r="D405" s="227"/>
      <c r="E405" s="236" t="s">
        <v>4125</v>
      </c>
      <c r="F405" s="226" t="s">
        <v>66</v>
      </c>
      <c r="G405" s="226" t="s">
        <v>2686</v>
      </c>
      <c r="H405" s="226">
        <v>9</v>
      </c>
      <c r="I405" s="226" t="s">
        <v>4119</v>
      </c>
      <c r="J405" s="226">
        <v>1</v>
      </c>
      <c r="K405" s="226"/>
      <c r="L405" s="226"/>
      <c r="M405" s="226">
        <v>5</v>
      </c>
      <c r="N405" s="226">
        <v>10</v>
      </c>
      <c r="O405" s="227"/>
      <c r="P405" s="226">
        <v>38</v>
      </c>
      <c r="Q405" s="226">
        <v>1600</v>
      </c>
      <c r="R405" s="228">
        <f t="shared" si="6"/>
        <v>60800</v>
      </c>
      <c r="S405" s="228"/>
      <c r="T405" s="228"/>
      <c r="U405" s="228">
        <v>0</v>
      </c>
      <c r="V405" s="228">
        <v>600</v>
      </c>
      <c r="W405" s="228">
        <f t="shared" si="7"/>
        <v>3000</v>
      </c>
      <c r="X405" s="228">
        <f t="shared" si="8"/>
        <v>450</v>
      </c>
      <c r="Y405" s="229">
        <f t="shared" si="9"/>
        <v>3450</v>
      </c>
      <c r="Z405" s="233">
        <v>6.84</v>
      </c>
      <c r="AA405" s="228">
        <f t="shared" si="10"/>
        <v>21420</v>
      </c>
      <c r="AB405" s="231">
        <f t="shared" si="11"/>
        <v>14565.6</v>
      </c>
      <c r="AC405" s="226" t="s">
        <v>3109</v>
      </c>
      <c r="AD405" s="226" t="s">
        <v>3109</v>
      </c>
      <c r="AE405" s="226" t="s">
        <v>3109</v>
      </c>
      <c r="AF405" s="253" t="s">
        <v>4097</v>
      </c>
    </row>
    <row r="406" spans="1:32" ht="22.5" customHeight="1">
      <c r="A406" s="226">
        <v>398</v>
      </c>
      <c r="B406" s="226" t="s">
        <v>4127</v>
      </c>
      <c r="C406" s="226" t="s">
        <v>4126</v>
      </c>
      <c r="D406" s="227"/>
      <c r="E406" s="236" t="s">
        <v>4128</v>
      </c>
      <c r="F406" s="226" t="s">
        <v>66</v>
      </c>
      <c r="G406" s="226" t="s">
        <v>2686</v>
      </c>
      <c r="H406" s="226">
        <v>9</v>
      </c>
      <c r="I406" s="226" t="s">
        <v>4096</v>
      </c>
      <c r="J406" s="226">
        <v>1</v>
      </c>
      <c r="K406" s="226"/>
      <c r="L406" s="226"/>
      <c r="M406" s="226">
        <v>3</v>
      </c>
      <c r="N406" s="226">
        <v>6</v>
      </c>
      <c r="O406" s="227"/>
      <c r="P406" s="226">
        <v>35</v>
      </c>
      <c r="Q406" s="226">
        <v>1600</v>
      </c>
      <c r="R406" s="228">
        <f t="shared" si="6"/>
        <v>56000</v>
      </c>
      <c r="S406" s="228"/>
      <c r="T406" s="228"/>
      <c r="U406" s="228">
        <v>0</v>
      </c>
      <c r="V406" s="228">
        <v>600</v>
      </c>
      <c r="W406" s="228">
        <f t="shared" si="7"/>
        <v>3000</v>
      </c>
      <c r="X406" s="228">
        <f t="shared" si="8"/>
        <v>450</v>
      </c>
      <c r="Y406" s="229">
        <f t="shared" si="9"/>
        <v>3450</v>
      </c>
      <c r="Z406" s="233">
        <v>6.84</v>
      </c>
      <c r="AA406" s="228">
        <f t="shared" si="10"/>
        <v>21420</v>
      </c>
      <c r="AB406" s="231">
        <f t="shared" si="11"/>
        <v>14565.6</v>
      </c>
      <c r="AC406" s="226" t="s">
        <v>3109</v>
      </c>
      <c r="AD406" s="226" t="s">
        <v>3109</v>
      </c>
      <c r="AE406" s="226" t="s">
        <v>3109</v>
      </c>
      <c r="AF406" s="253" t="s">
        <v>4097</v>
      </c>
    </row>
    <row r="407" spans="1:32" ht="22.5" customHeight="1">
      <c r="A407" s="226">
        <v>399</v>
      </c>
      <c r="B407" s="226" t="s">
        <v>4130</v>
      </c>
      <c r="C407" s="226" t="s">
        <v>4129</v>
      </c>
      <c r="D407" s="227"/>
      <c r="E407" s="236" t="s">
        <v>4131</v>
      </c>
      <c r="F407" s="226" t="s">
        <v>66</v>
      </c>
      <c r="G407" s="226" t="s">
        <v>2686</v>
      </c>
      <c r="H407" s="226">
        <v>9</v>
      </c>
      <c r="I407" s="226" t="s">
        <v>4119</v>
      </c>
      <c r="J407" s="226">
        <v>1</v>
      </c>
      <c r="K407" s="226"/>
      <c r="L407" s="226"/>
      <c r="M407" s="226">
        <v>5</v>
      </c>
      <c r="N407" s="226">
        <v>10</v>
      </c>
      <c r="O407" s="227"/>
      <c r="P407" s="226">
        <v>35</v>
      </c>
      <c r="Q407" s="226">
        <v>1600</v>
      </c>
      <c r="R407" s="228">
        <f t="shared" si="6"/>
        <v>56000</v>
      </c>
      <c r="S407" s="228"/>
      <c r="T407" s="228"/>
      <c r="U407" s="228">
        <v>0</v>
      </c>
      <c r="V407" s="228">
        <v>600</v>
      </c>
      <c r="W407" s="228">
        <f t="shared" si="7"/>
        <v>3000</v>
      </c>
      <c r="X407" s="228">
        <f t="shared" si="8"/>
        <v>450</v>
      </c>
      <c r="Y407" s="229">
        <f t="shared" si="9"/>
        <v>3450</v>
      </c>
      <c r="Z407" s="233">
        <v>6.84</v>
      </c>
      <c r="AA407" s="228">
        <f t="shared" si="10"/>
        <v>21420</v>
      </c>
      <c r="AB407" s="231">
        <f t="shared" si="11"/>
        <v>14565.6</v>
      </c>
      <c r="AC407" s="226" t="s">
        <v>3109</v>
      </c>
      <c r="AD407" s="226" t="s">
        <v>3109</v>
      </c>
      <c r="AE407" s="226" t="s">
        <v>3109</v>
      </c>
      <c r="AF407" s="253" t="s">
        <v>4097</v>
      </c>
    </row>
    <row r="408" spans="1:32" ht="22.5" customHeight="1">
      <c r="A408" s="226">
        <v>400</v>
      </c>
      <c r="B408" s="226" t="s">
        <v>4133</v>
      </c>
      <c r="C408" s="226" t="s">
        <v>4132</v>
      </c>
      <c r="D408" s="227"/>
      <c r="E408" s="236" t="s">
        <v>4134</v>
      </c>
      <c r="F408" s="226" t="s">
        <v>66</v>
      </c>
      <c r="G408" s="226" t="s">
        <v>2686</v>
      </c>
      <c r="H408" s="226">
        <v>9</v>
      </c>
      <c r="I408" s="226" t="s">
        <v>4096</v>
      </c>
      <c r="J408" s="226">
        <v>1</v>
      </c>
      <c r="K408" s="226"/>
      <c r="L408" s="226"/>
      <c r="M408" s="226">
        <v>3</v>
      </c>
      <c r="N408" s="226">
        <v>6</v>
      </c>
      <c r="O408" s="227"/>
      <c r="P408" s="226">
        <v>35</v>
      </c>
      <c r="Q408" s="226">
        <v>1600</v>
      </c>
      <c r="R408" s="228">
        <f t="shared" si="6"/>
        <v>56000</v>
      </c>
      <c r="S408" s="228"/>
      <c r="T408" s="228"/>
      <c r="U408" s="228">
        <v>0</v>
      </c>
      <c r="V408" s="228">
        <v>600</v>
      </c>
      <c r="W408" s="228">
        <f t="shared" si="7"/>
        <v>3000</v>
      </c>
      <c r="X408" s="228">
        <f t="shared" si="8"/>
        <v>450</v>
      </c>
      <c r="Y408" s="229">
        <f t="shared" si="9"/>
        <v>3450</v>
      </c>
      <c r="Z408" s="233">
        <v>6.84</v>
      </c>
      <c r="AA408" s="228">
        <f t="shared" si="10"/>
        <v>21420</v>
      </c>
      <c r="AB408" s="231">
        <f t="shared" si="11"/>
        <v>14565.6</v>
      </c>
      <c r="AC408" s="226" t="s">
        <v>3109</v>
      </c>
      <c r="AD408" s="226" t="s">
        <v>3109</v>
      </c>
      <c r="AE408" s="226" t="s">
        <v>3109</v>
      </c>
      <c r="AF408" s="253" t="s">
        <v>4097</v>
      </c>
    </row>
    <row r="409" spans="1:32" ht="22.5" customHeight="1">
      <c r="A409" s="226">
        <v>401</v>
      </c>
      <c r="B409" s="226" t="s">
        <v>4136</v>
      </c>
      <c r="C409" s="226" t="s">
        <v>4135</v>
      </c>
      <c r="D409" s="227"/>
      <c r="E409" s="236" t="s">
        <v>4137</v>
      </c>
      <c r="F409" s="226" t="s">
        <v>66</v>
      </c>
      <c r="G409" s="226" t="s">
        <v>2686</v>
      </c>
      <c r="H409" s="226">
        <v>9</v>
      </c>
      <c r="I409" s="226" t="s">
        <v>4119</v>
      </c>
      <c r="J409" s="226">
        <v>1</v>
      </c>
      <c r="K409" s="226"/>
      <c r="L409" s="226"/>
      <c r="M409" s="226">
        <v>5</v>
      </c>
      <c r="N409" s="226">
        <v>10</v>
      </c>
      <c r="O409" s="227"/>
      <c r="P409" s="226">
        <v>35</v>
      </c>
      <c r="Q409" s="226">
        <v>1600</v>
      </c>
      <c r="R409" s="228">
        <f t="shared" si="6"/>
        <v>56000</v>
      </c>
      <c r="S409" s="228"/>
      <c r="T409" s="228"/>
      <c r="U409" s="228">
        <v>0</v>
      </c>
      <c r="V409" s="228">
        <v>600</v>
      </c>
      <c r="W409" s="228">
        <f t="shared" si="7"/>
        <v>3000</v>
      </c>
      <c r="X409" s="228">
        <f t="shared" si="8"/>
        <v>450</v>
      </c>
      <c r="Y409" s="229">
        <f t="shared" si="9"/>
        <v>3450</v>
      </c>
      <c r="Z409" s="233">
        <v>6.84</v>
      </c>
      <c r="AA409" s="228">
        <f t="shared" si="10"/>
        <v>21420</v>
      </c>
      <c r="AB409" s="231">
        <f t="shared" si="11"/>
        <v>14565.6</v>
      </c>
      <c r="AC409" s="226" t="s">
        <v>3109</v>
      </c>
      <c r="AD409" s="226" t="s">
        <v>3109</v>
      </c>
      <c r="AE409" s="226" t="s">
        <v>3109</v>
      </c>
      <c r="AF409" s="253" t="s">
        <v>4097</v>
      </c>
    </row>
    <row r="410" spans="1:32" ht="22.5" customHeight="1">
      <c r="A410" s="226">
        <v>402</v>
      </c>
      <c r="B410" s="226" t="s">
        <v>4139</v>
      </c>
      <c r="C410" s="226" t="s">
        <v>4138</v>
      </c>
      <c r="D410" s="227"/>
      <c r="E410" s="236" t="s">
        <v>4140</v>
      </c>
      <c r="F410" s="226" t="s">
        <v>66</v>
      </c>
      <c r="G410" s="226" t="s">
        <v>2686</v>
      </c>
      <c r="H410" s="226">
        <v>9</v>
      </c>
      <c r="I410" s="226" t="s">
        <v>4096</v>
      </c>
      <c r="J410" s="226">
        <v>1</v>
      </c>
      <c r="K410" s="226"/>
      <c r="L410" s="226"/>
      <c r="M410" s="226">
        <v>3</v>
      </c>
      <c r="N410" s="226">
        <v>6</v>
      </c>
      <c r="O410" s="227"/>
      <c r="P410" s="226">
        <v>35</v>
      </c>
      <c r="Q410" s="226">
        <v>1600</v>
      </c>
      <c r="R410" s="228">
        <f t="shared" si="6"/>
        <v>56000</v>
      </c>
      <c r="S410" s="228"/>
      <c r="T410" s="228"/>
      <c r="U410" s="228">
        <v>0</v>
      </c>
      <c r="V410" s="228">
        <v>600</v>
      </c>
      <c r="W410" s="228">
        <f t="shared" si="7"/>
        <v>3000</v>
      </c>
      <c r="X410" s="228">
        <f t="shared" si="8"/>
        <v>450</v>
      </c>
      <c r="Y410" s="229">
        <f t="shared" si="9"/>
        <v>3450</v>
      </c>
      <c r="Z410" s="233">
        <v>6.84</v>
      </c>
      <c r="AA410" s="228">
        <f t="shared" si="10"/>
        <v>21420</v>
      </c>
      <c r="AB410" s="231">
        <f t="shared" si="11"/>
        <v>14565.6</v>
      </c>
      <c r="AC410" s="226" t="s">
        <v>3109</v>
      </c>
      <c r="AD410" s="226" t="s">
        <v>3109</v>
      </c>
      <c r="AE410" s="226" t="s">
        <v>3109</v>
      </c>
      <c r="AF410" s="253" t="s">
        <v>4097</v>
      </c>
    </row>
    <row r="411" spans="1:32" ht="22.5" customHeight="1">
      <c r="A411" s="226">
        <v>403</v>
      </c>
      <c r="B411" s="226" t="s">
        <v>4142</v>
      </c>
      <c r="C411" s="226" t="s">
        <v>4141</v>
      </c>
      <c r="D411" s="227"/>
      <c r="E411" s="236" t="s">
        <v>4143</v>
      </c>
      <c r="F411" s="226" t="s">
        <v>66</v>
      </c>
      <c r="G411" s="226" t="s">
        <v>2686</v>
      </c>
      <c r="H411" s="226">
        <v>9</v>
      </c>
      <c r="I411" s="226" t="s">
        <v>4096</v>
      </c>
      <c r="J411" s="226">
        <v>1</v>
      </c>
      <c r="K411" s="226"/>
      <c r="L411" s="226"/>
      <c r="M411" s="226">
        <v>4</v>
      </c>
      <c r="N411" s="226">
        <v>8</v>
      </c>
      <c r="O411" s="227"/>
      <c r="P411" s="226">
        <v>35</v>
      </c>
      <c r="Q411" s="226">
        <v>1600</v>
      </c>
      <c r="R411" s="228">
        <f t="shared" si="6"/>
        <v>56000</v>
      </c>
      <c r="S411" s="228"/>
      <c r="T411" s="228"/>
      <c r="U411" s="228">
        <v>0</v>
      </c>
      <c r="V411" s="228">
        <v>600</v>
      </c>
      <c r="W411" s="228">
        <f t="shared" si="7"/>
        <v>3000</v>
      </c>
      <c r="X411" s="228">
        <f t="shared" si="8"/>
        <v>450</v>
      </c>
      <c r="Y411" s="229">
        <f t="shared" si="9"/>
        <v>3450</v>
      </c>
      <c r="Z411" s="233">
        <v>6.84</v>
      </c>
      <c r="AA411" s="228">
        <f t="shared" si="10"/>
        <v>21420</v>
      </c>
      <c r="AB411" s="231">
        <f t="shared" si="11"/>
        <v>14565.6</v>
      </c>
      <c r="AC411" s="226" t="s">
        <v>3109</v>
      </c>
      <c r="AD411" s="226" t="s">
        <v>3109</v>
      </c>
      <c r="AE411" s="226" t="s">
        <v>3109</v>
      </c>
      <c r="AF411" s="253" t="s">
        <v>4097</v>
      </c>
    </row>
    <row r="412" spans="1:32" ht="22.5" customHeight="1">
      <c r="A412" s="226">
        <v>404</v>
      </c>
      <c r="B412" s="226" t="s">
        <v>4145</v>
      </c>
      <c r="C412" s="226" t="s">
        <v>4144</v>
      </c>
      <c r="D412" s="227"/>
      <c r="E412" s="236" t="s">
        <v>4146</v>
      </c>
      <c r="F412" s="226" t="s">
        <v>66</v>
      </c>
      <c r="G412" s="226" t="s">
        <v>2686</v>
      </c>
      <c r="H412" s="226">
        <v>9</v>
      </c>
      <c r="I412" s="226" t="s">
        <v>4096</v>
      </c>
      <c r="J412" s="226">
        <v>1</v>
      </c>
      <c r="K412" s="226"/>
      <c r="L412" s="226"/>
      <c r="M412" s="226">
        <v>5</v>
      </c>
      <c r="N412" s="226">
        <v>10</v>
      </c>
      <c r="O412" s="227"/>
      <c r="P412" s="226">
        <v>35</v>
      </c>
      <c r="Q412" s="226">
        <v>1600</v>
      </c>
      <c r="R412" s="228">
        <f t="shared" si="6"/>
        <v>56000</v>
      </c>
      <c r="S412" s="228"/>
      <c r="T412" s="228"/>
      <c r="U412" s="228">
        <v>0</v>
      </c>
      <c r="V412" s="228">
        <v>600</v>
      </c>
      <c r="W412" s="228">
        <f t="shared" si="7"/>
        <v>3000</v>
      </c>
      <c r="X412" s="228">
        <f t="shared" si="8"/>
        <v>450</v>
      </c>
      <c r="Y412" s="229">
        <f t="shared" si="9"/>
        <v>3450</v>
      </c>
      <c r="Z412" s="233">
        <v>6.84</v>
      </c>
      <c r="AA412" s="228">
        <f t="shared" si="10"/>
        <v>21420</v>
      </c>
      <c r="AB412" s="231">
        <f t="shared" si="11"/>
        <v>14565.6</v>
      </c>
      <c r="AC412" s="226" t="s">
        <v>3109</v>
      </c>
      <c r="AD412" s="226" t="s">
        <v>3109</v>
      </c>
      <c r="AE412" s="226" t="s">
        <v>3109</v>
      </c>
      <c r="AF412" s="253" t="s">
        <v>4097</v>
      </c>
    </row>
    <row r="413" spans="1:32" ht="22.5" customHeight="1">
      <c r="A413" s="226">
        <v>405</v>
      </c>
      <c r="B413" s="226" t="s">
        <v>4148</v>
      </c>
      <c r="C413" s="226" t="s">
        <v>4147</v>
      </c>
      <c r="D413" s="227"/>
      <c r="E413" s="236" t="s">
        <v>4149</v>
      </c>
      <c r="F413" s="226" t="s">
        <v>66</v>
      </c>
      <c r="G413" s="226" t="s">
        <v>2686</v>
      </c>
      <c r="H413" s="226">
        <v>9</v>
      </c>
      <c r="I413" s="226" t="s">
        <v>4096</v>
      </c>
      <c r="J413" s="226">
        <v>1</v>
      </c>
      <c r="K413" s="226"/>
      <c r="L413" s="226"/>
      <c r="M413" s="226">
        <v>5</v>
      </c>
      <c r="N413" s="226">
        <v>10</v>
      </c>
      <c r="O413" s="227"/>
      <c r="P413" s="226">
        <v>35</v>
      </c>
      <c r="Q413" s="226">
        <v>1600</v>
      </c>
      <c r="R413" s="228">
        <f t="shared" si="6"/>
        <v>56000</v>
      </c>
      <c r="S413" s="228"/>
      <c r="T413" s="228"/>
      <c r="U413" s="228">
        <v>0</v>
      </c>
      <c r="V413" s="228">
        <v>600</v>
      </c>
      <c r="W413" s="228">
        <f t="shared" si="7"/>
        <v>3000</v>
      </c>
      <c r="X413" s="228">
        <f t="shared" si="8"/>
        <v>450</v>
      </c>
      <c r="Y413" s="229">
        <f t="shared" si="9"/>
        <v>3450</v>
      </c>
      <c r="Z413" s="233">
        <v>6.84</v>
      </c>
      <c r="AA413" s="228">
        <f t="shared" si="10"/>
        <v>21420</v>
      </c>
      <c r="AB413" s="231">
        <f t="shared" si="11"/>
        <v>14565.6</v>
      </c>
      <c r="AC413" s="226" t="s">
        <v>3109</v>
      </c>
      <c r="AD413" s="226" t="s">
        <v>3109</v>
      </c>
      <c r="AE413" s="226" t="s">
        <v>3109</v>
      </c>
      <c r="AF413" s="253" t="s">
        <v>4097</v>
      </c>
    </row>
    <row r="414" spans="1:32" ht="22.5" customHeight="1">
      <c r="A414" s="226">
        <v>406</v>
      </c>
      <c r="B414" s="226" t="s">
        <v>4151</v>
      </c>
      <c r="C414" s="226" t="s">
        <v>4150</v>
      </c>
      <c r="D414" s="227"/>
      <c r="E414" s="227" t="s">
        <v>4152</v>
      </c>
      <c r="F414" s="226" t="s">
        <v>66</v>
      </c>
      <c r="G414" s="226" t="s">
        <v>2686</v>
      </c>
      <c r="H414" s="226">
        <v>2</v>
      </c>
      <c r="I414" s="226" t="s">
        <v>4153</v>
      </c>
      <c r="J414" s="226">
        <v>1</v>
      </c>
      <c r="K414" s="226"/>
      <c r="L414" s="226"/>
      <c r="M414" s="226">
        <v>3</v>
      </c>
      <c r="N414" s="226">
        <v>6</v>
      </c>
      <c r="O414" s="227"/>
      <c r="P414" s="226">
        <v>24</v>
      </c>
      <c r="Q414" s="226">
        <v>1800</v>
      </c>
      <c r="R414" s="228">
        <f t="shared" si="6"/>
        <v>43200</v>
      </c>
      <c r="S414" s="228"/>
      <c r="T414" s="228"/>
      <c r="U414" s="228">
        <v>0</v>
      </c>
      <c r="V414" s="228">
        <v>750</v>
      </c>
      <c r="W414" s="228">
        <f t="shared" si="7"/>
        <v>3750</v>
      </c>
      <c r="X414" s="228">
        <f t="shared" si="8"/>
        <v>562.5</v>
      </c>
      <c r="Y414" s="229">
        <f t="shared" si="9"/>
        <v>4312.5</v>
      </c>
      <c r="Z414" s="233">
        <v>6.84</v>
      </c>
      <c r="AA414" s="228">
        <f t="shared" si="10"/>
        <v>26775</v>
      </c>
      <c r="AB414" s="231">
        <f t="shared" si="11"/>
        <v>18207</v>
      </c>
      <c r="AC414" s="226" t="s">
        <v>2733</v>
      </c>
      <c r="AD414" s="226" t="s">
        <v>2734</v>
      </c>
      <c r="AE414" s="226" t="s">
        <v>2689</v>
      </c>
      <c r="AF414" s="253"/>
    </row>
    <row r="415" spans="1:32" ht="22.5" customHeight="1">
      <c r="A415" s="226">
        <v>407</v>
      </c>
      <c r="B415" s="226" t="s">
        <v>4155</v>
      </c>
      <c r="C415" s="226" t="s">
        <v>4154</v>
      </c>
      <c r="D415" s="227"/>
      <c r="E415" s="236" t="s">
        <v>4156</v>
      </c>
      <c r="F415" s="226" t="s">
        <v>66</v>
      </c>
      <c r="G415" s="226" t="s">
        <v>2686</v>
      </c>
      <c r="H415" s="226" t="s">
        <v>3972</v>
      </c>
      <c r="I415" s="226" t="s">
        <v>4157</v>
      </c>
      <c r="J415" s="226">
        <v>1</v>
      </c>
      <c r="K415" s="226"/>
      <c r="L415" s="226"/>
      <c r="M415" s="226">
        <v>2</v>
      </c>
      <c r="N415" s="226">
        <v>4</v>
      </c>
      <c r="O415" s="227"/>
      <c r="P415" s="226">
        <v>21</v>
      </c>
      <c r="Q415" s="226">
        <v>2100</v>
      </c>
      <c r="R415" s="228">
        <f t="shared" si="6"/>
        <v>44100</v>
      </c>
      <c r="S415" s="228"/>
      <c r="T415" s="228"/>
      <c r="U415" s="228">
        <v>0</v>
      </c>
      <c r="V415" s="228">
        <v>214</v>
      </c>
      <c r="W415" s="228">
        <f t="shared" si="7"/>
        <v>1070</v>
      </c>
      <c r="X415" s="228">
        <f t="shared" si="8"/>
        <v>160.5</v>
      </c>
      <c r="Y415" s="229">
        <f t="shared" si="9"/>
        <v>1230.5</v>
      </c>
      <c r="Z415" s="233">
        <v>6.84</v>
      </c>
      <c r="AA415" s="228">
        <f t="shared" si="10"/>
        <v>7639.8</v>
      </c>
      <c r="AB415" s="231">
        <f t="shared" si="11"/>
        <v>5195.0640000000003</v>
      </c>
      <c r="AC415" s="226" t="s">
        <v>2733</v>
      </c>
      <c r="AD415" s="226" t="s">
        <v>2734</v>
      </c>
      <c r="AE415" s="226" t="s">
        <v>2689</v>
      </c>
      <c r="AF415" s="253"/>
    </row>
    <row r="416" spans="1:32" ht="22.5" customHeight="1">
      <c r="A416" s="226">
        <v>408</v>
      </c>
      <c r="B416" s="226" t="s">
        <v>4159</v>
      </c>
      <c r="C416" s="226" t="s">
        <v>4158</v>
      </c>
      <c r="D416" s="227"/>
      <c r="E416" s="227" t="s">
        <v>4160</v>
      </c>
      <c r="F416" s="226" t="s">
        <v>66</v>
      </c>
      <c r="G416" s="226" t="s">
        <v>2686</v>
      </c>
      <c r="H416" s="226" t="s">
        <v>3972</v>
      </c>
      <c r="I416" s="226" t="s">
        <v>4161</v>
      </c>
      <c r="J416" s="226">
        <v>1</v>
      </c>
      <c r="K416" s="226"/>
      <c r="L416" s="226"/>
      <c r="M416" s="226">
        <v>2</v>
      </c>
      <c r="N416" s="226">
        <v>4</v>
      </c>
      <c r="O416" s="227"/>
      <c r="P416" s="226">
        <v>19</v>
      </c>
      <c r="Q416" s="226">
        <v>1200</v>
      </c>
      <c r="R416" s="228">
        <f t="shared" si="6"/>
        <v>22800</v>
      </c>
      <c r="S416" s="228"/>
      <c r="T416" s="228"/>
      <c r="U416" s="228">
        <v>0</v>
      </c>
      <c r="V416" s="228">
        <v>150</v>
      </c>
      <c r="W416" s="228">
        <f t="shared" si="7"/>
        <v>750</v>
      </c>
      <c r="X416" s="228">
        <f t="shared" si="8"/>
        <v>112.5</v>
      </c>
      <c r="Y416" s="229">
        <f t="shared" si="9"/>
        <v>862.5</v>
      </c>
      <c r="Z416" s="233">
        <v>6.84</v>
      </c>
      <c r="AA416" s="228">
        <f t="shared" si="10"/>
        <v>5355</v>
      </c>
      <c r="AB416" s="231">
        <f t="shared" si="11"/>
        <v>3641.4</v>
      </c>
      <c r="AC416" s="226" t="s">
        <v>2289</v>
      </c>
      <c r="AD416" s="226" t="s">
        <v>2289</v>
      </c>
      <c r="AE416" s="226" t="s">
        <v>2289</v>
      </c>
      <c r="AF416" s="253"/>
    </row>
    <row r="417" spans="1:32" ht="22.5" customHeight="1">
      <c r="A417" s="226">
        <v>409</v>
      </c>
      <c r="B417" s="226" t="s">
        <v>4163</v>
      </c>
      <c r="C417" s="226" t="s">
        <v>4162</v>
      </c>
      <c r="D417" s="227"/>
      <c r="E417" s="227" t="s">
        <v>4164</v>
      </c>
      <c r="F417" s="226" t="s">
        <v>66</v>
      </c>
      <c r="G417" s="226" t="s">
        <v>2686</v>
      </c>
      <c r="H417" s="226" t="s">
        <v>3972</v>
      </c>
      <c r="I417" s="226" t="s">
        <v>4161</v>
      </c>
      <c r="J417" s="226">
        <v>1</v>
      </c>
      <c r="K417" s="226"/>
      <c r="L417" s="226"/>
      <c r="M417" s="226">
        <v>2</v>
      </c>
      <c r="N417" s="226">
        <v>4</v>
      </c>
      <c r="O417" s="227"/>
      <c r="P417" s="226">
        <v>19</v>
      </c>
      <c r="Q417" s="226">
        <v>1200</v>
      </c>
      <c r="R417" s="228">
        <f t="shared" si="6"/>
        <v>22800</v>
      </c>
      <c r="S417" s="228"/>
      <c r="T417" s="228"/>
      <c r="U417" s="228">
        <v>0</v>
      </c>
      <c r="V417" s="228">
        <v>150</v>
      </c>
      <c r="W417" s="228">
        <f t="shared" si="7"/>
        <v>750</v>
      </c>
      <c r="X417" s="228">
        <f t="shared" si="8"/>
        <v>112.5</v>
      </c>
      <c r="Y417" s="229">
        <f t="shared" si="9"/>
        <v>862.5</v>
      </c>
      <c r="Z417" s="233">
        <v>6.84</v>
      </c>
      <c r="AA417" s="228">
        <f t="shared" si="10"/>
        <v>5355</v>
      </c>
      <c r="AB417" s="231">
        <f t="shared" si="11"/>
        <v>3641.4</v>
      </c>
      <c r="AC417" s="226" t="s">
        <v>2289</v>
      </c>
      <c r="AD417" s="226" t="s">
        <v>2289</v>
      </c>
      <c r="AE417" s="226" t="s">
        <v>2289</v>
      </c>
      <c r="AF417" s="253"/>
    </row>
    <row r="418" spans="1:32" ht="22.5" customHeight="1">
      <c r="A418" s="226">
        <v>410</v>
      </c>
      <c r="B418" s="226" t="s">
        <v>4173</v>
      </c>
      <c r="C418" s="226" t="s">
        <v>4172</v>
      </c>
      <c r="D418" s="227"/>
      <c r="E418" s="236" t="s">
        <v>4174</v>
      </c>
      <c r="F418" s="226" t="s">
        <v>42</v>
      </c>
      <c r="G418" s="226" t="s">
        <v>2686</v>
      </c>
      <c r="H418" s="226">
        <v>2</v>
      </c>
      <c r="I418" s="226" t="s">
        <v>4175</v>
      </c>
      <c r="J418" s="226">
        <v>1</v>
      </c>
      <c r="K418" s="226"/>
      <c r="L418" s="226"/>
      <c r="M418" s="226">
        <v>1</v>
      </c>
      <c r="N418" s="226">
        <v>2</v>
      </c>
      <c r="O418" s="227"/>
      <c r="P418" s="226">
        <v>9</v>
      </c>
      <c r="Q418" s="226">
        <v>320</v>
      </c>
      <c r="R418" s="228">
        <f t="shared" si="6"/>
        <v>2880</v>
      </c>
      <c r="S418" s="228"/>
      <c r="T418" s="228"/>
      <c r="U418" s="228">
        <v>0</v>
      </c>
      <c r="V418" s="228"/>
      <c r="W418" s="228">
        <f t="shared" si="7"/>
        <v>960</v>
      </c>
      <c r="X418" s="228">
        <f t="shared" si="8"/>
        <v>144</v>
      </c>
      <c r="Y418" s="229">
        <f t="shared" si="9"/>
        <v>1104</v>
      </c>
      <c r="Z418" s="233">
        <v>5.88</v>
      </c>
      <c r="AA418" s="228">
        <f t="shared" si="10"/>
        <v>5932.8</v>
      </c>
      <c r="AB418" s="231">
        <f t="shared" si="11"/>
        <v>4034.3040000000005</v>
      </c>
      <c r="AC418" s="226" t="s">
        <v>3109</v>
      </c>
      <c r="AD418" s="226" t="s">
        <v>3109</v>
      </c>
      <c r="AE418" s="226" t="s">
        <v>3109</v>
      </c>
      <c r="AF418" s="253"/>
    </row>
    <row r="419" spans="1:32" ht="22.5" customHeight="1">
      <c r="A419" s="226">
        <v>411</v>
      </c>
      <c r="B419" s="226" t="s">
        <v>4177</v>
      </c>
      <c r="C419" s="226" t="s">
        <v>4176</v>
      </c>
      <c r="D419" s="227"/>
      <c r="E419" s="227" t="s">
        <v>4178</v>
      </c>
      <c r="F419" s="226" t="s">
        <v>66</v>
      </c>
      <c r="G419" s="226" t="s">
        <v>2686</v>
      </c>
      <c r="H419" s="226">
        <v>2</v>
      </c>
      <c r="I419" s="226" t="s">
        <v>4179</v>
      </c>
      <c r="J419" s="226">
        <v>1</v>
      </c>
      <c r="K419" s="226"/>
      <c r="L419" s="226"/>
      <c r="M419" s="226">
        <v>2</v>
      </c>
      <c r="N419" s="226">
        <v>2</v>
      </c>
      <c r="O419" s="227"/>
      <c r="P419" s="226">
        <v>17</v>
      </c>
      <c r="Q419" s="226">
        <v>1200</v>
      </c>
      <c r="R419" s="228">
        <f t="shared" si="6"/>
        <v>20400</v>
      </c>
      <c r="S419" s="228"/>
      <c r="T419" s="228"/>
      <c r="U419" s="228">
        <v>0</v>
      </c>
      <c r="V419" s="228">
        <v>140</v>
      </c>
      <c r="W419" s="228">
        <f t="shared" si="7"/>
        <v>700</v>
      </c>
      <c r="X419" s="228">
        <f t="shared" si="8"/>
        <v>105</v>
      </c>
      <c r="Y419" s="229">
        <f t="shared" si="9"/>
        <v>805</v>
      </c>
      <c r="Z419" s="233">
        <v>6.84</v>
      </c>
      <c r="AA419" s="228">
        <f t="shared" si="10"/>
        <v>4998</v>
      </c>
      <c r="AB419" s="231">
        <f t="shared" si="11"/>
        <v>3398.6400000000003</v>
      </c>
      <c r="AC419" s="226" t="s">
        <v>2289</v>
      </c>
      <c r="AD419" s="226" t="s">
        <v>2289</v>
      </c>
      <c r="AE419" s="226" t="s">
        <v>2289</v>
      </c>
      <c r="AF419" s="253"/>
    </row>
    <row r="420" spans="1:32" ht="22.5" customHeight="1">
      <c r="A420" s="226">
        <v>412</v>
      </c>
      <c r="B420" s="226" t="s">
        <v>4184</v>
      </c>
      <c r="C420" s="226" t="s">
        <v>4184</v>
      </c>
      <c r="D420" s="227"/>
      <c r="E420" s="227" t="s">
        <v>4185</v>
      </c>
      <c r="F420" s="226" t="s">
        <v>66</v>
      </c>
      <c r="G420" s="226" t="s">
        <v>2686</v>
      </c>
      <c r="H420" s="226" t="s">
        <v>4182</v>
      </c>
      <c r="I420" s="226" t="s">
        <v>4186</v>
      </c>
      <c r="J420" s="226">
        <v>1</v>
      </c>
      <c r="K420" s="226"/>
      <c r="L420" s="226"/>
      <c r="M420" s="226">
        <v>2</v>
      </c>
      <c r="N420" s="226">
        <v>2</v>
      </c>
      <c r="O420" s="227"/>
      <c r="P420" s="226">
        <v>14</v>
      </c>
      <c r="Q420" s="226">
        <v>3000</v>
      </c>
      <c r="R420" s="228">
        <f t="shared" si="6"/>
        <v>42000</v>
      </c>
      <c r="S420" s="228"/>
      <c r="T420" s="228"/>
      <c r="U420" s="228">
        <v>0</v>
      </c>
      <c r="V420" s="228">
        <v>81</v>
      </c>
      <c r="W420" s="228">
        <f t="shared" si="7"/>
        <v>405</v>
      </c>
      <c r="X420" s="228">
        <f t="shared" si="8"/>
        <v>60.75</v>
      </c>
      <c r="Y420" s="229">
        <f t="shared" si="9"/>
        <v>465.75</v>
      </c>
      <c r="Z420" s="233">
        <v>6.84</v>
      </c>
      <c r="AA420" s="228">
        <f t="shared" si="10"/>
        <v>2891.7</v>
      </c>
      <c r="AB420" s="231">
        <f t="shared" si="11"/>
        <v>1966.356</v>
      </c>
      <c r="AC420" s="226" t="s">
        <v>1701</v>
      </c>
      <c r="AD420" s="226" t="s">
        <v>1701</v>
      </c>
      <c r="AE420" s="226" t="s">
        <v>1701</v>
      </c>
      <c r="AF420" s="253"/>
    </row>
    <row r="421" spans="1:32" ht="22.5" customHeight="1">
      <c r="A421" s="226">
        <v>413</v>
      </c>
      <c r="B421" s="226" t="s">
        <v>4187</v>
      </c>
      <c r="C421" s="226" t="s">
        <v>4188</v>
      </c>
      <c r="D421" s="227"/>
      <c r="E421" s="227" t="s">
        <v>4189</v>
      </c>
      <c r="F421" s="226" t="s">
        <v>66</v>
      </c>
      <c r="G421" s="226" t="s">
        <v>2686</v>
      </c>
      <c r="H421" s="226" t="s">
        <v>4182</v>
      </c>
      <c r="I421" s="226" t="s">
        <v>4186</v>
      </c>
      <c r="J421" s="226">
        <v>1</v>
      </c>
      <c r="K421" s="226"/>
      <c r="L421" s="226"/>
      <c r="M421" s="226">
        <v>2</v>
      </c>
      <c r="N421" s="226">
        <v>2</v>
      </c>
      <c r="O421" s="227"/>
      <c r="P421" s="226">
        <v>14</v>
      </c>
      <c r="Q421" s="226">
        <v>3000</v>
      </c>
      <c r="R421" s="228">
        <f t="shared" si="6"/>
        <v>42000</v>
      </c>
      <c r="S421" s="228"/>
      <c r="T421" s="228"/>
      <c r="U421" s="228">
        <v>0</v>
      </c>
      <c r="V421" s="228">
        <v>81</v>
      </c>
      <c r="W421" s="228">
        <f t="shared" si="7"/>
        <v>405</v>
      </c>
      <c r="X421" s="228">
        <f t="shared" si="8"/>
        <v>60.75</v>
      </c>
      <c r="Y421" s="229">
        <f t="shared" si="9"/>
        <v>465.75</v>
      </c>
      <c r="Z421" s="233">
        <v>6.84</v>
      </c>
      <c r="AA421" s="228">
        <f t="shared" si="10"/>
        <v>2891.7</v>
      </c>
      <c r="AB421" s="231">
        <f t="shared" si="11"/>
        <v>1966.356</v>
      </c>
      <c r="AC421" s="226" t="s">
        <v>1701</v>
      </c>
      <c r="AD421" s="226" t="s">
        <v>1701</v>
      </c>
      <c r="AE421" s="226" t="s">
        <v>1701</v>
      </c>
      <c r="AF421" s="253"/>
    </row>
    <row r="422" spans="1:32" ht="22.5" customHeight="1">
      <c r="A422" s="226">
        <v>414</v>
      </c>
      <c r="B422" s="226" t="s">
        <v>4190</v>
      </c>
      <c r="C422" s="226" t="s">
        <v>4191</v>
      </c>
      <c r="D422" s="227"/>
      <c r="E422" s="227" t="s">
        <v>4192</v>
      </c>
      <c r="F422" s="226" t="s">
        <v>66</v>
      </c>
      <c r="G422" s="226" t="s">
        <v>2686</v>
      </c>
      <c r="H422" s="226" t="s">
        <v>4182</v>
      </c>
      <c r="I422" s="226" t="s">
        <v>4186</v>
      </c>
      <c r="J422" s="226">
        <v>1</v>
      </c>
      <c r="K422" s="226"/>
      <c r="L422" s="226"/>
      <c r="M422" s="226">
        <v>2</v>
      </c>
      <c r="N422" s="226">
        <v>2</v>
      </c>
      <c r="O422" s="227"/>
      <c r="P422" s="226">
        <v>14</v>
      </c>
      <c r="Q422" s="226">
        <v>3000</v>
      </c>
      <c r="R422" s="228">
        <f t="shared" si="6"/>
        <v>42000</v>
      </c>
      <c r="S422" s="228"/>
      <c r="T422" s="228"/>
      <c r="U422" s="228">
        <v>0</v>
      </c>
      <c r="V422" s="228">
        <v>80</v>
      </c>
      <c r="W422" s="228">
        <f t="shared" si="7"/>
        <v>400</v>
      </c>
      <c r="X422" s="228">
        <f t="shared" si="8"/>
        <v>60</v>
      </c>
      <c r="Y422" s="229">
        <f t="shared" si="9"/>
        <v>460</v>
      </c>
      <c r="Z422" s="233">
        <v>6.84</v>
      </c>
      <c r="AA422" s="228">
        <f t="shared" si="10"/>
        <v>2856</v>
      </c>
      <c r="AB422" s="231">
        <f t="shared" si="11"/>
        <v>1942.0800000000002</v>
      </c>
      <c r="AC422" s="226" t="s">
        <v>1701</v>
      </c>
      <c r="AD422" s="226" t="s">
        <v>1701</v>
      </c>
      <c r="AE422" s="226" t="s">
        <v>1701</v>
      </c>
      <c r="AF422" s="253"/>
    </row>
    <row r="423" spans="1:32" ht="22.5" customHeight="1">
      <c r="A423" s="226">
        <v>415</v>
      </c>
      <c r="B423" s="226" t="s">
        <v>4194</v>
      </c>
      <c r="C423" s="226" t="s">
        <v>4195</v>
      </c>
      <c r="D423" s="227"/>
      <c r="E423" s="227" t="s">
        <v>4193</v>
      </c>
      <c r="F423" s="226" t="s">
        <v>66</v>
      </c>
      <c r="G423" s="226" t="s">
        <v>2686</v>
      </c>
      <c r="H423" s="226" t="s">
        <v>4182</v>
      </c>
      <c r="I423" s="226" t="s">
        <v>4186</v>
      </c>
      <c r="J423" s="226">
        <v>1</v>
      </c>
      <c r="K423" s="226"/>
      <c r="L423" s="226"/>
      <c r="M423" s="226">
        <v>2</v>
      </c>
      <c r="N423" s="226">
        <v>2</v>
      </c>
      <c r="O423" s="227"/>
      <c r="P423" s="226">
        <v>15</v>
      </c>
      <c r="Q423" s="226">
        <v>2600</v>
      </c>
      <c r="R423" s="228">
        <f t="shared" si="6"/>
        <v>39000</v>
      </c>
      <c r="S423" s="228"/>
      <c r="T423" s="228"/>
      <c r="U423" s="228">
        <v>0</v>
      </c>
      <c r="V423" s="228">
        <v>175</v>
      </c>
      <c r="W423" s="228">
        <f t="shared" si="7"/>
        <v>875</v>
      </c>
      <c r="X423" s="228">
        <f t="shared" si="8"/>
        <v>131.25</v>
      </c>
      <c r="Y423" s="229">
        <f t="shared" si="9"/>
        <v>1006.25</v>
      </c>
      <c r="Z423" s="233">
        <v>6.84</v>
      </c>
      <c r="AA423" s="228">
        <f t="shared" si="10"/>
        <v>6247.5</v>
      </c>
      <c r="AB423" s="231">
        <f t="shared" si="11"/>
        <v>4248.3</v>
      </c>
      <c r="AC423" s="226" t="s">
        <v>1701</v>
      </c>
      <c r="AD423" s="226" t="s">
        <v>1701</v>
      </c>
      <c r="AE423" s="226" t="s">
        <v>1701</v>
      </c>
      <c r="AF423" s="253"/>
    </row>
    <row r="424" spans="1:32" ht="22.5" customHeight="1">
      <c r="A424" s="226">
        <v>416</v>
      </c>
      <c r="B424" s="226" t="s">
        <v>4197</v>
      </c>
      <c r="C424" s="226" t="s">
        <v>4197</v>
      </c>
      <c r="D424" s="227"/>
      <c r="E424" s="227" t="s">
        <v>4196</v>
      </c>
      <c r="F424" s="226" t="s">
        <v>66</v>
      </c>
      <c r="G424" s="226" t="s">
        <v>2686</v>
      </c>
      <c r="H424" s="226" t="s">
        <v>4182</v>
      </c>
      <c r="I424" s="226" t="s">
        <v>4198</v>
      </c>
      <c r="J424" s="226">
        <v>1</v>
      </c>
      <c r="K424" s="226"/>
      <c r="L424" s="226"/>
      <c r="M424" s="226">
        <v>3</v>
      </c>
      <c r="N424" s="226">
        <v>6</v>
      </c>
      <c r="O424" s="227"/>
      <c r="P424" s="226">
        <v>19</v>
      </c>
      <c r="Q424" s="226">
        <v>1400</v>
      </c>
      <c r="R424" s="228">
        <f t="shared" si="6"/>
        <v>26600</v>
      </c>
      <c r="S424" s="228"/>
      <c r="T424" s="228"/>
      <c r="U424" s="228">
        <v>0</v>
      </c>
      <c r="V424" s="228">
        <v>168</v>
      </c>
      <c r="W424" s="228">
        <f t="shared" si="7"/>
        <v>840</v>
      </c>
      <c r="X424" s="228">
        <f t="shared" si="8"/>
        <v>126</v>
      </c>
      <c r="Y424" s="229">
        <f t="shared" si="9"/>
        <v>966</v>
      </c>
      <c r="Z424" s="233">
        <v>6.84</v>
      </c>
      <c r="AA424" s="228">
        <f t="shared" si="10"/>
        <v>5997.5999999999995</v>
      </c>
      <c r="AB424" s="231">
        <f t="shared" si="11"/>
        <v>4078.3679999999999</v>
      </c>
      <c r="AC424" s="226" t="s">
        <v>2733</v>
      </c>
      <c r="AD424" s="226" t="s">
        <v>2733</v>
      </c>
      <c r="AE424" s="226" t="s">
        <v>2733</v>
      </c>
      <c r="AF424" s="253"/>
    </row>
    <row r="425" spans="1:32" ht="22.5" customHeight="1">
      <c r="A425" s="226">
        <v>417</v>
      </c>
      <c r="B425" s="226" t="s">
        <v>4199</v>
      </c>
      <c r="C425" s="226" t="s">
        <v>4200</v>
      </c>
      <c r="D425" s="227"/>
      <c r="E425" s="227" t="s">
        <v>4201</v>
      </c>
      <c r="F425" s="226" t="s">
        <v>66</v>
      </c>
      <c r="G425" s="226" t="s">
        <v>2686</v>
      </c>
      <c r="H425" s="226" t="s">
        <v>4182</v>
      </c>
      <c r="I425" s="226" t="s">
        <v>4198</v>
      </c>
      <c r="J425" s="226">
        <v>1</v>
      </c>
      <c r="K425" s="226"/>
      <c r="L425" s="226"/>
      <c r="M425" s="226">
        <v>3</v>
      </c>
      <c r="N425" s="226">
        <v>6</v>
      </c>
      <c r="O425" s="227"/>
      <c r="P425" s="226">
        <v>19</v>
      </c>
      <c r="Q425" s="226">
        <v>1400</v>
      </c>
      <c r="R425" s="228">
        <f t="shared" si="6"/>
        <v>26600</v>
      </c>
      <c r="S425" s="228"/>
      <c r="T425" s="228"/>
      <c r="U425" s="228">
        <v>0</v>
      </c>
      <c r="V425" s="228">
        <v>168</v>
      </c>
      <c r="W425" s="228">
        <f t="shared" si="7"/>
        <v>840</v>
      </c>
      <c r="X425" s="228">
        <f t="shared" si="8"/>
        <v>126</v>
      </c>
      <c r="Y425" s="229">
        <f t="shared" si="9"/>
        <v>966</v>
      </c>
      <c r="Z425" s="233">
        <v>6.84</v>
      </c>
      <c r="AA425" s="228">
        <f t="shared" si="10"/>
        <v>5997.5999999999995</v>
      </c>
      <c r="AB425" s="231">
        <f t="shared" si="11"/>
        <v>4078.3679999999999</v>
      </c>
      <c r="AC425" s="226" t="s">
        <v>2733</v>
      </c>
      <c r="AD425" s="226" t="s">
        <v>2733</v>
      </c>
      <c r="AE425" s="226" t="s">
        <v>2733</v>
      </c>
      <c r="AF425" s="253"/>
    </row>
    <row r="426" spans="1:32" ht="22.5" customHeight="1">
      <c r="A426" s="226">
        <v>418</v>
      </c>
      <c r="B426" s="226" t="s">
        <v>4202</v>
      </c>
      <c r="C426" s="226" t="s">
        <v>4202</v>
      </c>
      <c r="D426" s="227"/>
      <c r="E426" s="227" t="s">
        <v>4203</v>
      </c>
      <c r="F426" s="226" t="s">
        <v>66</v>
      </c>
      <c r="G426" s="226" t="s">
        <v>2686</v>
      </c>
      <c r="H426" s="226" t="s">
        <v>4182</v>
      </c>
      <c r="I426" s="226" t="s">
        <v>4198</v>
      </c>
      <c r="J426" s="226">
        <v>1</v>
      </c>
      <c r="K426" s="226"/>
      <c r="L426" s="226"/>
      <c r="M426" s="226">
        <v>2</v>
      </c>
      <c r="N426" s="226">
        <v>4</v>
      </c>
      <c r="O426" s="227"/>
      <c r="P426" s="226">
        <v>19</v>
      </c>
      <c r="Q426" s="226">
        <v>1400</v>
      </c>
      <c r="R426" s="228">
        <f t="shared" si="6"/>
        <v>26600</v>
      </c>
      <c r="S426" s="228"/>
      <c r="T426" s="228"/>
      <c r="U426" s="228">
        <v>0</v>
      </c>
      <c r="V426" s="228">
        <v>109</v>
      </c>
      <c r="W426" s="228">
        <f t="shared" si="7"/>
        <v>545</v>
      </c>
      <c r="X426" s="228">
        <f t="shared" si="8"/>
        <v>81.75</v>
      </c>
      <c r="Y426" s="229">
        <f t="shared" si="9"/>
        <v>626.75</v>
      </c>
      <c r="Z426" s="233">
        <v>6.84</v>
      </c>
      <c r="AA426" s="228">
        <f t="shared" si="10"/>
        <v>3891.2999999999997</v>
      </c>
      <c r="AB426" s="231">
        <f t="shared" si="11"/>
        <v>2646.0839999999998</v>
      </c>
      <c r="AC426" s="226" t="s">
        <v>1701</v>
      </c>
      <c r="AD426" s="226" t="s">
        <v>1701</v>
      </c>
      <c r="AE426" s="226" t="s">
        <v>1701</v>
      </c>
      <c r="AF426" s="253"/>
    </row>
    <row r="427" spans="1:32" ht="22.5" customHeight="1">
      <c r="A427" s="226">
        <v>419</v>
      </c>
      <c r="B427" s="226" t="s">
        <v>4204</v>
      </c>
      <c r="C427" s="226" t="s">
        <v>4205</v>
      </c>
      <c r="D427" s="227"/>
      <c r="E427" s="227" t="s">
        <v>4206</v>
      </c>
      <c r="F427" s="226" t="s">
        <v>66</v>
      </c>
      <c r="G427" s="226" t="s">
        <v>2686</v>
      </c>
      <c r="H427" s="226" t="s">
        <v>4182</v>
      </c>
      <c r="I427" s="226" t="s">
        <v>4198</v>
      </c>
      <c r="J427" s="226">
        <v>1</v>
      </c>
      <c r="K427" s="226"/>
      <c r="L427" s="226"/>
      <c r="M427" s="226">
        <v>2</v>
      </c>
      <c r="N427" s="226">
        <v>4</v>
      </c>
      <c r="O427" s="227"/>
      <c r="P427" s="226">
        <v>19</v>
      </c>
      <c r="Q427" s="226">
        <v>1400</v>
      </c>
      <c r="R427" s="228">
        <f t="shared" si="6"/>
        <v>26600</v>
      </c>
      <c r="S427" s="228"/>
      <c r="T427" s="228"/>
      <c r="U427" s="228">
        <v>0</v>
      </c>
      <c r="V427" s="228">
        <v>109</v>
      </c>
      <c r="W427" s="228">
        <f t="shared" si="7"/>
        <v>545</v>
      </c>
      <c r="X427" s="228">
        <f t="shared" si="8"/>
        <v>81.75</v>
      </c>
      <c r="Y427" s="229">
        <f t="shared" si="9"/>
        <v>626.75</v>
      </c>
      <c r="Z427" s="233">
        <v>6.84</v>
      </c>
      <c r="AA427" s="228">
        <f t="shared" si="10"/>
        <v>3891.2999999999997</v>
      </c>
      <c r="AB427" s="231">
        <f t="shared" si="11"/>
        <v>2646.0839999999998</v>
      </c>
      <c r="AC427" s="226" t="s">
        <v>1701</v>
      </c>
      <c r="AD427" s="226" t="s">
        <v>1701</v>
      </c>
      <c r="AE427" s="226" t="s">
        <v>1701</v>
      </c>
      <c r="AF427" s="253"/>
    </row>
    <row r="428" spans="1:32" ht="22.5" customHeight="1">
      <c r="A428" s="226">
        <v>420</v>
      </c>
      <c r="B428" s="226" t="s">
        <v>4207</v>
      </c>
      <c r="C428" s="226" t="s">
        <v>4207</v>
      </c>
      <c r="D428" s="227"/>
      <c r="E428" s="227" t="s">
        <v>4208</v>
      </c>
      <c r="F428" s="226" t="s">
        <v>66</v>
      </c>
      <c r="G428" s="226" t="s">
        <v>2686</v>
      </c>
      <c r="H428" s="226" t="s">
        <v>4182</v>
      </c>
      <c r="I428" s="226" t="s">
        <v>4198</v>
      </c>
      <c r="J428" s="226">
        <v>1</v>
      </c>
      <c r="K428" s="226"/>
      <c r="L428" s="226"/>
      <c r="M428" s="226">
        <v>2</v>
      </c>
      <c r="N428" s="226">
        <v>4</v>
      </c>
      <c r="O428" s="227"/>
      <c r="P428" s="226">
        <v>19</v>
      </c>
      <c r="Q428" s="226">
        <v>1400</v>
      </c>
      <c r="R428" s="228">
        <f t="shared" si="6"/>
        <v>26600</v>
      </c>
      <c r="S428" s="228"/>
      <c r="T428" s="228"/>
      <c r="U428" s="228">
        <v>0</v>
      </c>
      <c r="V428" s="228">
        <v>95</v>
      </c>
      <c r="W428" s="228">
        <f t="shared" si="7"/>
        <v>475</v>
      </c>
      <c r="X428" s="228">
        <f t="shared" si="8"/>
        <v>71.25</v>
      </c>
      <c r="Y428" s="229">
        <f t="shared" si="9"/>
        <v>546.25</v>
      </c>
      <c r="Z428" s="233">
        <v>6.84</v>
      </c>
      <c r="AA428" s="228">
        <f t="shared" si="10"/>
        <v>3391.5</v>
      </c>
      <c r="AB428" s="231">
        <f t="shared" si="11"/>
        <v>2306.2200000000003</v>
      </c>
      <c r="AC428" s="226" t="s">
        <v>2733</v>
      </c>
      <c r="AD428" s="226" t="s">
        <v>2733</v>
      </c>
      <c r="AE428" s="226" t="s">
        <v>2733</v>
      </c>
      <c r="AF428" s="253"/>
    </row>
    <row r="429" spans="1:32" ht="22.5" customHeight="1">
      <c r="A429" s="226">
        <v>421</v>
      </c>
      <c r="B429" s="226" t="s">
        <v>4209</v>
      </c>
      <c r="C429" s="226" t="s">
        <v>4210</v>
      </c>
      <c r="D429" s="227"/>
      <c r="E429" s="227" t="s">
        <v>4211</v>
      </c>
      <c r="F429" s="226" t="s">
        <v>66</v>
      </c>
      <c r="G429" s="226" t="s">
        <v>2686</v>
      </c>
      <c r="H429" s="226" t="s">
        <v>4182</v>
      </c>
      <c r="I429" s="226" t="s">
        <v>4198</v>
      </c>
      <c r="J429" s="226">
        <v>1</v>
      </c>
      <c r="K429" s="226"/>
      <c r="L429" s="226"/>
      <c r="M429" s="226">
        <v>2</v>
      </c>
      <c r="N429" s="226">
        <v>4</v>
      </c>
      <c r="O429" s="227"/>
      <c r="P429" s="226">
        <v>19</v>
      </c>
      <c r="Q429" s="226">
        <v>1400</v>
      </c>
      <c r="R429" s="228">
        <f t="shared" si="6"/>
        <v>26600</v>
      </c>
      <c r="S429" s="228"/>
      <c r="T429" s="228"/>
      <c r="U429" s="228">
        <v>0</v>
      </c>
      <c r="V429" s="228">
        <v>95</v>
      </c>
      <c r="W429" s="228">
        <f t="shared" si="7"/>
        <v>475</v>
      </c>
      <c r="X429" s="228">
        <f t="shared" si="8"/>
        <v>71.25</v>
      </c>
      <c r="Y429" s="229">
        <f t="shared" si="9"/>
        <v>546.25</v>
      </c>
      <c r="Z429" s="233">
        <v>6.84</v>
      </c>
      <c r="AA429" s="228">
        <f t="shared" si="10"/>
        <v>3391.5</v>
      </c>
      <c r="AB429" s="231">
        <f t="shared" si="11"/>
        <v>2306.2200000000003</v>
      </c>
      <c r="AC429" s="226" t="s">
        <v>2733</v>
      </c>
      <c r="AD429" s="226" t="s">
        <v>2733</v>
      </c>
      <c r="AE429" s="226" t="s">
        <v>2733</v>
      </c>
      <c r="AF429" s="253"/>
    </row>
    <row r="430" spans="1:32" ht="22.5" customHeight="1">
      <c r="A430" s="226">
        <v>422</v>
      </c>
      <c r="B430" s="226" t="s">
        <v>4212</v>
      </c>
      <c r="C430" s="226" t="s">
        <v>4212</v>
      </c>
      <c r="D430" s="227"/>
      <c r="E430" s="227" t="s">
        <v>4213</v>
      </c>
      <c r="F430" s="226" t="s">
        <v>66</v>
      </c>
      <c r="G430" s="226" t="s">
        <v>2686</v>
      </c>
      <c r="H430" s="226" t="s">
        <v>4182</v>
      </c>
      <c r="I430" s="226" t="s">
        <v>4198</v>
      </c>
      <c r="J430" s="226">
        <v>1</v>
      </c>
      <c r="K430" s="226"/>
      <c r="L430" s="226"/>
      <c r="M430" s="226">
        <v>3</v>
      </c>
      <c r="N430" s="226">
        <v>6</v>
      </c>
      <c r="O430" s="227"/>
      <c r="P430" s="226">
        <v>19</v>
      </c>
      <c r="Q430" s="226">
        <v>1400</v>
      </c>
      <c r="R430" s="228">
        <f t="shared" si="6"/>
        <v>26600</v>
      </c>
      <c r="S430" s="228"/>
      <c r="T430" s="228"/>
      <c r="U430" s="228">
        <v>0</v>
      </c>
      <c r="V430" s="228">
        <v>168</v>
      </c>
      <c r="W430" s="228">
        <f t="shared" si="7"/>
        <v>840</v>
      </c>
      <c r="X430" s="228">
        <f t="shared" si="8"/>
        <v>126</v>
      </c>
      <c r="Y430" s="229">
        <f t="shared" si="9"/>
        <v>966</v>
      </c>
      <c r="Z430" s="233">
        <v>6.84</v>
      </c>
      <c r="AA430" s="228">
        <f t="shared" si="10"/>
        <v>5997.5999999999995</v>
      </c>
      <c r="AB430" s="231">
        <f t="shared" si="11"/>
        <v>4078.3679999999999</v>
      </c>
      <c r="AC430" s="226" t="s">
        <v>2733</v>
      </c>
      <c r="AD430" s="226" t="s">
        <v>2733</v>
      </c>
      <c r="AE430" s="226" t="s">
        <v>2733</v>
      </c>
      <c r="AF430" s="253"/>
    </row>
    <row r="431" spans="1:32" ht="22.5" customHeight="1">
      <c r="A431" s="226">
        <v>423</v>
      </c>
      <c r="B431" s="226" t="s">
        <v>4214</v>
      </c>
      <c r="C431" s="226" t="s">
        <v>4214</v>
      </c>
      <c r="D431" s="227"/>
      <c r="E431" s="227" t="s">
        <v>4215</v>
      </c>
      <c r="F431" s="226" t="s">
        <v>66</v>
      </c>
      <c r="G431" s="226" t="s">
        <v>2686</v>
      </c>
      <c r="H431" s="226" t="s">
        <v>4182</v>
      </c>
      <c r="I431" s="226" t="s">
        <v>4198</v>
      </c>
      <c r="J431" s="226">
        <v>1</v>
      </c>
      <c r="K431" s="226"/>
      <c r="L431" s="226"/>
      <c r="M431" s="226">
        <v>3</v>
      </c>
      <c r="N431" s="226">
        <v>6</v>
      </c>
      <c r="O431" s="227"/>
      <c r="P431" s="226">
        <v>19</v>
      </c>
      <c r="Q431" s="226">
        <v>1400</v>
      </c>
      <c r="R431" s="228">
        <f t="shared" si="6"/>
        <v>26600</v>
      </c>
      <c r="S431" s="228"/>
      <c r="T431" s="228"/>
      <c r="U431" s="228">
        <v>0</v>
      </c>
      <c r="V431" s="228">
        <v>168</v>
      </c>
      <c r="W431" s="228">
        <f t="shared" si="7"/>
        <v>840</v>
      </c>
      <c r="X431" s="228">
        <f t="shared" si="8"/>
        <v>126</v>
      </c>
      <c r="Y431" s="229">
        <f t="shared" si="9"/>
        <v>966</v>
      </c>
      <c r="Z431" s="233">
        <v>6.84</v>
      </c>
      <c r="AA431" s="228">
        <f t="shared" si="10"/>
        <v>5997.5999999999995</v>
      </c>
      <c r="AB431" s="231">
        <f t="shared" si="11"/>
        <v>4078.3679999999999</v>
      </c>
      <c r="AC431" s="226" t="s">
        <v>2733</v>
      </c>
      <c r="AD431" s="226" t="s">
        <v>2733</v>
      </c>
      <c r="AE431" s="226" t="s">
        <v>2733</v>
      </c>
      <c r="AF431" s="253"/>
    </row>
    <row r="432" spans="1:32" ht="22.5" customHeight="1">
      <c r="A432" s="226">
        <v>424</v>
      </c>
      <c r="B432" s="226" t="s">
        <v>4216</v>
      </c>
      <c r="C432" s="226" t="s">
        <v>4216</v>
      </c>
      <c r="D432" s="227"/>
      <c r="E432" s="227" t="s">
        <v>4217</v>
      </c>
      <c r="F432" s="226" t="s">
        <v>2758</v>
      </c>
      <c r="G432" s="226" t="s">
        <v>2686</v>
      </c>
      <c r="H432" s="226" t="s">
        <v>4218</v>
      </c>
      <c r="I432" s="226" t="s">
        <v>4219</v>
      </c>
      <c r="J432" s="226">
        <v>1</v>
      </c>
      <c r="K432" s="226"/>
      <c r="L432" s="226"/>
      <c r="M432" s="226">
        <v>8</v>
      </c>
      <c r="N432" s="226">
        <v>16</v>
      </c>
      <c r="O432" s="226">
        <v>9</v>
      </c>
      <c r="P432" s="226">
        <v>0</v>
      </c>
      <c r="Q432" s="226">
        <v>0</v>
      </c>
      <c r="R432" s="228">
        <f t="shared" si="6"/>
        <v>0</v>
      </c>
      <c r="S432" s="228">
        <v>9360</v>
      </c>
      <c r="T432" s="228">
        <v>5</v>
      </c>
      <c r="U432" s="228">
        <v>46800</v>
      </c>
      <c r="V432" s="228"/>
      <c r="W432" s="228">
        <f t="shared" si="7"/>
        <v>0</v>
      </c>
      <c r="X432" s="228">
        <f t="shared" si="8"/>
        <v>4680</v>
      </c>
      <c r="Y432" s="229">
        <f t="shared" si="9"/>
        <v>4680</v>
      </c>
      <c r="Z432" s="233">
        <v>5.88</v>
      </c>
      <c r="AA432" s="228">
        <f t="shared" si="10"/>
        <v>9360</v>
      </c>
      <c r="AB432" s="231">
        <f t="shared" si="11"/>
        <v>6364.8</v>
      </c>
      <c r="AC432" s="226" t="s">
        <v>4220</v>
      </c>
      <c r="AD432" s="226" t="s">
        <v>4220</v>
      </c>
      <c r="AE432" s="226" t="s">
        <v>4220</v>
      </c>
      <c r="AF432" s="253" t="s">
        <v>2785</v>
      </c>
    </row>
    <row r="433" spans="1:32" ht="22.5" customHeight="1">
      <c r="A433" s="226">
        <v>425</v>
      </c>
      <c r="B433" s="226" t="s">
        <v>4221</v>
      </c>
      <c r="C433" s="226" t="s">
        <v>4221</v>
      </c>
      <c r="D433" s="227"/>
      <c r="E433" s="227" t="s">
        <v>4222</v>
      </c>
      <c r="F433" s="226" t="s">
        <v>66</v>
      </c>
      <c r="G433" s="226" t="s">
        <v>2686</v>
      </c>
      <c r="H433" s="226" t="s">
        <v>4218</v>
      </c>
      <c r="I433" s="226" t="s">
        <v>4223</v>
      </c>
      <c r="J433" s="226">
        <v>1</v>
      </c>
      <c r="K433" s="226"/>
      <c r="L433" s="226"/>
      <c r="M433" s="226">
        <v>3</v>
      </c>
      <c r="N433" s="226">
        <v>5</v>
      </c>
      <c r="O433" s="227"/>
      <c r="P433" s="226">
        <v>16</v>
      </c>
      <c r="Q433" s="226">
        <v>2800</v>
      </c>
      <c r="R433" s="228">
        <f t="shared" si="6"/>
        <v>44800</v>
      </c>
      <c r="S433" s="228"/>
      <c r="T433" s="228"/>
      <c r="U433" s="228">
        <v>0</v>
      </c>
      <c r="V433" s="228">
        <v>120</v>
      </c>
      <c r="W433" s="228">
        <f t="shared" si="7"/>
        <v>600</v>
      </c>
      <c r="X433" s="228">
        <f t="shared" si="8"/>
        <v>90</v>
      </c>
      <c r="Y433" s="229">
        <f t="shared" si="9"/>
        <v>690</v>
      </c>
      <c r="Z433" s="233">
        <v>6.84</v>
      </c>
      <c r="AA433" s="228">
        <f t="shared" si="10"/>
        <v>4284</v>
      </c>
      <c r="AB433" s="231">
        <f t="shared" si="11"/>
        <v>2913.1200000000003</v>
      </c>
      <c r="AC433" s="226" t="s">
        <v>1701</v>
      </c>
      <c r="AD433" s="226" t="s">
        <v>1701</v>
      </c>
      <c r="AE433" s="226" t="s">
        <v>1701</v>
      </c>
      <c r="AF433" s="253"/>
    </row>
    <row r="434" spans="1:32" ht="22.5" customHeight="1">
      <c r="A434" s="226">
        <v>426</v>
      </c>
      <c r="B434" s="226" t="s">
        <v>4224</v>
      </c>
      <c r="C434" s="226" t="s">
        <v>4224</v>
      </c>
      <c r="D434" s="227"/>
      <c r="E434" s="227" t="s">
        <v>4225</v>
      </c>
      <c r="F434" s="226" t="s">
        <v>66</v>
      </c>
      <c r="G434" s="226" t="s">
        <v>2686</v>
      </c>
      <c r="H434" s="226" t="s">
        <v>4218</v>
      </c>
      <c r="I434" s="226" t="s">
        <v>4223</v>
      </c>
      <c r="J434" s="226">
        <v>1</v>
      </c>
      <c r="K434" s="226"/>
      <c r="L434" s="226"/>
      <c r="M434" s="226">
        <v>3</v>
      </c>
      <c r="N434" s="226">
        <v>5</v>
      </c>
      <c r="O434" s="227"/>
      <c r="P434" s="226">
        <v>16</v>
      </c>
      <c r="Q434" s="226">
        <v>2800</v>
      </c>
      <c r="R434" s="228">
        <f t="shared" si="6"/>
        <v>44800</v>
      </c>
      <c r="S434" s="228"/>
      <c r="T434" s="228"/>
      <c r="U434" s="228">
        <v>0</v>
      </c>
      <c r="V434" s="228">
        <v>120</v>
      </c>
      <c r="W434" s="228">
        <f t="shared" si="7"/>
        <v>600</v>
      </c>
      <c r="X434" s="228">
        <f t="shared" si="8"/>
        <v>90</v>
      </c>
      <c r="Y434" s="229">
        <f t="shared" si="9"/>
        <v>690</v>
      </c>
      <c r="Z434" s="233">
        <v>6.84</v>
      </c>
      <c r="AA434" s="228">
        <f t="shared" si="10"/>
        <v>4284</v>
      </c>
      <c r="AB434" s="231">
        <f t="shared" si="11"/>
        <v>2913.1200000000003</v>
      </c>
      <c r="AC434" s="226" t="s">
        <v>1701</v>
      </c>
      <c r="AD434" s="226" t="s">
        <v>1701</v>
      </c>
      <c r="AE434" s="226" t="s">
        <v>1701</v>
      </c>
      <c r="AF434" s="253"/>
    </row>
    <row r="435" spans="1:32" ht="22.5" customHeight="1">
      <c r="A435" s="226">
        <v>427</v>
      </c>
      <c r="B435" s="226" t="s">
        <v>4232</v>
      </c>
      <c r="C435" s="226" t="s">
        <v>4232</v>
      </c>
      <c r="D435" s="227"/>
      <c r="E435" s="227" t="s">
        <v>4233</v>
      </c>
      <c r="F435" s="226" t="s">
        <v>66</v>
      </c>
      <c r="G435" s="226" t="s">
        <v>2686</v>
      </c>
      <c r="H435" s="226" t="s">
        <v>4218</v>
      </c>
      <c r="I435" s="226" t="s">
        <v>4223</v>
      </c>
      <c r="J435" s="226">
        <v>1</v>
      </c>
      <c r="K435" s="226"/>
      <c r="L435" s="226"/>
      <c r="M435" s="226">
        <v>2</v>
      </c>
      <c r="N435" s="226">
        <v>2</v>
      </c>
      <c r="O435" s="227"/>
      <c r="P435" s="226">
        <v>17</v>
      </c>
      <c r="Q435" s="226">
        <v>4000</v>
      </c>
      <c r="R435" s="228">
        <f t="shared" si="6"/>
        <v>68000</v>
      </c>
      <c r="S435" s="228"/>
      <c r="T435" s="228"/>
      <c r="U435" s="228">
        <v>0</v>
      </c>
      <c r="V435" s="228">
        <v>110</v>
      </c>
      <c r="W435" s="228">
        <f t="shared" si="7"/>
        <v>550</v>
      </c>
      <c r="X435" s="228">
        <f t="shared" si="8"/>
        <v>82.5</v>
      </c>
      <c r="Y435" s="229">
        <f t="shared" si="9"/>
        <v>632.5</v>
      </c>
      <c r="Z435" s="233">
        <v>6.84</v>
      </c>
      <c r="AA435" s="228">
        <f t="shared" si="10"/>
        <v>3927</v>
      </c>
      <c r="AB435" s="231">
        <f t="shared" si="11"/>
        <v>2670.36</v>
      </c>
      <c r="AC435" s="226" t="s">
        <v>1701</v>
      </c>
      <c r="AD435" s="226" t="s">
        <v>1701</v>
      </c>
      <c r="AE435" s="226" t="s">
        <v>1701</v>
      </c>
      <c r="AF435" s="253"/>
    </row>
    <row r="436" spans="1:32" ht="22.5" customHeight="1">
      <c r="A436" s="226">
        <v>428</v>
      </c>
      <c r="B436" s="226" t="s">
        <v>4248</v>
      </c>
      <c r="C436" s="226" t="s">
        <v>4248</v>
      </c>
      <c r="D436" s="227"/>
      <c r="E436" s="227" t="s">
        <v>4249</v>
      </c>
      <c r="F436" s="226" t="s">
        <v>66</v>
      </c>
      <c r="G436" s="226" t="s">
        <v>2686</v>
      </c>
      <c r="H436" s="226" t="s">
        <v>4218</v>
      </c>
      <c r="I436" s="226" t="s">
        <v>4250</v>
      </c>
      <c r="J436" s="226">
        <v>1</v>
      </c>
      <c r="K436" s="226"/>
      <c r="L436" s="226"/>
      <c r="M436" s="226">
        <v>2</v>
      </c>
      <c r="N436" s="226">
        <v>4</v>
      </c>
      <c r="O436" s="227"/>
      <c r="P436" s="226">
        <v>9</v>
      </c>
      <c r="Q436" s="226">
        <v>1600</v>
      </c>
      <c r="R436" s="228">
        <f t="shared" si="6"/>
        <v>14400</v>
      </c>
      <c r="S436" s="228"/>
      <c r="T436" s="228"/>
      <c r="U436" s="228">
        <v>0</v>
      </c>
      <c r="V436" s="228">
        <v>170</v>
      </c>
      <c r="W436" s="228">
        <f t="shared" si="7"/>
        <v>850</v>
      </c>
      <c r="X436" s="228">
        <f t="shared" si="8"/>
        <v>127.5</v>
      </c>
      <c r="Y436" s="229">
        <f t="shared" si="9"/>
        <v>977.5</v>
      </c>
      <c r="Z436" s="233">
        <v>6.84</v>
      </c>
      <c r="AA436" s="228">
        <f t="shared" si="10"/>
        <v>6069</v>
      </c>
      <c r="AB436" s="231">
        <f t="shared" si="11"/>
        <v>4126.92</v>
      </c>
      <c r="AC436" s="226" t="s">
        <v>2733</v>
      </c>
      <c r="AD436" s="226" t="s">
        <v>2733</v>
      </c>
      <c r="AE436" s="226" t="s">
        <v>2733</v>
      </c>
      <c r="AF436" s="253"/>
    </row>
    <row r="437" spans="1:32" ht="22.5" customHeight="1">
      <c r="A437" s="226">
        <v>429</v>
      </c>
      <c r="B437" s="226" t="s">
        <v>4251</v>
      </c>
      <c r="C437" s="226" t="s">
        <v>4251</v>
      </c>
      <c r="D437" s="227"/>
      <c r="E437" s="227" t="s">
        <v>4252</v>
      </c>
      <c r="F437" s="226" t="s">
        <v>66</v>
      </c>
      <c r="G437" s="226" t="s">
        <v>2686</v>
      </c>
      <c r="H437" s="226" t="s">
        <v>4218</v>
      </c>
      <c r="I437" s="226" t="s">
        <v>4253</v>
      </c>
      <c r="J437" s="226">
        <v>1</v>
      </c>
      <c r="K437" s="226"/>
      <c r="L437" s="226"/>
      <c r="M437" s="226">
        <v>2</v>
      </c>
      <c r="N437" s="226">
        <v>4</v>
      </c>
      <c r="O437" s="227"/>
      <c r="P437" s="226">
        <v>9</v>
      </c>
      <c r="Q437" s="226">
        <v>1600</v>
      </c>
      <c r="R437" s="228">
        <f t="shared" si="6"/>
        <v>14400</v>
      </c>
      <c r="S437" s="228"/>
      <c r="T437" s="228"/>
      <c r="U437" s="228">
        <v>0</v>
      </c>
      <c r="V437" s="228">
        <v>170</v>
      </c>
      <c r="W437" s="228">
        <f t="shared" si="7"/>
        <v>850</v>
      </c>
      <c r="X437" s="228">
        <f t="shared" si="8"/>
        <v>127.5</v>
      </c>
      <c r="Y437" s="229">
        <f t="shared" si="9"/>
        <v>977.5</v>
      </c>
      <c r="Z437" s="233">
        <v>6.84</v>
      </c>
      <c r="AA437" s="228">
        <f t="shared" si="10"/>
        <v>6069</v>
      </c>
      <c r="AB437" s="231">
        <f t="shared" si="11"/>
        <v>4126.92</v>
      </c>
      <c r="AC437" s="226" t="s">
        <v>2733</v>
      </c>
      <c r="AD437" s="226" t="s">
        <v>2733</v>
      </c>
      <c r="AE437" s="226" t="s">
        <v>2733</v>
      </c>
      <c r="AF437" s="253"/>
    </row>
    <row r="438" spans="1:32" ht="22.5" customHeight="1">
      <c r="A438" s="226">
        <v>430</v>
      </c>
      <c r="B438" s="226" t="s">
        <v>4254</v>
      </c>
      <c r="C438" s="226" t="s">
        <v>4254</v>
      </c>
      <c r="D438" s="227"/>
      <c r="E438" s="227" t="s">
        <v>4255</v>
      </c>
      <c r="F438" s="226" t="s">
        <v>66</v>
      </c>
      <c r="G438" s="226" t="s">
        <v>2686</v>
      </c>
      <c r="H438" s="226" t="s">
        <v>4218</v>
      </c>
      <c r="I438" s="226" t="s">
        <v>4253</v>
      </c>
      <c r="J438" s="226">
        <v>1</v>
      </c>
      <c r="K438" s="226"/>
      <c r="L438" s="226"/>
      <c r="M438" s="226">
        <v>2</v>
      </c>
      <c r="N438" s="226">
        <v>4</v>
      </c>
      <c r="O438" s="227"/>
      <c r="P438" s="226">
        <v>9</v>
      </c>
      <c r="Q438" s="226">
        <v>1600</v>
      </c>
      <c r="R438" s="228">
        <f t="shared" si="6"/>
        <v>14400</v>
      </c>
      <c r="S438" s="228"/>
      <c r="T438" s="228"/>
      <c r="U438" s="228">
        <v>0</v>
      </c>
      <c r="V438" s="228">
        <v>170</v>
      </c>
      <c r="W438" s="228">
        <f t="shared" si="7"/>
        <v>850</v>
      </c>
      <c r="X438" s="228">
        <f t="shared" si="8"/>
        <v>127.5</v>
      </c>
      <c r="Y438" s="229">
        <f t="shared" si="9"/>
        <v>977.5</v>
      </c>
      <c r="Z438" s="233">
        <v>6.84</v>
      </c>
      <c r="AA438" s="228">
        <f t="shared" si="10"/>
        <v>6069</v>
      </c>
      <c r="AB438" s="231">
        <f t="shared" si="11"/>
        <v>4126.92</v>
      </c>
      <c r="AC438" s="226" t="s">
        <v>2733</v>
      </c>
      <c r="AD438" s="226" t="s">
        <v>2733</v>
      </c>
      <c r="AE438" s="226" t="s">
        <v>2733</v>
      </c>
      <c r="AF438" s="253"/>
    </row>
    <row r="439" spans="1:32" ht="22.5" customHeight="1">
      <c r="A439" s="226">
        <v>431</v>
      </c>
      <c r="B439" s="226" t="s">
        <v>4256</v>
      </c>
      <c r="C439" s="226" t="s">
        <v>4256</v>
      </c>
      <c r="D439" s="227"/>
      <c r="E439" s="227" t="s">
        <v>4257</v>
      </c>
      <c r="F439" s="226" t="s">
        <v>66</v>
      </c>
      <c r="G439" s="226" t="s">
        <v>2686</v>
      </c>
      <c r="H439" s="226" t="s">
        <v>4218</v>
      </c>
      <c r="I439" s="226" t="s">
        <v>4258</v>
      </c>
      <c r="J439" s="226">
        <v>1</v>
      </c>
      <c r="K439" s="226"/>
      <c r="L439" s="226"/>
      <c r="M439" s="226">
        <v>3</v>
      </c>
      <c r="N439" s="226">
        <v>6</v>
      </c>
      <c r="O439" s="227"/>
      <c r="P439" s="226">
        <v>20</v>
      </c>
      <c r="Q439" s="226">
        <v>1300</v>
      </c>
      <c r="R439" s="228">
        <f t="shared" si="6"/>
        <v>26000</v>
      </c>
      <c r="S439" s="228">
        <v>1400</v>
      </c>
      <c r="T439" s="228">
        <v>3</v>
      </c>
      <c r="U439" s="228">
        <v>4200</v>
      </c>
      <c r="V439" s="228">
        <v>275</v>
      </c>
      <c r="W439" s="228">
        <f t="shared" si="7"/>
        <v>1375</v>
      </c>
      <c r="X439" s="228">
        <f t="shared" si="8"/>
        <v>626.25</v>
      </c>
      <c r="Y439" s="229">
        <f t="shared" si="9"/>
        <v>2001.25</v>
      </c>
      <c r="Z439" s="233">
        <v>6.84</v>
      </c>
      <c r="AA439" s="228">
        <f t="shared" si="10"/>
        <v>10657.5</v>
      </c>
      <c r="AB439" s="231">
        <f t="shared" si="11"/>
        <v>7247.1</v>
      </c>
      <c r="AC439" s="226" t="s">
        <v>2733</v>
      </c>
      <c r="AD439" s="226" t="s">
        <v>2733</v>
      </c>
      <c r="AE439" s="226" t="s">
        <v>2733</v>
      </c>
      <c r="AF439" s="253"/>
    </row>
    <row r="440" spans="1:32" ht="22.5" customHeight="1">
      <c r="A440" s="226">
        <v>432</v>
      </c>
      <c r="B440" s="226" t="s">
        <v>4259</v>
      </c>
      <c r="C440" s="226" t="s">
        <v>4259</v>
      </c>
      <c r="D440" s="227"/>
      <c r="E440" s="227" t="s">
        <v>4260</v>
      </c>
      <c r="F440" s="226" t="s">
        <v>66</v>
      </c>
      <c r="G440" s="226" t="s">
        <v>2686</v>
      </c>
      <c r="H440" s="226" t="s">
        <v>4218</v>
      </c>
      <c r="I440" s="226" t="s">
        <v>4258</v>
      </c>
      <c r="J440" s="226">
        <v>1</v>
      </c>
      <c r="K440" s="226"/>
      <c r="L440" s="226"/>
      <c r="M440" s="226">
        <v>3</v>
      </c>
      <c r="N440" s="226">
        <v>6</v>
      </c>
      <c r="O440" s="227"/>
      <c r="P440" s="226">
        <v>20</v>
      </c>
      <c r="Q440" s="226">
        <v>1300</v>
      </c>
      <c r="R440" s="228">
        <f t="shared" si="6"/>
        <v>26000</v>
      </c>
      <c r="S440" s="228">
        <v>1400</v>
      </c>
      <c r="T440" s="228">
        <v>3</v>
      </c>
      <c r="U440" s="228">
        <v>4200</v>
      </c>
      <c r="V440" s="228">
        <v>275</v>
      </c>
      <c r="W440" s="228">
        <f t="shared" si="7"/>
        <v>1375</v>
      </c>
      <c r="X440" s="228">
        <f t="shared" si="8"/>
        <v>626.25</v>
      </c>
      <c r="Y440" s="229">
        <f t="shared" si="9"/>
        <v>2001.25</v>
      </c>
      <c r="Z440" s="233">
        <v>6.84</v>
      </c>
      <c r="AA440" s="228">
        <f t="shared" si="10"/>
        <v>10657.5</v>
      </c>
      <c r="AB440" s="231">
        <f t="shared" si="11"/>
        <v>7247.1</v>
      </c>
      <c r="AC440" s="226" t="s">
        <v>2733</v>
      </c>
      <c r="AD440" s="226" t="s">
        <v>2733</v>
      </c>
      <c r="AE440" s="226" t="s">
        <v>2733</v>
      </c>
      <c r="AF440" s="253"/>
    </row>
    <row r="441" spans="1:32" ht="22.5" customHeight="1">
      <c r="A441" s="226">
        <v>433</v>
      </c>
      <c r="B441" s="226" t="s">
        <v>4261</v>
      </c>
      <c r="C441" s="226" t="s">
        <v>4261</v>
      </c>
      <c r="D441" s="227"/>
      <c r="E441" s="226" t="s">
        <v>4262</v>
      </c>
      <c r="F441" s="226" t="s">
        <v>66</v>
      </c>
      <c r="G441" s="226" t="s">
        <v>2686</v>
      </c>
      <c r="H441" s="226" t="s">
        <v>4218</v>
      </c>
      <c r="I441" s="226" t="s">
        <v>4263</v>
      </c>
      <c r="J441" s="226">
        <v>1</v>
      </c>
      <c r="K441" s="226"/>
      <c r="L441" s="226"/>
      <c r="M441" s="226">
        <v>2</v>
      </c>
      <c r="N441" s="226">
        <v>4</v>
      </c>
      <c r="O441" s="227"/>
      <c r="P441" s="226">
        <v>18</v>
      </c>
      <c r="Q441" s="226">
        <v>700</v>
      </c>
      <c r="R441" s="228">
        <f t="shared" si="6"/>
        <v>12600</v>
      </c>
      <c r="S441" s="228"/>
      <c r="T441" s="228"/>
      <c r="U441" s="228">
        <v>0</v>
      </c>
      <c r="V441" s="228">
        <v>150</v>
      </c>
      <c r="W441" s="228">
        <f t="shared" si="7"/>
        <v>750</v>
      </c>
      <c r="X441" s="228">
        <f t="shared" si="8"/>
        <v>112.5</v>
      </c>
      <c r="Y441" s="229">
        <f t="shared" si="9"/>
        <v>862.5</v>
      </c>
      <c r="Z441" s="233">
        <v>6.84</v>
      </c>
      <c r="AA441" s="228">
        <f t="shared" si="10"/>
        <v>5355</v>
      </c>
      <c r="AB441" s="231">
        <f t="shared" si="11"/>
        <v>3641.4</v>
      </c>
      <c r="AC441" s="226" t="s">
        <v>2733</v>
      </c>
      <c r="AD441" s="226" t="s">
        <v>2733</v>
      </c>
      <c r="AE441" s="226" t="s">
        <v>2733</v>
      </c>
      <c r="AF441" s="253"/>
    </row>
    <row r="442" spans="1:32" ht="22.5" customHeight="1">
      <c r="A442" s="226">
        <v>434</v>
      </c>
      <c r="B442" s="226" t="s">
        <v>4264</v>
      </c>
      <c r="C442" s="226" t="s">
        <v>4264</v>
      </c>
      <c r="D442" s="227"/>
      <c r="E442" s="226" t="s">
        <v>4265</v>
      </c>
      <c r="F442" s="226" t="s">
        <v>66</v>
      </c>
      <c r="G442" s="226" t="s">
        <v>2686</v>
      </c>
      <c r="H442" s="226" t="s">
        <v>4218</v>
      </c>
      <c r="I442" s="226" t="s">
        <v>4263</v>
      </c>
      <c r="J442" s="226">
        <v>1</v>
      </c>
      <c r="K442" s="226"/>
      <c r="L442" s="226"/>
      <c r="M442" s="226">
        <v>2</v>
      </c>
      <c r="N442" s="226">
        <v>4</v>
      </c>
      <c r="O442" s="227"/>
      <c r="P442" s="226">
        <v>18</v>
      </c>
      <c r="Q442" s="226">
        <v>700</v>
      </c>
      <c r="R442" s="228">
        <f t="shared" si="6"/>
        <v>12600</v>
      </c>
      <c r="S442" s="228"/>
      <c r="T442" s="228"/>
      <c r="U442" s="228">
        <v>0</v>
      </c>
      <c r="V442" s="228">
        <v>150</v>
      </c>
      <c r="W442" s="228">
        <f t="shared" si="7"/>
        <v>750</v>
      </c>
      <c r="X442" s="228">
        <f t="shared" si="8"/>
        <v>112.5</v>
      </c>
      <c r="Y442" s="229">
        <f t="shared" si="9"/>
        <v>862.5</v>
      </c>
      <c r="Z442" s="233">
        <v>6.84</v>
      </c>
      <c r="AA442" s="228">
        <f t="shared" si="10"/>
        <v>5355</v>
      </c>
      <c r="AB442" s="231">
        <f t="shared" si="11"/>
        <v>3641.4</v>
      </c>
      <c r="AC442" s="226" t="s">
        <v>2733</v>
      </c>
      <c r="AD442" s="226" t="s">
        <v>2733</v>
      </c>
      <c r="AE442" s="226" t="s">
        <v>2733</v>
      </c>
      <c r="AF442" s="253"/>
    </row>
    <row r="443" spans="1:32" ht="22.5" customHeight="1">
      <c r="A443" s="226">
        <v>435</v>
      </c>
      <c r="B443" s="226" t="s">
        <v>4266</v>
      </c>
      <c r="C443" s="226" t="s">
        <v>4266</v>
      </c>
      <c r="D443" s="227"/>
      <c r="E443" s="226" t="s">
        <v>4267</v>
      </c>
      <c r="F443" s="226" t="s">
        <v>66</v>
      </c>
      <c r="G443" s="226" t="s">
        <v>2686</v>
      </c>
      <c r="H443" s="226" t="s">
        <v>4182</v>
      </c>
      <c r="I443" s="226" t="s">
        <v>4268</v>
      </c>
      <c r="J443" s="226">
        <v>1</v>
      </c>
      <c r="K443" s="226"/>
      <c r="L443" s="226"/>
      <c r="M443" s="226">
        <v>3</v>
      </c>
      <c r="N443" s="226">
        <v>6</v>
      </c>
      <c r="O443" s="227"/>
      <c r="P443" s="226">
        <v>20</v>
      </c>
      <c r="Q443" s="226">
        <v>1200</v>
      </c>
      <c r="R443" s="228">
        <f t="shared" si="6"/>
        <v>24000</v>
      </c>
      <c r="S443" s="228"/>
      <c r="T443" s="228"/>
      <c r="U443" s="228">
        <v>0</v>
      </c>
      <c r="V443" s="228">
        <v>280</v>
      </c>
      <c r="W443" s="228">
        <f t="shared" si="7"/>
        <v>1400</v>
      </c>
      <c r="X443" s="228">
        <f t="shared" si="8"/>
        <v>210</v>
      </c>
      <c r="Y443" s="229">
        <f t="shared" si="9"/>
        <v>1610</v>
      </c>
      <c r="Z443" s="233">
        <v>6.84</v>
      </c>
      <c r="AA443" s="228">
        <f t="shared" si="10"/>
        <v>9996</v>
      </c>
      <c r="AB443" s="231">
        <f t="shared" si="11"/>
        <v>6797.2800000000007</v>
      </c>
      <c r="AC443" s="226" t="s">
        <v>2733</v>
      </c>
      <c r="AD443" s="226" t="s">
        <v>2733</v>
      </c>
      <c r="AE443" s="226" t="s">
        <v>2733</v>
      </c>
      <c r="AF443" s="253" t="s">
        <v>4269</v>
      </c>
    </row>
    <row r="444" spans="1:32" ht="22.5" customHeight="1">
      <c r="A444" s="226">
        <v>436</v>
      </c>
      <c r="B444" s="226" t="s">
        <v>4270</v>
      </c>
      <c r="C444" s="226" t="s">
        <v>4270</v>
      </c>
      <c r="D444" s="227"/>
      <c r="E444" s="226" t="s">
        <v>4271</v>
      </c>
      <c r="F444" s="226" t="s">
        <v>66</v>
      </c>
      <c r="G444" s="226" t="s">
        <v>2686</v>
      </c>
      <c r="H444" s="226" t="s">
        <v>4182</v>
      </c>
      <c r="I444" s="226" t="s">
        <v>4268</v>
      </c>
      <c r="J444" s="226">
        <v>1</v>
      </c>
      <c r="K444" s="226"/>
      <c r="L444" s="226"/>
      <c r="M444" s="226">
        <v>3</v>
      </c>
      <c r="N444" s="226">
        <v>6</v>
      </c>
      <c r="O444" s="227"/>
      <c r="P444" s="226">
        <v>20</v>
      </c>
      <c r="Q444" s="226">
        <v>1200</v>
      </c>
      <c r="R444" s="228">
        <f t="shared" si="6"/>
        <v>24000</v>
      </c>
      <c r="S444" s="228"/>
      <c r="T444" s="228"/>
      <c r="U444" s="228">
        <v>0</v>
      </c>
      <c r="V444" s="228">
        <v>280</v>
      </c>
      <c r="W444" s="228">
        <f t="shared" si="7"/>
        <v>1400</v>
      </c>
      <c r="X444" s="228">
        <f t="shared" si="8"/>
        <v>210</v>
      </c>
      <c r="Y444" s="229">
        <f t="shared" si="9"/>
        <v>1610</v>
      </c>
      <c r="Z444" s="233">
        <v>6.84</v>
      </c>
      <c r="AA444" s="228">
        <f t="shared" si="10"/>
        <v>9996</v>
      </c>
      <c r="AB444" s="231">
        <f t="shared" si="11"/>
        <v>6797.2800000000007</v>
      </c>
      <c r="AC444" s="226" t="s">
        <v>2733</v>
      </c>
      <c r="AD444" s="226" t="s">
        <v>2733</v>
      </c>
      <c r="AE444" s="226" t="s">
        <v>2733</v>
      </c>
      <c r="AF444" s="253" t="s">
        <v>4269</v>
      </c>
    </row>
    <row r="445" spans="1:32" ht="22.5" customHeight="1">
      <c r="A445" s="226">
        <v>437</v>
      </c>
      <c r="B445" s="226" t="s">
        <v>4272</v>
      </c>
      <c r="C445" s="226" t="s">
        <v>4272</v>
      </c>
      <c r="D445" s="227"/>
      <c r="E445" s="226" t="s">
        <v>4273</v>
      </c>
      <c r="F445" s="226" t="s">
        <v>66</v>
      </c>
      <c r="G445" s="226" t="s">
        <v>2686</v>
      </c>
      <c r="H445" s="226" t="s">
        <v>4182</v>
      </c>
      <c r="I445" s="226" t="s">
        <v>4268</v>
      </c>
      <c r="J445" s="226">
        <v>1</v>
      </c>
      <c r="K445" s="226"/>
      <c r="L445" s="226"/>
      <c r="M445" s="226">
        <v>3</v>
      </c>
      <c r="N445" s="226">
        <v>6</v>
      </c>
      <c r="O445" s="227"/>
      <c r="P445" s="226">
        <v>20</v>
      </c>
      <c r="Q445" s="226">
        <v>1200</v>
      </c>
      <c r="R445" s="228">
        <f t="shared" si="6"/>
        <v>24000</v>
      </c>
      <c r="S445" s="228"/>
      <c r="T445" s="228"/>
      <c r="U445" s="228">
        <v>0</v>
      </c>
      <c r="V445" s="228">
        <v>280</v>
      </c>
      <c r="W445" s="228">
        <f t="shared" si="7"/>
        <v>1400</v>
      </c>
      <c r="X445" s="228">
        <f t="shared" si="8"/>
        <v>210</v>
      </c>
      <c r="Y445" s="229">
        <f t="shared" si="9"/>
        <v>1610</v>
      </c>
      <c r="Z445" s="233">
        <v>6.84</v>
      </c>
      <c r="AA445" s="228">
        <f t="shared" si="10"/>
        <v>9996</v>
      </c>
      <c r="AB445" s="231">
        <f t="shared" si="11"/>
        <v>6797.2800000000007</v>
      </c>
      <c r="AC445" s="226" t="s">
        <v>2733</v>
      </c>
      <c r="AD445" s="226" t="s">
        <v>2733</v>
      </c>
      <c r="AE445" s="226" t="s">
        <v>2733</v>
      </c>
      <c r="AF445" s="253" t="s">
        <v>4269</v>
      </c>
    </row>
    <row r="446" spans="1:32" ht="22.5" customHeight="1">
      <c r="A446" s="226">
        <v>438</v>
      </c>
      <c r="B446" s="226" t="s">
        <v>4274</v>
      </c>
      <c r="C446" s="226" t="s">
        <v>4274</v>
      </c>
      <c r="D446" s="227"/>
      <c r="E446" s="226" t="s">
        <v>4275</v>
      </c>
      <c r="F446" s="226" t="s">
        <v>66</v>
      </c>
      <c r="G446" s="226" t="s">
        <v>2686</v>
      </c>
      <c r="H446" s="226" t="s">
        <v>4182</v>
      </c>
      <c r="I446" s="226" t="s">
        <v>4268</v>
      </c>
      <c r="J446" s="226">
        <v>1</v>
      </c>
      <c r="K446" s="226"/>
      <c r="L446" s="226"/>
      <c r="M446" s="226">
        <v>3</v>
      </c>
      <c r="N446" s="226">
        <v>6</v>
      </c>
      <c r="O446" s="227"/>
      <c r="P446" s="226">
        <v>20</v>
      </c>
      <c r="Q446" s="226">
        <v>1200</v>
      </c>
      <c r="R446" s="228">
        <f t="shared" si="6"/>
        <v>24000</v>
      </c>
      <c r="S446" s="228"/>
      <c r="T446" s="228"/>
      <c r="U446" s="228">
        <v>0</v>
      </c>
      <c r="V446" s="228">
        <v>280</v>
      </c>
      <c r="W446" s="228">
        <f t="shared" si="7"/>
        <v>1400</v>
      </c>
      <c r="X446" s="228">
        <f t="shared" si="8"/>
        <v>210</v>
      </c>
      <c r="Y446" s="229">
        <f t="shared" si="9"/>
        <v>1610</v>
      </c>
      <c r="Z446" s="233">
        <v>6.84</v>
      </c>
      <c r="AA446" s="228">
        <f t="shared" si="10"/>
        <v>9996</v>
      </c>
      <c r="AB446" s="231">
        <f t="shared" si="11"/>
        <v>6797.2800000000007</v>
      </c>
      <c r="AC446" s="226" t="s">
        <v>2733</v>
      </c>
      <c r="AD446" s="226" t="s">
        <v>2733</v>
      </c>
      <c r="AE446" s="226" t="s">
        <v>2733</v>
      </c>
      <c r="AF446" s="253" t="s">
        <v>4269</v>
      </c>
    </row>
    <row r="447" spans="1:32" ht="22.5" customHeight="1">
      <c r="A447" s="226">
        <v>439</v>
      </c>
      <c r="B447" s="226" t="s">
        <v>4276</v>
      </c>
      <c r="C447" s="226" t="s">
        <v>4276</v>
      </c>
      <c r="D447" s="227"/>
      <c r="E447" s="226" t="s">
        <v>4277</v>
      </c>
      <c r="F447" s="226" t="s">
        <v>66</v>
      </c>
      <c r="G447" s="226" t="s">
        <v>2686</v>
      </c>
      <c r="H447" s="226" t="s">
        <v>4182</v>
      </c>
      <c r="I447" s="226" t="s">
        <v>4268</v>
      </c>
      <c r="J447" s="226">
        <v>1</v>
      </c>
      <c r="K447" s="226"/>
      <c r="L447" s="226"/>
      <c r="M447" s="226">
        <v>3</v>
      </c>
      <c r="N447" s="226">
        <v>6</v>
      </c>
      <c r="O447" s="227"/>
      <c r="P447" s="226">
        <v>20</v>
      </c>
      <c r="Q447" s="226">
        <v>1200</v>
      </c>
      <c r="R447" s="228">
        <f t="shared" si="6"/>
        <v>24000</v>
      </c>
      <c r="S447" s="228"/>
      <c r="T447" s="228"/>
      <c r="U447" s="228">
        <v>0</v>
      </c>
      <c r="V447" s="228">
        <v>280</v>
      </c>
      <c r="W447" s="228">
        <f t="shared" si="7"/>
        <v>1400</v>
      </c>
      <c r="X447" s="228">
        <f t="shared" si="8"/>
        <v>210</v>
      </c>
      <c r="Y447" s="229">
        <f t="shared" si="9"/>
        <v>1610</v>
      </c>
      <c r="Z447" s="233">
        <v>6.84</v>
      </c>
      <c r="AA447" s="228">
        <f t="shared" si="10"/>
        <v>9996</v>
      </c>
      <c r="AB447" s="231">
        <f t="shared" si="11"/>
        <v>6797.2800000000007</v>
      </c>
      <c r="AC447" s="226" t="s">
        <v>2733</v>
      </c>
      <c r="AD447" s="226" t="s">
        <v>2733</v>
      </c>
      <c r="AE447" s="226" t="s">
        <v>2733</v>
      </c>
      <c r="AF447" s="253" t="s">
        <v>4269</v>
      </c>
    </row>
    <row r="448" spans="1:32" ht="22.5" customHeight="1">
      <c r="A448" s="226">
        <v>440</v>
      </c>
      <c r="B448" s="226" t="s">
        <v>4278</v>
      </c>
      <c r="C448" s="226" t="s">
        <v>4278</v>
      </c>
      <c r="D448" s="227"/>
      <c r="E448" s="236" t="s">
        <v>4279</v>
      </c>
      <c r="F448" s="226" t="s">
        <v>66</v>
      </c>
      <c r="G448" s="226" t="s">
        <v>2686</v>
      </c>
      <c r="H448" s="226" t="s">
        <v>4218</v>
      </c>
      <c r="I448" s="226" t="s">
        <v>4280</v>
      </c>
      <c r="J448" s="226">
        <v>1</v>
      </c>
      <c r="K448" s="226"/>
      <c r="L448" s="226"/>
      <c r="M448" s="226">
        <v>2</v>
      </c>
      <c r="N448" s="226">
        <v>4</v>
      </c>
      <c r="O448" s="227"/>
      <c r="P448" s="226">
        <v>20</v>
      </c>
      <c r="Q448" s="226">
        <v>2760</v>
      </c>
      <c r="R448" s="228">
        <f t="shared" ref="R448:R598" si="12">Q448*P448</f>
        <v>55200</v>
      </c>
      <c r="S448" s="228"/>
      <c r="T448" s="228"/>
      <c r="U448" s="228">
        <v>0</v>
      </c>
      <c r="V448" s="228">
        <v>300</v>
      </c>
      <c r="W448" s="228">
        <f t="shared" ref="W448:W582" si="13">IF(Z448=5.88,R448/3+V448*5,V448*5)</f>
        <v>1500</v>
      </c>
      <c r="X448" s="228">
        <f t="shared" ref="X448:X582" si="14">U448/10+W448*15%</f>
        <v>225</v>
      </c>
      <c r="Y448" s="229">
        <f t="shared" ref="Y448:Y574" si="15">W448+X448</f>
        <v>1725</v>
      </c>
      <c r="Z448" s="233">
        <v>6.84</v>
      </c>
      <c r="AA448" s="228">
        <f t="shared" ref="AA448:AA572" si="16">W448*Z448+X448*2</f>
        <v>10710</v>
      </c>
      <c r="AB448" s="231">
        <f t="shared" ref="AB448:AB572" si="17">AA448*68%</f>
        <v>7282.8</v>
      </c>
      <c r="AC448" s="226" t="s">
        <v>2020</v>
      </c>
      <c r="AD448" s="226" t="s">
        <v>2020</v>
      </c>
      <c r="AE448" s="226" t="s">
        <v>2020</v>
      </c>
      <c r="AF448" s="253" t="s">
        <v>4269</v>
      </c>
    </row>
    <row r="449" spans="1:32" ht="22.5" customHeight="1">
      <c r="A449" s="226">
        <v>441</v>
      </c>
      <c r="B449" s="226" t="s">
        <v>4281</v>
      </c>
      <c r="C449" s="226" t="s">
        <v>4281</v>
      </c>
      <c r="D449" s="227"/>
      <c r="E449" s="236" t="s">
        <v>4282</v>
      </c>
      <c r="F449" s="226" t="s">
        <v>66</v>
      </c>
      <c r="G449" s="226" t="s">
        <v>2686</v>
      </c>
      <c r="H449" s="226" t="s">
        <v>4218</v>
      </c>
      <c r="I449" s="226" t="s">
        <v>4280</v>
      </c>
      <c r="J449" s="226">
        <v>1</v>
      </c>
      <c r="K449" s="226"/>
      <c r="L449" s="226"/>
      <c r="M449" s="226">
        <v>1</v>
      </c>
      <c r="N449" s="226">
        <v>2</v>
      </c>
      <c r="O449" s="227"/>
      <c r="P449" s="226">
        <v>20</v>
      </c>
      <c r="Q449" s="226">
        <v>2760</v>
      </c>
      <c r="R449" s="228">
        <f t="shared" si="12"/>
        <v>55200</v>
      </c>
      <c r="S449" s="228"/>
      <c r="T449" s="228"/>
      <c r="U449" s="228">
        <v>0</v>
      </c>
      <c r="V449" s="228">
        <v>250</v>
      </c>
      <c r="W449" s="228">
        <f t="shared" si="13"/>
        <v>1250</v>
      </c>
      <c r="X449" s="228">
        <f t="shared" si="14"/>
        <v>187.5</v>
      </c>
      <c r="Y449" s="229">
        <f t="shared" si="15"/>
        <v>1437.5</v>
      </c>
      <c r="Z449" s="233">
        <v>6.84</v>
      </c>
      <c r="AA449" s="228">
        <f t="shared" si="16"/>
        <v>8925</v>
      </c>
      <c r="AB449" s="231">
        <f t="shared" si="17"/>
        <v>6069</v>
      </c>
      <c r="AC449" s="226" t="s">
        <v>2020</v>
      </c>
      <c r="AD449" s="226" t="s">
        <v>2020</v>
      </c>
      <c r="AE449" s="226" t="s">
        <v>2020</v>
      </c>
      <c r="AF449" s="253" t="s">
        <v>4269</v>
      </c>
    </row>
    <row r="450" spans="1:32" ht="22.5" customHeight="1">
      <c r="A450" s="226">
        <v>442</v>
      </c>
      <c r="B450" s="226" t="s">
        <v>4283</v>
      </c>
      <c r="C450" s="226" t="s">
        <v>4283</v>
      </c>
      <c r="D450" s="227"/>
      <c r="E450" s="236" t="s">
        <v>4284</v>
      </c>
      <c r="F450" s="226" t="s">
        <v>66</v>
      </c>
      <c r="G450" s="226" t="s">
        <v>2686</v>
      </c>
      <c r="H450" s="226" t="s">
        <v>4218</v>
      </c>
      <c r="I450" s="226" t="s">
        <v>4280</v>
      </c>
      <c r="J450" s="226">
        <v>1</v>
      </c>
      <c r="K450" s="226"/>
      <c r="L450" s="226"/>
      <c r="M450" s="226">
        <v>2</v>
      </c>
      <c r="N450" s="226">
        <v>4</v>
      </c>
      <c r="O450" s="227"/>
      <c r="P450" s="226">
        <v>20</v>
      </c>
      <c r="Q450" s="226">
        <v>2760</v>
      </c>
      <c r="R450" s="228">
        <f t="shared" si="12"/>
        <v>55200</v>
      </c>
      <c r="S450" s="228"/>
      <c r="T450" s="228"/>
      <c r="U450" s="228">
        <v>0</v>
      </c>
      <c r="V450" s="228">
        <v>250</v>
      </c>
      <c r="W450" s="228">
        <f t="shared" si="13"/>
        <v>1250</v>
      </c>
      <c r="X450" s="228">
        <f t="shared" si="14"/>
        <v>187.5</v>
      </c>
      <c r="Y450" s="229">
        <f t="shared" si="15"/>
        <v>1437.5</v>
      </c>
      <c r="Z450" s="233">
        <v>6.84</v>
      </c>
      <c r="AA450" s="228">
        <f t="shared" si="16"/>
        <v>8925</v>
      </c>
      <c r="AB450" s="231">
        <f t="shared" si="17"/>
        <v>6069</v>
      </c>
      <c r="AC450" s="226" t="s">
        <v>2020</v>
      </c>
      <c r="AD450" s="226" t="s">
        <v>2020</v>
      </c>
      <c r="AE450" s="226" t="s">
        <v>2020</v>
      </c>
      <c r="AF450" s="253" t="s">
        <v>4269</v>
      </c>
    </row>
    <row r="451" spans="1:32" ht="22.5" customHeight="1">
      <c r="A451" s="226">
        <v>443</v>
      </c>
      <c r="B451" s="226" t="s">
        <v>4286</v>
      </c>
      <c r="C451" s="226" t="s">
        <v>4285</v>
      </c>
      <c r="D451" s="227"/>
      <c r="E451" s="227" t="s">
        <v>4287</v>
      </c>
      <c r="F451" s="226" t="s">
        <v>2758</v>
      </c>
      <c r="G451" s="226" t="s">
        <v>2686</v>
      </c>
      <c r="H451" s="226" t="s">
        <v>4182</v>
      </c>
      <c r="I451" s="226" t="s">
        <v>4288</v>
      </c>
      <c r="J451" s="226">
        <v>1</v>
      </c>
      <c r="K451" s="226"/>
      <c r="L451" s="226"/>
      <c r="M451" s="226">
        <v>2</v>
      </c>
      <c r="N451" s="226">
        <v>4</v>
      </c>
      <c r="O451" s="227"/>
      <c r="P451" s="226">
        <v>0</v>
      </c>
      <c r="Q451" s="226">
        <v>0</v>
      </c>
      <c r="R451" s="228">
        <f t="shared" si="12"/>
        <v>0</v>
      </c>
      <c r="S451" s="228">
        <v>3500</v>
      </c>
      <c r="T451" s="228">
        <v>5</v>
      </c>
      <c r="U451" s="228">
        <v>17500</v>
      </c>
      <c r="V451" s="228"/>
      <c r="W451" s="228">
        <f t="shared" si="13"/>
        <v>0</v>
      </c>
      <c r="X451" s="228">
        <f t="shared" si="14"/>
        <v>1750</v>
      </c>
      <c r="Y451" s="229">
        <f t="shared" si="15"/>
        <v>1750</v>
      </c>
      <c r="Z451" s="233">
        <v>5.88</v>
      </c>
      <c r="AA451" s="228">
        <f t="shared" si="16"/>
        <v>3500</v>
      </c>
      <c r="AB451" s="231">
        <f t="shared" si="17"/>
        <v>2380</v>
      </c>
      <c r="AC451" s="226" t="s">
        <v>2733</v>
      </c>
      <c r="AD451" s="226" t="s">
        <v>2733</v>
      </c>
      <c r="AE451" s="226" t="s">
        <v>2689</v>
      </c>
      <c r="AF451" s="253"/>
    </row>
    <row r="452" spans="1:32" ht="22.5" customHeight="1">
      <c r="A452" s="226">
        <v>444</v>
      </c>
      <c r="B452" s="226" t="s">
        <v>4290</v>
      </c>
      <c r="C452" s="226" t="s">
        <v>4289</v>
      </c>
      <c r="D452" s="227"/>
      <c r="E452" s="236" t="s">
        <v>4291</v>
      </c>
      <c r="F452" s="226" t="s">
        <v>66</v>
      </c>
      <c r="G452" s="226" t="s">
        <v>2686</v>
      </c>
      <c r="H452" s="226" t="s">
        <v>4182</v>
      </c>
      <c r="I452" s="226" t="s">
        <v>4247</v>
      </c>
      <c r="J452" s="226">
        <v>1</v>
      </c>
      <c r="K452" s="226"/>
      <c r="L452" s="226"/>
      <c r="M452" s="226">
        <v>2</v>
      </c>
      <c r="N452" s="226">
        <v>2</v>
      </c>
      <c r="O452" s="227"/>
      <c r="P452" s="226">
        <v>12</v>
      </c>
      <c r="Q452" s="226">
        <v>2800</v>
      </c>
      <c r="R452" s="228">
        <f t="shared" si="12"/>
        <v>33600</v>
      </c>
      <c r="S452" s="228"/>
      <c r="T452" s="228"/>
      <c r="U452" s="228">
        <v>0</v>
      </c>
      <c r="V452" s="228">
        <v>77</v>
      </c>
      <c r="W452" s="228">
        <f t="shared" si="13"/>
        <v>385</v>
      </c>
      <c r="X452" s="228">
        <f t="shared" si="14"/>
        <v>57.75</v>
      </c>
      <c r="Y452" s="229">
        <f t="shared" si="15"/>
        <v>442.75</v>
      </c>
      <c r="Z452" s="233">
        <v>6.84</v>
      </c>
      <c r="AA452" s="228">
        <f t="shared" si="16"/>
        <v>2748.9</v>
      </c>
      <c r="AB452" s="231">
        <f t="shared" si="17"/>
        <v>1869.2520000000002</v>
      </c>
      <c r="AC452" s="226" t="s">
        <v>2733</v>
      </c>
      <c r="AD452" s="226" t="s">
        <v>2734</v>
      </c>
      <c r="AE452" s="226" t="s">
        <v>2689</v>
      </c>
      <c r="AF452" s="253"/>
    </row>
    <row r="453" spans="1:32" ht="22.5" customHeight="1">
      <c r="A453" s="226">
        <v>445</v>
      </c>
      <c r="B453" s="226" t="s">
        <v>4293</v>
      </c>
      <c r="C453" s="226" t="s">
        <v>4292</v>
      </c>
      <c r="D453" s="227"/>
      <c r="E453" s="226" t="s">
        <v>4294</v>
      </c>
      <c r="F453" s="226" t="s">
        <v>42</v>
      </c>
      <c r="G453" s="226" t="s">
        <v>2686</v>
      </c>
      <c r="H453" s="226" t="s">
        <v>4182</v>
      </c>
      <c r="I453" s="226" t="s">
        <v>4295</v>
      </c>
      <c r="J453" s="226">
        <v>1</v>
      </c>
      <c r="K453" s="226"/>
      <c r="L453" s="226"/>
      <c r="M453" s="226">
        <v>2</v>
      </c>
      <c r="N453" s="226">
        <v>2</v>
      </c>
      <c r="O453" s="226">
        <v>1</v>
      </c>
      <c r="P453" s="226">
        <v>7</v>
      </c>
      <c r="Q453" s="226">
        <v>1000</v>
      </c>
      <c r="R453" s="228">
        <f t="shared" si="12"/>
        <v>7000</v>
      </c>
      <c r="S453" s="228"/>
      <c r="T453" s="228"/>
      <c r="U453" s="228">
        <v>0</v>
      </c>
      <c r="V453" s="228"/>
      <c r="W453" s="228">
        <f t="shared" si="13"/>
        <v>2333.3333333333335</v>
      </c>
      <c r="X453" s="228">
        <f t="shared" si="14"/>
        <v>350</v>
      </c>
      <c r="Y453" s="229">
        <f t="shared" si="15"/>
        <v>2683.3333333333335</v>
      </c>
      <c r="Z453" s="233">
        <v>5.88</v>
      </c>
      <c r="AA453" s="228">
        <f t="shared" si="16"/>
        <v>14420</v>
      </c>
      <c r="AB453" s="231">
        <f t="shared" si="17"/>
        <v>9805.6</v>
      </c>
      <c r="AC453" s="226" t="s">
        <v>2733</v>
      </c>
      <c r="AD453" s="226" t="s">
        <v>2733</v>
      </c>
      <c r="AE453" s="226" t="s">
        <v>2689</v>
      </c>
      <c r="AF453" s="253"/>
    </row>
    <row r="454" spans="1:32" ht="22.5" customHeight="1">
      <c r="A454" s="226">
        <v>446</v>
      </c>
      <c r="B454" s="226" t="s">
        <v>4297</v>
      </c>
      <c r="C454" s="226" t="s">
        <v>4296</v>
      </c>
      <c r="D454" s="227"/>
      <c r="E454" s="236" t="s">
        <v>4298</v>
      </c>
      <c r="F454" s="226" t="s">
        <v>66</v>
      </c>
      <c r="G454" s="226" t="s">
        <v>2686</v>
      </c>
      <c r="H454" s="226" t="s">
        <v>4218</v>
      </c>
      <c r="I454" s="226" t="s">
        <v>4299</v>
      </c>
      <c r="J454" s="226">
        <v>1</v>
      </c>
      <c r="K454" s="226"/>
      <c r="L454" s="226"/>
      <c r="M454" s="226">
        <v>2</v>
      </c>
      <c r="N454" s="226">
        <v>3</v>
      </c>
      <c r="O454" s="227"/>
      <c r="P454" s="226">
        <v>12</v>
      </c>
      <c r="Q454" s="226">
        <v>200</v>
      </c>
      <c r="R454" s="228">
        <f t="shared" si="12"/>
        <v>2400</v>
      </c>
      <c r="S454" s="228"/>
      <c r="T454" s="228"/>
      <c r="U454" s="228">
        <v>0</v>
      </c>
      <c r="V454" s="228">
        <v>118</v>
      </c>
      <c r="W454" s="228">
        <f t="shared" si="13"/>
        <v>590</v>
      </c>
      <c r="X454" s="228">
        <f t="shared" si="14"/>
        <v>88.5</v>
      </c>
      <c r="Y454" s="229">
        <f t="shared" si="15"/>
        <v>678.5</v>
      </c>
      <c r="Z454" s="233">
        <v>6.84</v>
      </c>
      <c r="AA454" s="228">
        <f t="shared" si="16"/>
        <v>4212.6000000000004</v>
      </c>
      <c r="AB454" s="231">
        <f t="shared" si="17"/>
        <v>2864.5680000000007</v>
      </c>
      <c r="AC454" s="226" t="s">
        <v>2733</v>
      </c>
      <c r="AD454" s="226" t="s">
        <v>2734</v>
      </c>
      <c r="AE454" s="226" t="s">
        <v>2689</v>
      </c>
      <c r="AF454" s="253"/>
    </row>
    <row r="455" spans="1:32" ht="22.5" customHeight="1">
      <c r="A455" s="226">
        <v>447</v>
      </c>
      <c r="B455" s="226" t="s">
        <v>4301</v>
      </c>
      <c r="C455" s="226" t="s">
        <v>4300</v>
      </c>
      <c r="D455" s="227"/>
      <c r="E455" s="236" t="s">
        <v>4302</v>
      </c>
      <c r="F455" s="226" t="s">
        <v>66</v>
      </c>
      <c r="G455" s="226" t="s">
        <v>2686</v>
      </c>
      <c r="H455" s="226" t="s">
        <v>4218</v>
      </c>
      <c r="I455" s="226" t="s">
        <v>4299</v>
      </c>
      <c r="J455" s="226">
        <v>1</v>
      </c>
      <c r="K455" s="226"/>
      <c r="L455" s="226"/>
      <c r="M455" s="226">
        <v>2</v>
      </c>
      <c r="N455" s="226">
        <v>3</v>
      </c>
      <c r="O455" s="227"/>
      <c r="P455" s="226">
        <v>12</v>
      </c>
      <c r="Q455" s="226">
        <v>200</v>
      </c>
      <c r="R455" s="228">
        <f t="shared" si="12"/>
        <v>2400</v>
      </c>
      <c r="S455" s="228"/>
      <c r="T455" s="228"/>
      <c r="U455" s="228">
        <v>0</v>
      </c>
      <c r="V455" s="228">
        <v>118</v>
      </c>
      <c r="W455" s="228">
        <f t="shared" si="13"/>
        <v>590</v>
      </c>
      <c r="X455" s="228">
        <f t="shared" si="14"/>
        <v>88.5</v>
      </c>
      <c r="Y455" s="229">
        <f t="shared" si="15"/>
        <v>678.5</v>
      </c>
      <c r="Z455" s="233">
        <v>6.84</v>
      </c>
      <c r="AA455" s="228">
        <f t="shared" si="16"/>
        <v>4212.6000000000004</v>
      </c>
      <c r="AB455" s="231">
        <f t="shared" si="17"/>
        <v>2864.5680000000007</v>
      </c>
      <c r="AC455" s="226" t="s">
        <v>2733</v>
      </c>
      <c r="AD455" s="226" t="s">
        <v>2734</v>
      </c>
      <c r="AE455" s="226" t="s">
        <v>2689</v>
      </c>
      <c r="AF455" s="253"/>
    </row>
    <row r="456" spans="1:32" ht="22.5" customHeight="1">
      <c r="A456" s="226">
        <v>448</v>
      </c>
      <c r="B456" s="226" t="s">
        <v>4304</v>
      </c>
      <c r="C456" s="226" t="s">
        <v>4303</v>
      </c>
      <c r="D456" s="227"/>
      <c r="E456" s="236" t="s">
        <v>4305</v>
      </c>
      <c r="F456" s="226" t="s">
        <v>66</v>
      </c>
      <c r="G456" s="226" t="s">
        <v>2686</v>
      </c>
      <c r="H456" s="226" t="s">
        <v>4218</v>
      </c>
      <c r="I456" s="226" t="s">
        <v>4299</v>
      </c>
      <c r="J456" s="226">
        <v>1</v>
      </c>
      <c r="K456" s="226"/>
      <c r="L456" s="226"/>
      <c r="M456" s="226">
        <v>2</v>
      </c>
      <c r="N456" s="226">
        <v>3</v>
      </c>
      <c r="O456" s="227"/>
      <c r="P456" s="226">
        <v>12</v>
      </c>
      <c r="Q456" s="226">
        <v>200</v>
      </c>
      <c r="R456" s="228">
        <f t="shared" si="12"/>
        <v>2400</v>
      </c>
      <c r="S456" s="228"/>
      <c r="T456" s="228"/>
      <c r="U456" s="228">
        <v>0</v>
      </c>
      <c r="V456" s="228">
        <v>118</v>
      </c>
      <c r="W456" s="228">
        <f t="shared" si="13"/>
        <v>590</v>
      </c>
      <c r="X456" s="228">
        <f t="shared" si="14"/>
        <v>88.5</v>
      </c>
      <c r="Y456" s="229">
        <f t="shared" si="15"/>
        <v>678.5</v>
      </c>
      <c r="Z456" s="233">
        <v>6.84</v>
      </c>
      <c r="AA456" s="228">
        <f t="shared" si="16"/>
        <v>4212.6000000000004</v>
      </c>
      <c r="AB456" s="231">
        <f t="shared" si="17"/>
        <v>2864.5680000000007</v>
      </c>
      <c r="AC456" s="226" t="s">
        <v>2733</v>
      </c>
      <c r="AD456" s="226" t="s">
        <v>2734</v>
      </c>
      <c r="AE456" s="226" t="s">
        <v>2689</v>
      </c>
      <c r="AF456" s="253"/>
    </row>
    <row r="457" spans="1:32" ht="22.5" customHeight="1">
      <c r="A457" s="226">
        <v>449</v>
      </c>
      <c r="B457" s="226" t="s">
        <v>4313</v>
      </c>
      <c r="C457" s="226" t="s">
        <v>4313</v>
      </c>
      <c r="D457" s="227"/>
      <c r="E457" s="227" t="s">
        <v>4314</v>
      </c>
      <c r="F457" s="226" t="s">
        <v>42</v>
      </c>
      <c r="G457" s="226" t="s">
        <v>2686</v>
      </c>
      <c r="H457" s="226">
        <v>7</v>
      </c>
      <c r="I457" s="226" t="s">
        <v>4315</v>
      </c>
      <c r="J457" s="226">
        <v>1</v>
      </c>
      <c r="K457" s="226"/>
      <c r="L457" s="226"/>
      <c r="M457" s="226">
        <v>5</v>
      </c>
      <c r="N457" s="226">
        <v>10</v>
      </c>
      <c r="O457" s="227"/>
      <c r="P457" s="226">
        <v>24</v>
      </c>
      <c r="Q457" s="226">
        <v>1900</v>
      </c>
      <c r="R457" s="228">
        <f t="shared" si="12"/>
        <v>45600</v>
      </c>
      <c r="S457" s="228"/>
      <c r="T457" s="228"/>
      <c r="U457" s="228">
        <v>0</v>
      </c>
      <c r="V457" s="228"/>
      <c r="W457" s="228">
        <f t="shared" si="13"/>
        <v>15200</v>
      </c>
      <c r="X457" s="228">
        <f t="shared" si="14"/>
        <v>2280</v>
      </c>
      <c r="Y457" s="229">
        <f t="shared" si="15"/>
        <v>17480</v>
      </c>
      <c r="Z457" s="233">
        <v>5.88</v>
      </c>
      <c r="AA457" s="228">
        <f t="shared" si="16"/>
        <v>93936</v>
      </c>
      <c r="AB457" s="231">
        <f t="shared" si="17"/>
        <v>63876.480000000003</v>
      </c>
      <c r="AC457" s="226" t="s">
        <v>1701</v>
      </c>
      <c r="AD457" s="226" t="s">
        <v>1701</v>
      </c>
      <c r="AE457" s="226" t="s">
        <v>2689</v>
      </c>
      <c r="AF457" s="253" t="s">
        <v>2785</v>
      </c>
    </row>
    <row r="458" spans="1:32" ht="22.5" customHeight="1">
      <c r="A458" s="226">
        <v>450</v>
      </c>
      <c r="B458" s="226" t="s">
        <v>4316</v>
      </c>
      <c r="C458" s="226" t="s">
        <v>4316</v>
      </c>
      <c r="D458" s="227"/>
      <c r="E458" s="227" t="s">
        <v>4317</v>
      </c>
      <c r="F458" s="226" t="s">
        <v>66</v>
      </c>
      <c r="G458" s="226" t="s">
        <v>2686</v>
      </c>
      <c r="H458" s="226">
        <v>7</v>
      </c>
      <c r="I458" s="226" t="s">
        <v>4315</v>
      </c>
      <c r="J458" s="226">
        <v>1</v>
      </c>
      <c r="K458" s="226"/>
      <c r="L458" s="226"/>
      <c r="M458" s="226">
        <v>2</v>
      </c>
      <c r="N458" s="226">
        <v>4</v>
      </c>
      <c r="O458" s="227"/>
      <c r="P458" s="226">
        <v>30</v>
      </c>
      <c r="Q458" s="226">
        <v>2975</v>
      </c>
      <c r="R458" s="228">
        <f t="shared" si="12"/>
        <v>89250</v>
      </c>
      <c r="S458" s="228"/>
      <c r="T458" s="228"/>
      <c r="U458" s="228">
        <v>0</v>
      </c>
      <c r="V458" s="228">
        <v>66</v>
      </c>
      <c r="W458" s="228">
        <f t="shared" si="13"/>
        <v>330</v>
      </c>
      <c r="X458" s="228">
        <f t="shared" si="14"/>
        <v>49.5</v>
      </c>
      <c r="Y458" s="229">
        <f t="shared" si="15"/>
        <v>379.5</v>
      </c>
      <c r="Z458" s="233">
        <v>6.84</v>
      </c>
      <c r="AA458" s="228">
        <f t="shared" si="16"/>
        <v>2356.1999999999998</v>
      </c>
      <c r="AB458" s="231">
        <f t="shared" si="17"/>
        <v>1602.2159999999999</v>
      </c>
      <c r="AC458" s="226" t="s">
        <v>1701</v>
      </c>
      <c r="AD458" s="226" t="s">
        <v>1701</v>
      </c>
      <c r="AE458" s="226" t="s">
        <v>2689</v>
      </c>
      <c r="AF458" s="253"/>
    </row>
    <row r="459" spans="1:32" ht="22.5" customHeight="1">
      <c r="A459" s="226">
        <v>451</v>
      </c>
      <c r="B459" s="226" t="s">
        <v>4318</v>
      </c>
      <c r="C459" s="226" t="s">
        <v>4318</v>
      </c>
      <c r="D459" s="227"/>
      <c r="E459" s="226" t="s">
        <v>4319</v>
      </c>
      <c r="F459" s="226" t="s">
        <v>42</v>
      </c>
      <c r="G459" s="226" t="s">
        <v>2686</v>
      </c>
      <c r="H459" s="226">
        <v>7</v>
      </c>
      <c r="I459" s="226" t="s">
        <v>4320</v>
      </c>
      <c r="J459" s="226">
        <v>1</v>
      </c>
      <c r="K459" s="226"/>
      <c r="L459" s="226"/>
      <c r="M459" s="226">
        <v>5</v>
      </c>
      <c r="N459" s="226">
        <v>5</v>
      </c>
      <c r="O459" s="227"/>
      <c r="P459" s="226">
        <v>10</v>
      </c>
      <c r="Q459" s="226">
        <v>2300</v>
      </c>
      <c r="R459" s="228">
        <f t="shared" si="12"/>
        <v>23000</v>
      </c>
      <c r="S459" s="228">
        <v>2300</v>
      </c>
      <c r="T459" s="228">
        <v>4</v>
      </c>
      <c r="U459" s="228">
        <v>9200</v>
      </c>
      <c r="V459" s="228"/>
      <c r="W459" s="228">
        <f t="shared" si="13"/>
        <v>7666.666666666667</v>
      </c>
      <c r="X459" s="228">
        <f t="shared" si="14"/>
        <v>2070</v>
      </c>
      <c r="Y459" s="229">
        <f t="shared" si="15"/>
        <v>9736.6666666666679</v>
      </c>
      <c r="Z459" s="233">
        <v>5.88</v>
      </c>
      <c r="AA459" s="228">
        <f t="shared" si="16"/>
        <v>49220</v>
      </c>
      <c r="AB459" s="231">
        <f t="shared" si="17"/>
        <v>33469.600000000006</v>
      </c>
      <c r="AC459" s="226" t="s">
        <v>4321</v>
      </c>
      <c r="AD459" s="226" t="s">
        <v>4321</v>
      </c>
      <c r="AE459" s="226" t="s">
        <v>4321</v>
      </c>
      <c r="AF459" s="253" t="s">
        <v>4322</v>
      </c>
    </row>
    <row r="460" spans="1:32" ht="22.5" customHeight="1">
      <c r="A460" s="226">
        <v>452</v>
      </c>
      <c r="B460" s="226" t="s">
        <v>4323</v>
      </c>
      <c r="C460" s="226" t="s">
        <v>4323</v>
      </c>
      <c r="D460" s="227"/>
      <c r="E460" s="226" t="s">
        <v>4324</v>
      </c>
      <c r="F460" s="226" t="s">
        <v>2758</v>
      </c>
      <c r="G460" s="226" t="s">
        <v>2686</v>
      </c>
      <c r="H460" s="226">
        <v>7</v>
      </c>
      <c r="I460" s="226" t="s">
        <v>4325</v>
      </c>
      <c r="J460" s="226">
        <v>1</v>
      </c>
      <c r="K460" s="226"/>
      <c r="L460" s="226"/>
      <c r="M460" s="226">
        <v>4</v>
      </c>
      <c r="N460" s="226">
        <v>8</v>
      </c>
      <c r="O460" s="227"/>
      <c r="P460" s="226">
        <v>1</v>
      </c>
      <c r="Q460" s="226">
        <v>9000</v>
      </c>
      <c r="R460" s="228">
        <f t="shared" si="12"/>
        <v>9000</v>
      </c>
      <c r="S460" s="228">
        <v>9000</v>
      </c>
      <c r="T460" s="228">
        <v>5</v>
      </c>
      <c r="U460" s="228">
        <v>45000</v>
      </c>
      <c r="V460" s="228"/>
      <c r="W460" s="228">
        <f t="shared" si="13"/>
        <v>3000</v>
      </c>
      <c r="X460" s="228">
        <f t="shared" si="14"/>
        <v>4950</v>
      </c>
      <c r="Y460" s="229">
        <f t="shared" si="15"/>
        <v>7950</v>
      </c>
      <c r="Z460" s="233">
        <v>5.88</v>
      </c>
      <c r="AA460" s="228">
        <f t="shared" si="16"/>
        <v>27540</v>
      </c>
      <c r="AB460" s="231">
        <f t="shared" si="17"/>
        <v>18727.2</v>
      </c>
      <c r="AC460" s="226" t="s">
        <v>4326</v>
      </c>
      <c r="AD460" s="226" t="s">
        <v>4326</v>
      </c>
      <c r="AE460" s="226" t="s">
        <v>4326</v>
      </c>
      <c r="AF460" s="253" t="s">
        <v>4327</v>
      </c>
    </row>
    <row r="461" spans="1:32" ht="22.5" customHeight="1">
      <c r="A461" s="226">
        <v>453</v>
      </c>
      <c r="B461" s="226" t="s">
        <v>4328</v>
      </c>
      <c r="C461" s="226" t="s">
        <v>4328</v>
      </c>
      <c r="D461" s="227"/>
      <c r="E461" s="226" t="s">
        <v>4329</v>
      </c>
      <c r="F461" s="226" t="s">
        <v>42</v>
      </c>
      <c r="G461" s="226" t="s">
        <v>2686</v>
      </c>
      <c r="H461" s="226">
        <v>7</v>
      </c>
      <c r="I461" s="226" t="s">
        <v>4330</v>
      </c>
      <c r="J461" s="226">
        <v>1</v>
      </c>
      <c r="K461" s="226"/>
      <c r="L461" s="226"/>
      <c r="M461" s="226">
        <v>2</v>
      </c>
      <c r="N461" s="226">
        <v>4</v>
      </c>
      <c r="O461" s="227"/>
      <c r="P461" s="226">
        <v>11</v>
      </c>
      <c r="Q461" s="226">
        <v>550</v>
      </c>
      <c r="R461" s="228">
        <f t="shared" si="12"/>
        <v>6050</v>
      </c>
      <c r="S461" s="228"/>
      <c r="T461" s="228"/>
      <c r="U461" s="228">
        <v>0</v>
      </c>
      <c r="V461" s="228"/>
      <c r="W461" s="228">
        <f t="shared" si="13"/>
        <v>2016.6666666666667</v>
      </c>
      <c r="X461" s="228">
        <f t="shared" si="14"/>
        <v>302.5</v>
      </c>
      <c r="Y461" s="229">
        <f t="shared" si="15"/>
        <v>2319.166666666667</v>
      </c>
      <c r="Z461" s="233">
        <v>5.88</v>
      </c>
      <c r="AA461" s="228">
        <f t="shared" si="16"/>
        <v>12463</v>
      </c>
      <c r="AB461" s="231">
        <f t="shared" si="17"/>
        <v>8474.84</v>
      </c>
      <c r="AC461" s="226" t="s">
        <v>1701</v>
      </c>
      <c r="AD461" s="226" t="s">
        <v>2688</v>
      </c>
      <c r="AE461" s="226" t="s">
        <v>2689</v>
      </c>
      <c r="AF461" s="253"/>
    </row>
    <row r="462" spans="1:32" ht="22.5" customHeight="1">
      <c r="A462" s="226">
        <v>454</v>
      </c>
      <c r="B462" s="226" t="s">
        <v>4331</v>
      </c>
      <c r="C462" s="226" t="s">
        <v>4331</v>
      </c>
      <c r="D462" s="227"/>
      <c r="E462" s="227" t="s">
        <v>4332</v>
      </c>
      <c r="F462" s="226" t="s">
        <v>66</v>
      </c>
      <c r="G462" s="226" t="s">
        <v>2686</v>
      </c>
      <c r="H462" s="226">
        <v>7</v>
      </c>
      <c r="I462" s="226" t="s">
        <v>4333</v>
      </c>
      <c r="J462" s="226">
        <v>1</v>
      </c>
      <c r="K462" s="226"/>
      <c r="L462" s="226"/>
      <c r="M462" s="226">
        <v>3</v>
      </c>
      <c r="N462" s="226">
        <v>6</v>
      </c>
      <c r="O462" s="227"/>
      <c r="P462" s="226">
        <v>25</v>
      </c>
      <c r="Q462" s="226">
        <v>1600</v>
      </c>
      <c r="R462" s="228">
        <f t="shared" si="12"/>
        <v>40000</v>
      </c>
      <c r="S462" s="228"/>
      <c r="T462" s="228"/>
      <c r="U462" s="228">
        <v>0</v>
      </c>
      <c r="V462" s="228">
        <v>294</v>
      </c>
      <c r="W462" s="228">
        <f t="shared" si="13"/>
        <v>1470</v>
      </c>
      <c r="X462" s="228">
        <f t="shared" si="14"/>
        <v>220.5</v>
      </c>
      <c r="Y462" s="229">
        <f t="shared" si="15"/>
        <v>1690.5</v>
      </c>
      <c r="Z462" s="233">
        <v>6.84</v>
      </c>
      <c r="AA462" s="228">
        <f t="shared" si="16"/>
        <v>10495.8</v>
      </c>
      <c r="AB462" s="231">
        <f t="shared" si="17"/>
        <v>7137.1440000000002</v>
      </c>
      <c r="AC462" s="226" t="s">
        <v>2733</v>
      </c>
      <c r="AD462" s="226" t="s">
        <v>2733</v>
      </c>
      <c r="AE462" s="226" t="s">
        <v>2733</v>
      </c>
      <c r="AF462" s="253"/>
    </row>
    <row r="463" spans="1:32" ht="22.5" customHeight="1">
      <c r="A463" s="226">
        <v>455</v>
      </c>
      <c r="B463" s="226" t="s">
        <v>4334</v>
      </c>
      <c r="C463" s="226" t="s">
        <v>4334</v>
      </c>
      <c r="D463" s="227"/>
      <c r="E463" s="227" t="s">
        <v>4335</v>
      </c>
      <c r="F463" s="226" t="s">
        <v>66</v>
      </c>
      <c r="G463" s="226" t="s">
        <v>2686</v>
      </c>
      <c r="H463" s="226">
        <v>7</v>
      </c>
      <c r="I463" s="226" t="s">
        <v>4333</v>
      </c>
      <c r="J463" s="226">
        <v>1</v>
      </c>
      <c r="K463" s="226"/>
      <c r="L463" s="226"/>
      <c r="M463" s="226">
        <v>3</v>
      </c>
      <c r="N463" s="226">
        <v>6</v>
      </c>
      <c r="O463" s="227"/>
      <c r="P463" s="226">
        <v>25</v>
      </c>
      <c r="Q463" s="226">
        <v>1600</v>
      </c>
      <c r="R463" s="228">
        <f t="shared" si="12"/>
        <v>40000</v>
      </c>
      <c r="S463" s="228"/>
      <c r="T463" s="228"/>
      <c r="U463" s="228">
        <v>0</v>
      </c>
      <c r="V463" s="228">
        <v>294</v>
      </c>
      <c r="W463" s="228">
        <f t="shared" si="13"/>
        <v>1470</v>
      </c>
      <c r="X463" s="228">
        <f t="shared" si="14"/>
        <v>220.5</v>
      </c>
      <c r="Y463" s="229">
        <f t="shared" si="15"/>
        <v>1690.5</v>
      </c>
      <c r="Z463" s="233">
        <v>6.84</v>
      </c>
      <c r="AA463" s="228">
        <f t="shared" si="16"/>
        <v>10495.8</v>
      </c>
      <c r="AB463" s="231">
        <f t="shared" si="17"/>
        <v>7137.1440000000002</v>
      </c>
      <c r="AC463" s="226" t="s">
        <v>2733</v>
      </c>
      <c r="AD463" s="226" t="s">
        <v>2733</v>
      </c>
      <c r="AE463" s="226" t="s">
        <v>2733</v>
      </c>
      <c r="AF463" s="253"/>
    </row>
    <row r="464" spans="1:32" ht="22.5" customHeight="1">
      <c r="A464" s="226">
        <v>456</v>
      </c>
      <c r="B464" s="226" t="s">
        <v>4336</v>
      </c>
      <c r="C464" s="226" t="s">
        <v>4336</v>
      </c>
      <c r="D464" s="227"/>
      <c r="E464" s="226" t="s">
        <v>4337</v>
      </c>
      <c r="F464" s="226" t="s">
        <v>66</v>
      </c>
      <c r="G464" s="226" t="s">
        <v>2686</v>
      </c>
      <c r="H464" s="226">
        <v>7</v>
      </c>
      <c r="I464" s="226" t="s">
        <v>4333</v>
      </c>
      <c r="J464" s="226">
        <v>1</v>
      </c>
      <c r="K464" s="226"/>
      <c r="L464" s="226"/>
      <c r="M464" s="226">
        <v>4</v>
      </c>
      <c r="N464" s="226">
        <v>8</v>
      </c>
      <c r="O464" s="227"/>
      <c r="P464" s="226">
        <v>25</v>
      </c>
      <c r="Q464" s="226">
        <v>3600</v>
      </c>
      <c r="R464" s="228">
        <f t="shared" si="12"/>
        <v>90000</v>
      </c>
      <c r="S464" s="228"/>
      <c r="T464" s="228"/>
      <c r="U464" s="228">
        <v>0</v>
      </c>
      <c r="V464" s="228">
        <v>375</v>
      </c>
      <c r="W464" s="228">
        <f t="shared" si="13"/>
        <v>1875</v>
      </c>
      <c r="X464" s="228">
        <f t="shared" si="14"/>
        <v>281.25</v>
      </c>
      <c r="Y464" s="229">
        <f t="shared" si="15"/>
        <v>2156.25</v>
      </c>
      <c r="Z464" s="233">
        <v>6.84</v>
      </c>
      <c r="AA464" s="228">
        <f t="shared" si="16"/>
        <v>13387.5</v>
      </c>
      <c r="AB464" s="231">
        <f t="shared" si="17"/>
        <v>9103.5</v>
      </c>
      <c r="AC464" s="226" t="s">
        <v>2733</v>
      </c>
      <c r="AD464" s="226" t="s">
        <v>2733</v>
      </c>
      <c r="AE464" s="226" t="s">
        <v>2733</v>
      </c>
      <c r="AF464" s="253"/>
    </row>
    <row r="465" spans="1:32" ht="22.5" customHeight="1">
      <c r="A465" s="226">
        <v>457</v>
      </c>
      <c r="B465" s="226" t="s">
        <v>4338</v>
      </c>
      <c r="C465" s="226" t="s">
        <v>4338</v>
      </c>
      <c r="D465" s="227"/>
      <c r="E465" s="227" t="s">
        <v>4339</v>
      </c>
      <c r="F465" s="226" t="s">
        <v>66</v>
      </c>
      <c r="G465" s="226" t="s">
        <v>2686</v>
      </c>
      <c r="H465" s="226">
        <v>7</v>
      </c>
      <c r="I465" s="226" t="s">
        <v>4340</v>
      </c>
      <c r="J465" s="226">
        <v>1</v>
      </c>
      <c r="K465" s="226"/>
      <c r="L465" s="226"/>
      <c r="M465" s="226">
        <v>3</v>
      </c>
      <c r="N465" s="226">
        <v>6</v>
      </c>
      <c r="O465" s="227"/>
      <c r="P465" s="226">
        <v>25</v>
      </c>
      <c r="Q465" s="226">
        <v>1200</v>
      </c>
      <c r="R465" s="228">
        <f t="shared" si="12"/>
        <v>30000</v>
      </c>
      <c r="S465" s="228"/>
      <c r="T465" s="228"/>
      <c r="U465" s="228">
        <v>0</v>
      </c>
      <c r="V465" s="228">
        <v>375</v>
      </c>
      <c r="W465" s="228">
        <f t="shared" si="13"/>
        <v>1875</v>
      </c>
      <c r="X465" s="228">
        <f t="shared" si="14"/>
        <v>281.25</v>
      </c>
      <c r="Y465" s="229">
        <f t="shared" si="15"/>
        <v>2156.25</v>
      </c>
      <c r="Z465" s="233">
        <v>6.84</v>
      </c>
      <c r="AA465" s="228">
        <f t="shared" si="16"/>
        <v>13387.5</v>
      </c>
      <c r="AB465" s="231">
        <f t="shared" si="17"/>
        <v>9103.5</v>
      </c>
      <c r="AC465" s="226" t="s">
        <v>2733</v>
      </c>
      <c r="AD465" s="226" t="s">
        <v>2733</v>
      </c>
      <c r="AE465" s="226" t="s">
        <v>2733</v>
      </c>
      <c r="AF465" s="253" t="s">
        <v>4341</v>
      </c>
    </row>
    <row r="466" spans="1:32" ht="22.5" customHeight="1">
      <c r="A466" s="226">
        <v>458</v>
      </c>
      <c r="B466" s="226" t="s">
        <v>4342</v>
      </c>
      <c r="C466" s="226" t="s">
        <v>4342</v>
      </c>
      <c r="D466" s="227"/>
      <c r="E466" s="227" t="s">
        <v>4343</v>
      </c>
      <c r="F466" s="226" t="s">
        <v>66</v>
      </c>
      <c r="G466" s="226" t="s">
        <v>2686</v>
      </c>
      <c r="H466" s="226">
        <v>7</v>
      </c>
      <c r="I466" s="226" t="s">
        <v>4340</v>
      </c>
      <c r="J466" s="226">
        <v>1</v>
      </c>
      <c r="K466" s="226"/>
      <c r="L466" s="226"/>
      <c r="M466" s="226">
        <v>3</v>
      </c>
      <c r="N466" s="226">
        <v>6</v>
      </c>
      <c r="O466" s="227"/>
      <c r="P466" s="226">
        <v>25</v>
      </c>
      <c r="Q466" s="226">
        <v>1200</v>
      </c>
      <c r="R466" s="228">
        <f t="shared" si="12"/>
        <v>30000</v>
      </c>
      <c r="S466" s="228"/>
      <c r="T466" s="228"/>
      <c r="U466" s="228">
        <v>0</v>
      </c>
      <c r="V466" s="228">
        <v>375</v>
      </c>
      <c r="W466" s="228">
        <f t="shared" si="13"/>
        <v>1875</v>
      </c>
      <c r="X466" s="228">
        <f t="shared" si="14"/>
        <v>281.25</v>
      </c>
      <c r="Y466" s="229">
        <f t="shared" si="15"/>
        <v>2156.25</v>
      </c>
      <c r="Z466" s="233">
        <v>6.84</v>
      </c>
      <c r="AA466" s="228">
        <f t="shared" si="16"/>
        <v>13387.5</v>
      </c>
      <c r="AB466" s="231">
        <f t="shared" si="17"/>
        <v>9103.5</v>
      </c>
      <c r="AC466" s="226" t="s">
        <v>2733</v>
      </c>
      <c r="AD466" s="226" t="s">
        <v>2733</v>
      </c>
      <c r="AE466" s="226" t="s">
        <v>2733</v>
      </c>
      <c r="AF466" s="253" t="s">
        <v>4341</v>
      </c>
    </row>
    <row r="467" spans="1:32" ht="22.5" customHeight="1">
      <c r="A467" s="226">
        <v>459</v>
      </c>
      <c r="B467" s="226" t="s">
        <v>4344</v>
      </c>
      <c r="C467" s="226" t="s">
        <v>4344</v>
      </c>
      <c r="D467" s="227"/>
      <c r="E467" s="227" t="s">
        <v>4345</v>
      </c>
      <c r="F467" s="226" t="s">
        <v>66</v>
      </c>
      <c r="G467" s="226" t="s">
        <v>2686</v>
      </c>
      <c r="H467" s="226">
        <v>7</v>
      </c>
      <c r="I467" s="226" t="s">
        <v>4340</v>
      </c>
      <c r="J467" s="226">
        <v>1</v>
      </c>
      <c r="K467" s="226"/>
      <c r="L467" s="226"/>
      <c r="M467" s="226">
        <v>3</v>
      </c>
      <c r="N467" s="226">
        <v>6</v>
      </c>
      <c r="O467" s="227"/>
      <c r="P467" s="226">
        <v>25</v>
      </c>
      <c r="Q467" s="226">
        <v>1200</v>
      </c>
      <c r="R467" s="228">
        <f t="shared" si="12"/>
        <v>30000</v>
      </c>
      <c r="S467" s="228"/>
      <c r="T467" s="228"/>
      <c r="U467" s="228">
        <v>0</v>
      </c>
      <c r="V467" s="228">
        <v>375</v>
      </c>
      <c r="W467" s="228">
        <f t="shared" si="13"/>
        <v>1875</v>
      </c>
      <c r="X467" s="228">
        <f t="shared" si="14"/>
        <v>281.25</v>
      </c>
      <c r="Y467" s="229">
        <f t="shared" si="15"/>
        <v>2156.25</v>
      </c>
      <c r="Z467" s="233">
        <v>6.84</v>
      </c>
      <c r="AA467" s="228">
        <f t="shared" si="16"/>
        <v>13387.5</v>
      </c>
      <c r="AB467" s="231">
        <f t="shared" si="17"/>
        <v>9103.5</v>
      </c>
      <c r="AC467" s="226" t="s">
        <v>2733</v>
      </c>
      <c r="AD467" s="226" t="s">
        <v>2733</v>
      </c>
      <c r="AE467" s="226" t="s">
        <v>2733</v>
      </c>
      <c r="AF467" s="253" t="s">
        <v>4341</v>
      </c>
    </row>
    <row r="468" spans="1:32" ht="22.5" customHeight="1">
      <c r="A468" s="226">
        <v>460</v>
      </c>
      <c r="B468" s="226" t="s">
        <v>4346</v>
      </c>
      <c r="C468" s="226" t="s">
        <v>4346</v>
      </c>
      <c r="D468" s="227"/>
      <c r="E468" s="227" t="s">
        <v>4347</v>
      </c>
      <c r="F468" s="226" t="s">
        <v>66</v>
      </c>
      <c r="G468" s="226" t="s">
        <v>2686</v>
      </c>
      <c r="H468" s="226">
        <v>7</v>
      </c>
      <c r="I468" s="226" t="s">
        <v>4340</v>
      </c>
      <c r="J468" s="226">
        <v>1</v>
      </c>
      <c r="K468" s="226"/>
      <c r="L468" s="226"/>
      <c r="M468" s="226">
        <v>3</v>
      </c>
      <c r="N468" s="226">
        <v>6</v>
      </c>
      <c r="O468" s="227"/>
      <c r="P468" s="226">
        <v>25</v>
      </c>
      <c r="Q468" s="226">
        <v>1200</v>
      </c>
      <c r="R468" s="228">
        <f t="shared" si="12"/>
        <v>30000</v>
      </c>
      <c r="S468" s="228"/>
      <c r="T468" s="228"/>
      <c r="U468" s="228">
        <v>0</v>
      </c>
      <c r="V468" s="228">
        <v>375</v>
      </c>
      <c r="W468" s="228">
        <f t="shared" si="13"/>
        <v>1875</v>
      </c>
      <c r="X468" s="228">
        <f t="shared" si="14"/>
        <v>281.25</v>
      </c>
      <c r="Y468" s="229">
        <f t="shared" si="15"/>
        <v>2156.25</v>
      </c>
      <c r="Z468" s="233">
        <v>6.84</v>
      </c>
      <c r="AA468" s="228">
        <f t="shared" si="16"/>
        <v>13387.5</v>
      </c>
      <c r="AB468" s="231">
        <f t="shared" si="17"/>
        <v>9103.5</v>
      </c>
      <c r="AC468" s="226" t="s">
        <v>2733</v>
      </c>
      <c r="AD468" s="226" t="s">
        <v>2733</v>
      </c>
      <c r="AE468" s="226" t="s">
        <v>2733</v>
      </c>
      <c r="AF468" s="253" t="s">
        <v>4341</v>
      </c>
    </row>
    <row r="469" spans="1:32" ht="22.5" customHeight="1">
      <c r="A469" s="226">
        <v>461</v>
      </c>
      <c r="B469" s="226" t="s">
        <v>4348</v>
      </c>
      <c r="C469" s="226" t="s">
        <v>4348</v>
      </c>
      <c r="D469" s="227"/>
      <c r="E469" s="227" t="s">
        <v>4349</v>
      </c>
      <c r="F469" s="226" t="s">
        <v>42</v>
      </c>
      <c r="G469" s="226" t="s">
        <v>2686</v>
      </c>
      <c r="H469" s="226">
        <v>7</v>
      </c>
      <c r="I469" s="226" t="s">
        <v>4350</v>
      </c>
      <c r="J469" s="226">
        <v>1</v>
      </c>
      <c r="K469" s="226"/>
      <c r="L469" s="226"/>
      <c r="M469" s="226">
        <v>2</v>
      </c>
      <c r="N469" s="226">
        <v>3</v>
      </c>
      <c r="O469" s="227"/>
      <c r="P469" s="226">
        <v>10</v>
      </c>
      <c r="Q469" s="226">
        <v>308</v>
      </c>
      <c r="R469" s="228">
        <f t="shared" si="12"/>
        <v>3080</v>
      </c>
      <c r="S469" s="228"/>
      <c r="T469" s="228"/>
      <c r="U469" s="228">
        <v>0</v>
      </c>
      <c r="V469" s="228"/>
      <c r="W469" s="228">
        <f t="shared" si="13"/>
        <v>1026.6666666666667</v>
      </c>
      <c r="X469" s="228">
        <f t="shared" si="14"/>
        <v>154</v>
      </c>
      <c r="Y469" s="229">
        <f t="shared" si="15"/>
        <v>1180.6666666666667</v>
      </c>
      <c r="Z469" s="233">
        <v>5.88</v>
      </c>
      <c r="AA469" s="228">
        <f t="shared" si="16"/>
        <v>6344.8</v>
      </c>
      <c r="AB469" s="231">
        <f t="shared" si="17"/>
        <v>4314.4640000000009</v>
      </c>
      <c r="AC469" s="226" t="s">
        <v>1701</v>
      </c>
      <c r="AD469" s="226" t="s">
        <v>1701</v>
      </c>
      <c r="AE469" s="226" t="s">
        <v>2689</v>
      </c>
      <c r="AF469" s="253" t="s">
        <v>2785</v>
      </c>
    </row>
    <row r="470" spans="1:32" ht="22.5" customHeight="1">
      <c r="A470" s="226">
        <v>462</v>
      </c>
      <c r="B470" s="226" t="s">
        <v>4354</v>
      </c>
      <c r="C470" s="226" t="s">
        <v>4354</v>
      </c>
      <c r="D470" s="227"/>
      <c r="E470" s="227" t="s">
        <v>4355</v>
      </c>
      <c r="F470" s="226" t="s">
        <v>66</v>
      </c>
      <c r="G470" s="226" t="s">
        <v>2686</v>
      </c>
      <c r="H470" s="226">
        <v>7</v>
      </c>
      <c r="I470" s="226" t="s">
        <v>4356</v>
      </c>
      <c r="J470" s="226">
        <v>1</v>
      </c>
      <c r="K470" s="226"/>
      <c r="L470" s="226"/>
      <c r="M470" s="226">
        <v>4</v>
      </c>
      <c r="N470" s="226">
        <v>7</v>
      </c>
      <c r="O470" s="227"/>
      <c r="P470" s="236">
        <v>34</v>
      </c>
      <c r="Q470" s="226">
        <v>3500</v>
      </c>
      <c r="R470" s="228">
        <f t="shared" si="12"/>
        <v>119000</v>
      </c>
      <c r="S470" s="228"/>
      <c r="T470" s="228"/>
      <c r="U470" s="228">
        <v>0</v>
      </c>
      <c r="V470" s="228">
        <v>215</v>
      </c>
      <c r="W470" s="228">
        <f t="shared" si="13"/>
        <v>1075</v>
      </c>
      <c r="X470" s="228">
        <f t="shared" si="14"/>
        <v>161.25</v>
      </c>
      <c r="Y470" s="229">
        <f t="shared" si="15"/>
        <v>1236.25</v>
      </c>
      <c r="Z470" s="233">
        <v>6.84</v>
      </c>
      <c r="AA470" s="228">
        <f t="shared" si="16"/>
        <v>7675.5</v>
      </c>
      <c r="AB470" s="231">
        <f t="shared" si="17"/>
        <v>5219.34</v>
      </c>
      <c r="AC470" s="226" t="s">
        <v>1701</v>
      </c>
      <c r="AD470" s="226" t="s">
        <v>1701</v>
      </c>
      <c r="AE470" s="226" t="s">
        <v>1701</v>
      </c>
      <c r="AF470" s="253" t="s">
        <v>2785</v>
      </c>
    </row>
    <row r="471" spans="1:32" ht="22.5" customHeight="1">
      <c r="A471" s="226">
        <v>463</v>
      </c>
      <c r="B471" s="226" t="s">
        <v>4357</v>
      </c>
      <c r="C471" s="226" t="s">
        <v>4357</v>
      </c>
      <c r="D471" s="227"/>
      <c r="E471" s="227" t="s">
        <v>4358</v>
      </c>
      <c r="F471" s="226" t="s">
        <v>66</v>
      </c>
      <c r="G471" s="226" t="s">
        <v>2686</v>
      </c>
      <c r="H471" s="226">
        <v>7</v>
      </c>
      <c r="I471" s="226" t="s">
        <v>4356</v>
      </c>
      <c r="J471" s="226">
        <v>1</v>
      </c>
      <c r="K471" s="226"/>
      <c r="L471" s="226"/>
      <c r="M471" s="226">
        <v>4</v>
      </c>
      <c r="N471" s="226">
        <v>8</v>
      </c>
      <c r="O471" s="227"/>
      <c r="P471" s="236">
        <v>34</v>
      </c>
      <c r="Q471" s="226">
        <v>3500</v>
      </c>
      <c r="R471" s="228">
        <f t="shared" si="12"/>
        <v>119000</v>
      </c>
      <c r="S471" s="228"/>
      <c r="T471" s="228"/>
      <c r="U471" s="228">
        <v>0</v>
      </c>
      <c r="V471" s="228">
        <v>215</v>
      </c>
      <c r="W471" s="228">
        <f t="shared" si="13"/>
        <v>1075</v>
      </c>
      <c r="X471" s="228">
        <f t="shared" si="14"/>
        <v>161.25</v>
      </c>
      <c r="Y471" s="229">
        <f t="shared" si="15"/>
        <v>1236.25</v>
      </c>
      <c r="Z471" s="233">
        <v>6.84</v>
      </c>
      <c r="AA471" s="228">
        <f t="shared" si="16"/>
        <v>7675.5</v>
      </c>
      <c r="AB471" s="231">
        <f t="shared" si="17"/>
        <v>5219.34</v>
      </c>
      <c r="AC471" s="226" t="s">
        <v>1701</v>
      </c>
      <c r="AD471" s="226" t="s">
        <v>1701</v>
      </c>
      <c r="AE471" s="226" t="s">
        <v>1701</v>
      </c>
      <c r="AF471" s="253" t="s">
        <v>2785</v>
      </c>
    </row>
    <row r="472" spans="1:32" ht="22.5" customHeight="1">
      <c r="A472" s="226">
        <v>464</v>
      </c>
      <c r="B472" s="226" t="s">
        <v>4359</v>
      </c>
      <c r="C472" s="226" t="s">
        <v>4359</v>
      </c>
      <c r="D472" s="227"/>
      <c r="E472" s="227" t="s">
        <v>4360</v>
      </c>
      <c r="F472" s="226" t="s">
        <v>66</v>
      </c>
      <c r="G472" s="226" t="s">
        <v>2686</v>
      </c>
      <c r="H472" s="226">
        <v>7</v>
      </c>
      <c r="I472" s="226" t="s">
        <v>4356</v>
      </c>
      <c r="J472" s="226">
        <v>1</v>
      </c>
      <c r="K472" s="226"/>
      <c r="L472" s="226"/>
      <c r="M472" s="226">
        <v>2</v>
      </c>
      <c r="N472" s="226">
        <v>4</v>
      </c>
      <c r="O472" s="227"/>
      <c r="P472" s="226">
        <v>34</v>
      </c>
      <c r="Q472" s="226">
        <v>3500</v>
      </c>
      <c r="R472" s="228">
        <f t="shared" si="12"/>
        <v>119000</v>
      </c>
      <c r="S472" s="228"/>
      <c r="T472" s="228"/>
      <c r="U472" s="228">
        <v>0</v>
      </c>
      <c r="V472" s="228">
        <v>305</v>
      </c>
      <c r="W472" s="228">
        <f t="shared" si="13"/>
        <v>1525</v>
      </c>
      <c r="X472" s="228">
        <f t="shared" si="14"/>
        <v>228.75</v>
      </c>
      <c r="Y472" s="229">
        <f t="shared" si="15"/>
        <v>1753.75</v>
      </c>
      <c r="Z472" s="233">
        <v>6.84</v>
      </c>
      <c r="AA472" s="228">
        <f t="shared" si="16"/>
        <v>10888.5</v>
      </c>
      <c r="AB472" s="231">
        <f t="shared" si="17"/>
        <v>7404.18</v>
      </c>
      <c r="AC472" s="226" t="s">
        <v>1701</v>
      </c>
      <c r="AD472" s="226" t="s">
        <v>1701</v>
      </c>
      <c r="AE472" s="226" t="s">
        <v>1701</v>
      </c>
      <c r="AF472" s="253" t="s">
        <v>2785</v>
      </c>
    </row>
    <row r="473" spans="1:32" ht="22.5" customHeight="1">
      <c r="A473" s="226">
        <v>465</v>
      </c>
      <c r="B473" s="226" t="s">
        <v>4361</v>
      </c>
      <c r="C473" s="226" t="s">
        <v>4361</v>
      </c>
      <c r="D473" s="227"/>
      <c r="E473" s="227" t="s">
        <v>4362</v>
      </c>
      <c r="F473" s="226" t="s">
        <v>66</v>
      </c>
      <c r="G473" s="226" t="s">
        <v>2686</v>
      </c>
      <c r="H473" s="226">
        <v>7</v>
      </c>
      <c r="I473" s="226" t="s">
        <v>4356</v>
      </c>
      <c r="J473" s="226">
        <v>1</v>
      </c>
      <c r="K473" s="226"/>
      <c r="L473" s="226"/>
      <c r="M473" s="226">
        <v>2</v>
      </c>
      <c r="N473" s="226">
        <v>4</v>
      </c>
      <c r="O473" s="227"/>
      <c r="P473" s="226">
        <v>34</v>
      </c>
      <c r="Q473" s="226">
        <v>3500</v>
      </c>
      <c r="R473" s="228">
        <f t="shared" si="12"/>
        <v>119000</v>
      </c>
      <c r="S473" s="228"/>
      <c r="T473" s="228"/>
      <c r="U473" s="228">
        <v>0</v>
      </c>
      <c r="V473" s="228">
        <v>305</v>
      </c>
      <c r="W473" s="228">
        <f t="shared" si="13"/>
        <v>1525</v>
      </c>
      <c r="X473" s="228">
        <f t="shared" si="14"/>
        <v>228.75</v>
      </c>
      <c r="Y473" s="229">
        <f t="shared" si="15"/>
        <v>1753.75</v>
      </c>
      <c r="Z473" s="233">
        <v>6.84</v>
      </c>
      <c r="AA473" s="228">
        <f t="shared" si="16"/>
        <v>10888.5</v>
      </c>
      <c r="AB473" s="231">
        <f t="shared" si="17"/>
        <v>7404.18</v>
      </c>
      <c r="AC473" s="226" t="s">
        <v>1701</v>
      </c>
      <c r="AD473" s="226" t="s">
        <v>1701</v>
      </c>
      <c r="AE473" s="226" t="s">
        <v>1701</v>
      </c>
      <c r="AF473" s="253" t="s">
        <v>2785</v>
      </c>
    </row>
    <row r="474" spans="1:32" ht="22.5" customHeight="1">
      <c r="A474" s="226">
        <v>466</v>
      </c>
      <c r="B474" s="226" t="s">
        <v>4370</v>
      </c>
      <c r="C474" s="226" t="s">
        <v>4370</v>
      </c>
      <c r="D474" s="227"/>
      <c r="E474" s="227" t="s">
        <v>4371</v>
      </c>
      <c r="F474" s="226" t="s">
        <v>66</v>
      </c>
      <c r="G474" s="226" t="s">
        <v>2686</v>
      </c>
      <c r="H474" s="226" t="s">
        <v>4372</v>
      </c>
      <c r="I474" s="226" t="s">
        <v>4373</v>
      </c>
      <c r="J474" s="226">
        <v>1</v>
      </c>
      <c r="K474" s="226"/>
      <c r="L474" s="226"/>
      <c r="M474" s="226">
        <v>2</v>
      </c>
      <c r="N474" s="226">
        <v>2</v>
      </c>
      <c r="O474" s="227"/>
      <c r="P474" s="226">
        <v>18</v>
      </c>
      <c r="Q474" s="226">
        <v>1670</v>
      </c>
      <c r="R474" s="228">
        <f t="shared" si="12"/>
        <v>30060</v>
      </c>
      <c r="S474" s="228"/>
      <c r="T474" s="228"/>
      <c r="U474" s="228">
        <v>0</v>
      </c>
      <c r="V474" s="228">
        <v>144</v>
      </c>
      <c r="W474" s="228">
        <f t="shared" si="13"/>
        <v>720</v>
      </c>
      <c r="X474" s="228">
        <f t="shared" si="14"/>
        <v>108</v>
      </c>
      <c r="Y474" s="229">
        <f t="shared" si="15"/>
        <v>828</v>
      </c>
      <c r="Z474" s="233">
        <v>6.84</v>
      </c>
      <c r="AA474" s="228">
        <f t="shared" si="16"/>
        <v>5140.8</v>
      </c>
      <c r="AB474" s="231">
        <f t="shared" si="17"/>
        <v>3495.7440000000006</v>
      </c>
      <c r="AC474" s="226" t="s">
        <v>1701</v>
      </c>
      <c r="AD474" s="226" t="s">
        <v>1701</v>
      </c>
      <c r="AE474" s="226" t="s">
        <v>1701</v>
      </c>
      <c r="AF474" s="253"/>
    </row>
    <row r="475" spans="1:32" ht="22.5" customHeight="1">
      <c r="A475" s="226">
        <v>467</v>
      </c>
      <c r="B475" s="226" t="s">
        <v>4374</v>
      </c>
      <c r="C475" s="226" t="s">
        <v>4375</v>
      </c>
      <c r="D475" s="227"/>
      <c r="E475" s="227" t="s">
        <v>4376</v>
      </c>
      <c r="F475" s="226" t="s">
        <v>66</v>
      </c>
      <c r="G475" s="226" t="s">
        <v>2686</v>
      </c>
      <c r="H475" s="226" t="s">
        <v>4372</v>
      </c>
      <c r="I475" s="226" t="s">
        <v>4373</v>
      </c>
      <c r="J475" s="226">
        <v>1</v>
      </c>
      <c r="K475" s="226"/>
      <c r="L475" s="226"/>
      <c r="M475" s="226">
        <v>2</v>
      </c>
      <c r="N475" s="226">
        <v>2</v>
      </c>
      <c r="O475" s="227"/>
      <c r="P475" s="226">
        <v>18</v>
      </c>
      <c r="Q475" s="226">
        <v>1670</v>
      </c>
      <c r="R475" s="228">
        <f t="shared" si="12"/>
        <v>30060</v>
      </c>
      <c r="S475" s="228"/>
      <c r="T475" s="228"/>
      <c r="U475" s="228">
        <v>0</v>
      </c>
      <c r="V475" s="228">
        <v>144</v>
      </c>
      <c r="W475" s="228">
        <f t="shared" si="13"/>
        <v>720</v>
      </c>
      <c r="X475" s="228">
        <f t="shared" si="14"/>
        <v>108</v>
      </c>
      <c r="Y475" s="229">
        <f t="shared" si="15"/>
        <v>828</v>
      </c>
      <c r="Z475" s="233">
        <v>6.84</v>
      </c>
      <c r="AA475" s="228">
        <f t="shared" si="16"/>
        <v>5140.8</v>
      </c>
      <c r="AB475" s="231">
        <f t="shared" si="17"/>
        <v>3495.7440000000006</v>
      </c>
      <c r="AC475" s="226" t="s">
        <v>1701</v>
      </c>
      <c r="AD475" s="226" t="s">
        <v>1701</v>
      </c>
      <c r="AE475" s="226" t="s">
        <v>1701</v>
      </c>
      <c r="AF475" s="253"/>
    </row>
    <row r="476" spans="1:32" ht="22.5" customHeight="1">
      <c r="A476" s="226">
        <v>468</v>
      </c>
      <c r="B476" s="226" t="s">
        <v>4377</v>
      </c>
      <c r="C476" s="226" t="s">
        <v>4378</v>
      </c>
      <c r="D476" s="227"/>
      <c r="E476" s="227" t="s">
        <v>4379</v>
      </c>
      <c r="F476" s="226" t="s">
        <v>66</v>
      </c>
      <c r="G476" s="226" t="s">
        <v>2686</v>
      </c>
      <c r="H476" s="226" t="s">
        <v>4372</v>
      </c>
      <c r="I476" s="226" t="s">
        <v>4373</v>
      </c>
      <c r="J476" s="226">
        <v>1</v>
      </c>
      <c r="K476" s="226"/>
      <c r="L476" s="226"/>
      <c r="M476" s="226">
        <v>2</v>
      </c>
      <c r="N476" s="226">
        <v>2</v>
      </c>
      <c r="O476" s="227"/>
      <c r="P476" s="226">
        <v>18</v>
      </c>
      <c r="Q476" s="226">
        <v>1670</v>
      </c>
      <c r="R476" s="228">
        <f t="shared" si="12"/>
        <v>30060</v>
      </c>
      <c r="S476" s="228"/>
      <c r="T476" s="228"/>
      <c r="U476" s="228">
        <v>0</v>
      </c>
      <c r="V476" s="228">
        <v>145</v>
      </c>
      <c r="W476" s="228">
        <f t="shared" si="13"/>
        <v>725</v>
      </c>
      <c r="X476" s="228">
        <f t="shared" si="14"/>
        <v>108.75</v>
      </c>
      <c r="Y476" s="229">
        <f t="shared" si="15"/>
        <v>833.75</v>
      </c>
      <c r="Z476" s="233">
        <v>6.84</v>
      </c>
      <c r="AA476" s="228">
        <f t="shared" si="16"/>
        <v>5176.5</v>
      </c>
      <c r="AB476" s="231">
        <f t="shared" si="17"/>
        <v>3520.0200000000004</v>
      </c>
      <c r="AC476" s="226" t="s">
        <v>1701</v>
      </c>
      <c r="AD476" s="226" t="s">
        <v>1701</v>
      </c>
      <c r="AE476" s="226" t="s">
        <v>1701</v>
      </c>
      <c r="AF476" s="253"/>
    </row>
    <row r="477" spans="1:32" ht="22.5" customHeight="1">
      <c r="A477" s="226">
        <v>469</v>
      </c>
      <c r="B477" s="226" t="s">
        <v>4380</v>
      </c>
      <c r="C477" s="226" t="s">
        <v>4381</v>
      </c>
      <c r="D477" s="227"/>
      <c r="E477" s="227" t="s">
        <v>4382</v>
      </c>
      <c r="F477" s="226" t="s">
        <v>66</v>
      </c>
      <c r="G477" s="226" t="s">
        <v>2686</v>
      </c>
      <c r="H477" s="226" t="s">
        <v>4372</v>
      </c>
      <c r="I477" s="226" t="s">
        <v>4373</v>
      </c>
      <c r="J477" s="226">
        <v>1</v>
      </c>
      <c r="K477" s="226"/>
      <c r="L477" s="226"/>
      <c r="M477" s="226">
        <v>2</v>
      </c>
      <c r="N477" s="226">
        <v>2</v>
      </c>
      <c r="O477" s="227"/>
      <c r="P477" s="226">
        <v>18</v>
      </c>
      <c r="Q477" s="226">
        <v>1670</v>
      </c>
      <c r="R477" s="228">
        <f t="shared" si="12"/>
        <v>30060</v>
      </c>
      <c r="S477" s="228"/>
      <c r="T477" s="228"/>
      <c r="U477" s="228">
        <v>0</v>
      </c>
      <c r="V477" s="228">
        <v>145</v>
      </c>
      <c r="W477" s="228">
        <f t="shared" si="13"/>
        <v>725</v>
      </c>
      <c r="X477" s="228">
        <f t="shared" si="14"/>
        <v>108.75</v>
      </c>
      <c r="Y477" s="229">
        <f t="shared" si="15"/>
        <v>833.75</v>
      </c>
      <c r="Z477" s="233">
        <v>6.84</v>
      </c>
      <c r="AA477" s="228">
        <f t="shared" si="16"/>
        <v>5176.5</v>
      </c>
      <c r="AB477" s="231">
        <f t="shared" si="17"/>
        <v>3520.0200000000004</v>
      </c>
      <c r="AC477" s="226" t="s">
        <v>1701</v>
      </c>
      <c r="AD477" s="226" t="s">
        <v>1701</v>
      </c>
      <c r="AE477" s="226" t="s">
        <v>1701</v>
      </c>
      <c r="AF477" s="253"/>
    </row>
    <row r="478" spans="1:32" ht="22.5" customHeight="1">
      <c r="A478" s="226">
        <v>470</v>
      </c>
      <c r="B478" s="226" t="s">
        <v>4383</v>
      </c>
      <c r="C478" s="226" t="s">
        <v>4383</v>
      </c>
      <c r="D478" s="227"/>
      <c r="E478" s="226" t="s">
        <v>4384</v>
      </c>
      <c r="F478" s="226" t="s">
        <v>66</v>
      </c>
      <c r="G478" s="226" t="s">
        <v>2686</v>
      </c>
      <c r="H478" s="226" t="s">
        <v>4372</v>
      </c>
      <c r="I478" s="226" t="s">
        <v>4385</v>
      </c>
      <c r="J478" s="226">
        <v>1</v>
      </c>
      <c r="K478" s="226"/>
      <c r="L478" s="226"/>
      <c r="M478" s="226">
        <v>2</v>
      </c>
      <c r="N478" s="226">
        <v>3</v>
      </c>
      <c r="O478" s="227"/>
      <c r="P478" s="226">
        <v>18</v>
      </c>
      <c r="Q478" s="226">
        <v>2800</v>
      </c>
      <c r="R478" s="228">
        <f t="shared" si="12"/>
        <v>50400</v>
      </c>
      <c r="S478" s="228"/>
      <c r="T478" s="228"/>
      <c r="U478" s="228">
        <v>0</v>
      </c>
      <c r="V478" s="228">
        <v>90</v>
      </c>
      <c r="W478" s="228">
        <f t="shared" si="13"/>
        <v>450</v>
      </c>
      <c r="X478" s="228">
        <f t="shared" si="14"/>
        <v>67.5</v>
      </c>
      <c r="Y478" s="229">
        <f t="shared" si="15"/>
        <v>517.5</v>
      </c>
      <c r="Z478" s="233">
        <v>6.84</v>
      </c>
      <c r="AA478" s="228">
        <f t="shared" si="16"/>
        <v>3213</v>
      </c>
      <c r="AB478" s="231">
        <f t="shared" si="17"/>
        <v>2184.84</v>
      </c>
      <c r="AC478" s="226" t="s">
        <v>1701</v>
      </c>
      <c r="AD478" s="226" t="s">
        <v>1701</v>
      </c>
      <c r="AE478" s="226" t="s">
        <v>1701</v>
      </c>
      <c r="AF478" s="253"/>
    </row>
    <row r="479" spans="1:32" ht="22.5" customHeight="1">
      <c r="A479" s="226">
        <v>471</v>
      </c>
      <c r="B479" s="226" t="s">
        <v>4386</v>
      </c>
      <c r="C479" s="226" t="s">
        <v>4386</v>
      </c>
      <c r="D479" s="227"/>
      <c r="E479" s="226" t="s">
        <v>4387</v>
      </c>
      <c r="F479" s="226" t="s">
        <v>66</v>
      </c>
      <c r="G479" s="226" t="s">
        <v>2686</v>
      </c>
      <c r="H479" s="226" t="s">
        <v>4372</v>
      </c>
      <c r="I479" s="226" t="s">
        <v>4385</v>
      </c>
      <c r="J479" s="226">
        <v>1</v>
      </c>
      <c r="K479" s="226"/>
      <c r="L479" s="226"/>
      <c r="M479" s="226">
        <v>2</v>
      </c>
      <c r="N479" s="226">
        <v>3</v>
      </c>
      <c r="O479" s="227"/>
      <c r="P479" s="226">
        <v>18</v>
      </c>
      <c r="Q479" s="226">
        <v>2800</v>
      </c>
      <c r="R479" s="228">
        <f t="shared" si="12"/>
        <v>50400</v>
      </c>
      <c r="S479" s="228"/>
      <c r="T479" s="228"/>
      <c r="U479" s="228">
        <v>0</v>
      </c>
      <c r="V479" s="228">
        <v>88</v>
      </c>
      <c r="W479" s="228">
        <f t="shared" si="13"/>
        <v>440</v>
      </c>
      <c r="X479" s="228">
        <f t="shared" si="14"/>
        <v>66</v>
      </c>
      <c r="Y479" s="229">
        <f t="shared" si="15"/>
        <v>506</v>
      </c>
      <c r="Z479" s="233">
        <v>6.84</v>
      </c>
      <c r="AA479" s="228">
        <f t="shared" si="16"/>
        <v>3141.6</v>
      </c>
      <c r="AB479" s="231">
        <f t="shared" si="17"/>
        <v>2136.288</v>
      </c>
      <c r="AC479" s="226" t="s">
        <v>1701</v>
      </c>
      <c r="AD479" s="226" t="s">
        <v>1701</v>
      </c>
      <c r="AE479" s="226" t="s">
        <v>1701</v>
      </c>
      <c r="AF479" s="253"/>
    </row>
    <row r="480" spans="1:32" ht="22.5" customHeight="1">
      <c r="A480" s="226">
        <v>472</v>
      </c>
      <c r="B480" s="226" t="s">
        <v>4388</v>
      </c>
      <c r="C480" s="226" t="s">
        <v>4388</v>
      </c>
      <c r="D480" s="227"/>
      <c r="E480" s="226" t="s">
        <v>4389</v>
      </c>
      <c r="F480" s="226" t="s">
        <v>66</v>
      </c>
      <c r="G480" s="226" t="s">
        <v>2686</v>
      </c>
      <c r="H480" s="226" t="s">
        <v>4372</v>
      </c>
      <c r="I480" s="226" t="s">
        <v>4385</v>
      </c>
      <c r="J480" s="226">
        <v>1</v>
      </c>
      <c r="K480" s="226"/>
      <c r="L480" s="226"/>
      <c r="M480" s="226">
        <v>2</v>
      </c>
      <c r="N480" s="226">
        <v>3</v>
      </c>
      <c r="O480" s="227"/>
      <c r="P480" s="226">
        <v>18</v>
      </c>
      <c r="Q480" s="226">
        <v>2800</v>
      </c>
      <c r="R480" s="228">
        <f t="shared" si="12"/>
        <v>50400</v>
      </c>
      <c r="S480" s="228"/>
      <c r="T480" s="228"/>
      <c r="U480" s="228">
        <v>0</v>
      </c>
      <c r="V480" s="228">
        <v>88</v>
      </c>
      <c r="W480" s="228">
        <f t="shared" si="13"/>
        <v>440</v>
      </c>
      <c r="X480" s="228">
        <f t="shared" si="14"/>
        <v>66</v>
      </c>
      <c r="Y480" s="229">
        <f t="shared" si="15"/>
        <v>506</v>
      </c>
      <c r="Z480" s="233">
        <v>6.84</v>
      </c>
      <c r="AA480" s="228">
        <f t="shared" si="16"/>
        <v>3141.6</v>
      </c>
      <c r="AB480" s="231">
        <f t="shared" si="17"/>
        <v>2136.288</v>
      </c>
      <c r="AC480" s="226" t="s">
        <v>1701</v>
      </c>
      <c r="AD480" s="226" t="s">
        <v>1701</v>
      </c>
      <c r="AE480" s="226" t="s">
        <v>1701</v>
      </c>
      <c r="AF480" s="253"/>
    </row>
    <row r="481" spans="1:32" ht="22.5" customHeight="1">
      <c r="A481" s="226">
        <v>473</v>
      </c>
      <c r="B481" s="226" t="s">
        <v>4390</v>
      </c>
      <c r="C481" s="226" t="s">
        <v>4390</v>
      </c>
      <c r="D481" s="227"/>
      <c r="E481" s="226" t="s">
        <v>4391</v>
      </c>
      <c r="F481" s="226" t="s">
        <v>66</v>
      </c>
      <c r="G481" s="226" t="s">
        <v>2686</v>
      </c>
      <c r="H481" s="226" t="s">
        <v>4372</v>
      </c>
      <c r="I481" s="226" t="s">
        <v>4385</v>
      </c>
      <c r="J481" s="226">
        <v>1</v>
      </c>
      <c r="K481" s="226"/>
      <c r="L481" s="226"/>
      <c r="M481" s="226">
        <v>2</v>
      </c>
      <c r="N481" s="226">
        <v>3</v>
      </c>
      <c r="O481" s="227"/>
      <c r="P481" s="226">
        <v>18</v>
      </c>
      <c r="Q481" s="226">
        <v>2800</v>
      </c>
      <c r="R481" s="228">
        <f t="shared" si="12"/>
        <v>50400</v>
      </c>
      <c r="S481" s="228"/>
      <c r="T481" s="228"/>
      <c r="U481" s="228">
        <v>0</v>
      </c>
      <c r="V481" s="228">
        <v>88</v>
      </c>
      <c r="W481" s="228">
        <f t="shared" si="13"/>
        <v>440</v>
      </c>
      <c r="X481" s="228">
        <f t="shared" si="14"/>
        <v>66</v>
      </c>
      <c r="Y481" s="229">
        <f t="shared" si="15"/>
        <v>506</v>
      </c>
      <c r="Z481" s="233">
        <v>6.84</v>
      </c>
      <c r="AA481" s="228">
        <f t="shared" si="16"/>
        <v>3141.6</v>
      </c>
      <c r="AB481" s="231">
        <f t="shared" si="17"/>
        <v>2136.288</v>
      </c>
      <c r="AC481" s="226" t="s">
        <v>1701</v>
      </c>
      <c r="AD481" s="226" t="s">
        <v>1701</v>
      </c>
      <c r="AE481" s="226" t="s">
        <v>1701</v>
      </c>
      <c r="AF481" s="253"/>
    </row>
    <row r="482" spans="1:32" ht="22.5" customHeight="1">
      <c r="A482" s="226">
        <v>474</v>
      </c>
      <c r="B482" s="226" t="s">
        <v>4392</v>
      </c>
      <c r="C482" s="226" t="s">
        <v>4392</v>
      </c>
      <c r="D482" s="227"/>
      <c r="E482" s="226" t="s">
        <v>4393</v>
      </c>
      <c r="F482" s="226" t="s">
        <v>66</v>
      </c>
      <c r="G482" s="226" t="s">
        <v>2686</v>
      </c>
      <c r="H482" s="226">
        <v>7</v>
      </c>
      <c r="I482" s="226" t="s">
        <v>4394</v>
      </c>
      <c r="J482" s="226">
        <v>1</v>
      </c>
      <c r="K482" s="226"/>
      <c r="L482" s="226"/>
      <c r="M482" s="226">
        <v>2</v>
      </c>
      <c r="N482" s="226">
        <v>2</v>
      </c>
      <c r="O482" s="227"/>
      <c r="P482" s="226">
        <v>14</v>
      </c>
      <c r="Q482" s="226">
        <v>2000</v>
      </c>
      <c r="R482" s="228">
        <f t="shared" si="12"/>
        <v>28000</v>
      </c>
      <c r="S482" s="228"/>
      <c r="T482" s="228"/>
      <c r="U482" s="228">
        <v>0</v>
      </c>
      <c r="V482" s="228">
        <v>100</v>
      </c>
      <c r="W482" s="228">
        <f t="shared" si="13"/>
        <v>500</v>
      </c>
      <c r="X482" s="228">
        <f t="shared" si="14"/>
        <v>75</v>
      </c>
      <c r="Y482" s="229">
        <f t="shared" si="15"/>
        <v>575</v>
      </c>
      <c r="Z482" s="233">
        <v>6.84</v>
      </c>
      <c r="AA482" s="228">
        <f t="shared" si="16"/>
        <v>3570</v>
      </c>
      <c r="AB482" s="231">
        <f t="shared" si="17"/>
        <v>2427.6000000000004</v>
      </c>
      <c r="AC482" s="226" t="s">
        <v>2733</v>
      </c>
      <c r="AD482" s="226" t="s">
        <v>2733</v>
      </c>
      <c r="AE482" s="226" t="s">
        <v>2733</v>
      </c>
      <c r="AF482" s="253"/>
    </row>
    <row r="483" spans="1:32" ht="22.5" customHeight="1">
      <c r="A483" s="226">
        <v>475</v>
      </c>
      <c r="B483" s="226" t="s">
        <v>4397</v>
      </c>
      <c r="C483" s="226" t="s">
        <v>4397</v>
      </c>
      <c r="D483" s="227"/>
      <c r="E483" s="227" t="s">
        <v>4398</v>
      </c>
      <c r="F483" s="226" t="s">
        <v>66</v>
      </c>
      <c r="G483" s="226" t="s">
        <v>2686</v>
      </c>
      <c r="H483" s="226">
        <v>7</v>
      </c>
      <c r="I483" s="226" t="s">
        <v>4247</v>
      </c>
      <c r="J483" s="226">
        <v>1</v>
      </c>
      <c r="K483" s="226"/>
      <c r="L483" s="226"/>
      <c r="M483" s="226">
        <v>2</v>
      </c>
      <c r="N483" s="226">
        <v>4</v>
      </c>
      <c r="O483" s="227"/>
      <c r="P483" s="226">
        <v>24</v>
      </c>
      <c r="Q483" s="226">
        <v>2400</v>
      </c>
      <c r="R483" s="228">
        <f t="shared" si="12"/>
        <v>57600</v>
      </c>
      <c r="S483" s="228"/>
      <c r="T483" s="228"/>
      <c r="U483" s="228">
        <v>0</v>
      </c>
      <c r="V483" s="228">
        <v>100</v>
      </c>
      <c r="W483" s="228">
        <f t="shared" si="13"/>
        <v>500</v>
      </c>
      <c r="X483" s="228">
        <f t="shared" si="14"/>
        <v>75</v>
      </c>
      <c r="Y483" s="229">
        <f t="shared" si="15"/>
        <v>575</v>
      </c>
      <c r="Z483" s="233">
        <v>6.84</v>
      </c>
      <c r="AA483" s="228">
        <f t="shared" si="16"/>
        <v>3570</v>
      </c>
      <c r="AB483" s="231">
        <f t="shared" si="17"/>
        <v>2427.6000000000004</v>
      </c>
      <c r="AC483" s="226" t="s">
        <v>2733</v>
      </c>
      <c r="AD483" s="226" t="s">
        <v>2733</v>
      </c>
      <c r="AE483" s="226" t="s">
        <v>2733</v>
      </c>
      <c r="AF483" s="253" t="s">
        <v>4399</v>
      </c>
    </row>
    <row r="484" spans="1:32" ht="22.5" customHeight="1">
      <c r="A484" s="226">
        <v>476</v>
      </c>
      <c r="B484" s="226" t="s">
        <v>4400</v>
      </c>
      <c r="C484" s="226" t="s">
        <v>4400</v>
      </c>
      <c r="D484" s="227"/>
      <c r="E484" s="227" t="s">
        <v>4401</v>
      </c>
      <c r="F484" s="226" t="s">
        <v>66</v>
      </c>
      <c r="G484" s="226" t="s">
        <v>2686</v>
      </c>
      <c r="H484" s="226">
        <v>7</v>
      </c>
      <c r="I484" s="226" t="s">
        <v>4247</v>
      </c>
      <c r="J484" s="226">
        <v>1</v>
      </c>
      <c r="K484" s="226"/>
      <c r="L484" s="226"/>
      <c r="M484" s="226">
        <v>2</v>
      </c>
      <c r="N484" s="226">
        <v>4</v>
      </c>
      <c r="O484" s="227"/>
      <c r="P484" s="226">
        <v>24</v>
      </c>
      <c r="Q484" s="226">
        <v>2400</v>
      </c>
      <c r="R484" s="228">
        <f t="shared" si="12"/>
        <v>57600</v>
      </c>
      <c r="S484" s="228"/>
      <c r="T484" s="228"/>
      <c r="U484" s="228">
        <v>0</v>
      </c>
      <c r="V484" s="228">
        <v>100</v>
      </c>
      <c r="W484" s="228">
        <f t="shared" si="13"/>
        <v>500</v>
      </c>
      <c r="X484" s="228">
        <f t="shared" si="14"/>
        <v>75</v>
      </c>
      <c r="Y484" s="229">
        <f t="shared" si="15"/>
        <v>575</v>
      </c>
      <c r="Z484" s="233">
        <v>6.84</v>
      </c>
      <c r="AA484" s="228">
        <f t="shared" si="16"/>
        <v>3570</v>
      </c>
      <c r="AB484" s="231">
        <f t="shared" si="17"/>
        <v>2427.6000000000004</v>
      </c>
      <c r="AC484" s="226" t="s">
        <v>2733</v>
      </c>
      <c r="AD484" s="226" t="s">
        <v>2733</v>
      </c>
      <c r="AE484" s="226" t="s">
        <v>2733</v>
      </c>
      <c r="AF484" s="253" t="s">
        <v>4399</v>
      </c>
    </row>
    <row r="485" spans="1:32" ht="22.5" customHeight="1">
      <c r="A485" s="226">
        <v>477</v>
      </c>
      <c r="B485" s="226" t="s">
        <v>4402</v>
      </c>
      <c r="C485" s="226" t="s">
        <v>4402</v>
      </c>
      <c r="D485" s="227"/>
      <c r="E485" s="227" t="s">
        <v>4403</v>
      </c>
      <c r="F485" s="226" t="s">
        <v>66</v>
      </c>
      <c r="G485" s="226" t="s">
        <v>2686</v>
      </c>
      <c r="H485" s="226">
        <v>7</v>
      </c>
      <c r="I485" s="226" t="s">
        <v>4247</v>
      </c>
      <c r="J485" s="226">
        <v>1</v>
      </c>
      <c r="K485" s="226"/>
      <c r="L485" s="226"/>
      <c r="M485" s="226">
        <v>2</v>
      </c>
      <c r="N485" s="226">
        <v>4</v>
      </c>
      <c r="O485" s="227"/>
      <c r="P485" s="226">
        <v>24</v>
      </c>
      <c r="Q485" s="226">
        <v>2400</v>
      </c>
      <c r="R485" s="228">
        <f t="shared" si="12"/>
        <v>57600</v>
      </c>
      <c r="S485" s="228"/>
      <c r="T485" s="228"/>
      <c r="U485" s="228">
        <v>0</v>
      </c>
      <c r="V485" s="228">
        <v>100</v>
      </c>
      <c r="W485" s="228">
        <f t="shared" si="13"/>
        <v>500</v>
      </c>
      <c r="X485" s="228">
        <f t="shared" si="14"/>
        <v>75</v>
      </c>
      <c r="Y485" s="229">
        <f t="shared" si="15"/>
        <v>575</v>
      </c>
      <c r="Z485" s="233">
        <v>6.84</v>
      </c>
      <c r="AA485" s="228">
        <f t="shared" si="16"/>
        <v>3570</v>
      </c>
      <c r="AB485" s="231">
        <f t="shared" si="17"/>
        <v>2427.6000000000004</v>
      </c>
      <c r="AC485" s="226" t="s">
        <v>2733</v>
      </c>
      <c r="AD485" s="226" t="s">
        <v>2733</v>
      </c>
      <c r="AE485" s="226" t="s">
        <v>2733</v>
      </c>
      <c r="AF485" s="253" t="s">
        <v>4399</v>
      </c>
    </row>
    <row r="486" spans="1:32" ht="22.5" customHeight="1">
      <c r="A486" s="226">
        <v>478</v>
      </c>
      <c r="B486" s="226" t="s">
        <v>4404</v>
      </c>
      <c r="C486" s="226" t="s">
        <v>4404</v>
      </c>
      <c r="D486" s="227"/>
      <c r="E486" s="226" t="s">
        <v>4405</v>
      </c>
      <c r="F486" s="226" t="s">
        <v>66</v>
      </c>
      <c r="G486" s="226" t="s">
        <v>2686</v>
      </c>
      <c r="H486" s="226">
        <v>7</v>
      </c>
      <c r="I486" s="226" t="s">
        <v>4406</v>
      </c>
      <c r="J486" s="226">
        <v>1</v>
      </c>
      <c r="K486" s="226"/>
      <c r="L486" s="226"/>
      <c r="M486" s="226">
        <v>4</v>
      </c>
      <c r="N486" s="226">
        <v>8</v>
      </c>
      <c r="O486" s="227"/>
      <c r="P486" s="226">
        <v>8</v>
      </c>
      <c r="Q486" s="226">
        <v>4000</v>
      </c>
      <c r="R486" s="228">
        <f t="shared" si="12"/>
        <v>32000</v>
      </c>
      <c r="S486" s="228"/>
      <c r="T486" s="228"/>
      <c r="U486" s="228">
        <v>0</v>
      </c>
      <c r="V486" s="228">
        <v>260</v>
      </c>
      <c r="W486" s="228">
        <f t="shared" si="13"/>
        <v>1300</v>
      </c>
      <c r="X486" s="228">
        <f t="shared" si="14"/>
        <v>195</v>
      </c>
      <c r="Y486" s="229">
        <f t="shared" si="15"/>
        <v>1495</v>
      </c>
      <c r="Z486" s="233">
        <v>6.84</v>
      </c>
      <c r="AA486" s="228">
        <f t="shared" si="16"/>
        <v>9282</v>
      </c>
      <c r="AB486" s="231">
        <f t="shared" si="17"/>
        <v>6311.76</v>
      </c>
      <c r="AC486" s="226" t="s">
        <v>2733</v>
      </c>
      <c r="AD486" s="226" t="s">
        <v>2733</v>
      </c>
      <c r="AE486" s="226" t="s">
        <v>2733</v>
      </c>
      <c r="AF486" s="253"/>
    </row>
    <row r="487" spans="1:32" ht="22.5" customHeight="1">
      <c r="A487" s="226">
        <v>479</v>
      </c>
      <c r="B487" s="226" t="s">
        <v>4407</v>
      </c>
      <c r="C487" s="226" t="s">
        <v>4407</v>
      </c>
      <c r="D487" s="227"/>
      <c r="E487" s="227" t="s">
        <v>4408</v>
      </c>
      <c r="F487" s="226" t="s">
        <v>42</v>
      </c>
      <c r="G487" s="226" t="s">
        <v>2686</v>
      </c>
      <c r="H487" s="226">
        <v>7</v>
      </c>
      <c r="I487" s="226" t="s">
        <v>4409</v>
      </c>
      <c r="J487" s="226">
        <v>1</v>
      </c>
      <c r="K487" s="226"/>
      <c r="L487" s="226"/>
      <c r="M487" s="226">
        <v>1</v>
      </c>
      <c r="N487" s="226">
        <v>2</v>
      </c>
      <c r="O487" s="227"/>
      <c r="P487" s="226">
        <v>8</v>
      </c>
      <c r="Q487" s="226">
        <v>200</v>
      </c>
      <c r="R487" s="228">
        <f t="shared" si="12"/>
        <v>1600</v>
      </c>
      <c r="S487" s="228"/>
      <c r="T487" s="228"/>
      <c r="U487" s="228">
        <v>0</v>
      </c>
      <c r="V487" s="228"/>
      <c r="W487" s="228">
        <f t="shared" si="13"/>
        <v>533.33333333333337</v>
      </c>
      <c r="X487" s="228">
        <f t="shared" si="14"/>
        <v>80</v>
      </c>
      <c r="Y487" s="229">
        <f t="shared" si="15"/>
        <v>613.33333333333337</v>
      </c>
      <c r="Z487" s="233">
        <v>5.88</v>
      </c>
      <c r="AA487" s="228">
        <f t="shared" si="16"/>
        <v>3296</v>
      </c>
      <c r="AB487" s="231">
        <f t="shared" si="17"/>
        <v>2241.2800000000002</v>
      </c>
      <c r="AC487" s="226" t="s">
        <v>2733</v>
      </c>
      <c r="AD487" s="226" t="s">
        <v>2733</v>
      </c>
      <c r="AE487" s="226" t="s">
        <v>2733</v>
      </c>
      <c r="AF487" s="253"/>
    </row>
    <row r="488" spans="1:32" ht="22.5" customHeight="1">
      <c r="A488" s="226">
        <v>480</v>
      </c>
      <c r="B488" s="226" t="s">
        <v>4410</v>
      </c>
      <c r="C488" s="226" t="s">
        <v>4410</v>
      </c>
      <c r="D488" s="227"/>
      <c r="E488" s="227" t="s">
        <v>4411</v>
      </c>
      <c r="F488" s="226" t="s">
        <v>66</v>
      </c>
      <c r="G488" s="226" t="s">
        <v>2686</v>
      </c>
      <c r="H488" s="226">
        <v>7</v>
      </c>
      <c r="I488" s="226" t="s">
        <v>4412</v>
      </c>
      <c r="J488" s="226">
        <v>1</v>
      </c>
      <c r="K488" s="226"/>
      <c r="L488" s="226"/>
      <c r="M488" s="226">
        <v>2</v>
      </c>
      <c r="N488" s="226">
        <v>4</v>
      </c>
      <c r="O488" s="227"/>
      <c r="P488" s="226">
        <v>9</v>
      </c>
      <c r="Q488" s="226">
        <v>700</v>
      </c>
      <c r="R488" s="228">
        <f t="shared" si="12"/>
        <v>6300</v>
      </c>
      <c r="S488" s="228"/>
      <c r="T488" s="228"/>
      <c r="U488" s="228">
        <v>0</v>
      </c>
      <c r="V488" s="228">
        <v>200</v>
      </c>
      <c r="W488" s="228">
        <f t="shared" si="13"/>
        <v>1000</v>
      </c>
      <c r="X488" s="228">
        <f t="shared" si="14"/>
        <v>150</v>
      </c>
      <c r="Y488" s="229">
        <f t="shared" si="15"/>
        <v>1150</v>
      </c>
      <c r="Z488" s="233">
        <v>6.84</v>
      </c>
      <c r="AA488" s="228">
        <f t="shared" si="16"/>
        <v>7140</v>
      </c>
      <c r="AB488" s="231">
        <f t="shared" si="17"/>
        <v>4855.2000000000007</v>
      </c>
      <c r="AC488" s="226" t="s">
        <v>2733</v>
      </c>
      <c r="AD488" s="226" t="s">
        <v>2733</v>
      </c>
      <c r="AE488" s="226" t="s">
        <v>2733</v>
      </c>
      <c r="AF488" s="253"/>
    </row>
    <row r="489" spans="1:32" ht="22.5" customHeight="1">
      <c r="A489" s="226">
        <v>481</v>
      </c>
      <c r="B489" s="226" t="s">
        <v>4413</v>
      </c>
      <c r="C489" s="226" t="s">
        <v>4413</v>
      </c>
      <c r="D489" s="227"/>
      <c r="E489" s="226" t="s">
        <v>4414</v>
      </c>
      <c r="F489" s="226" t="s">
        <v>66</v>
      </c>
      <c r="G489" s="226" t="s">
        <v>2686</v>
      </c>
      <c r="H489" s="226" t="s">
        <v>4372</v>
      </c>
      <c r="I489" s="226" t="s">
        <v>4415</v>
      </c>
      <c r="J489" s="226">
        <v>1</v>
      </c>
      <c r="K489" s="226"/>
      <c r="L489" s="226"/>
      <c r="M489" s="226">
        <v>3</v>
      </c>
      <c r="N489" s="226">
        <v>6</v>
      </c>
      <c r="O489" s="227"/>
      <c r="P489" s="226">
        <v>22</v>
      </c>
      <c r="Q489" s="226">
        <v>800</v>
      </c>
      <c r="R489" s="228">
        <f t="shared" si="12"/>
        <v>17600</v>
      </c>
      <c r="S489" s="228"/>
      <c r="T489" s="228"/>
      <c r="U489" s="228">
        <v>0</v>
      </c>
      <c r="V489" s="228">
        <v>250</v>
      </c>
      <c r="W489" s="228">
        <f t="shared" si="13"/>
        <v>1250</v>
      </c>
      <c r="X489" s="228">
        <f t="shared" si="14"/>
        <v>187.5</v>
      </c>
      <c r="Y489" s="229">
        <f t="shared" si="15"/>
        <v>1437.5</v>
      </c>
      <c r="Z489" s="233">
        <v>6.84</v>
      </c>
      <c r="AA489" s="228">
        <f t="shared" si="16"/>
        <v>8925</v>
      </c>
      <c r="AB489" s="231">
        <f t="shared" si="17"/>
        <v>6069</v>
      </c>
      <c r="AC489" s="226" t="s">
        <v>2020</v>
      </c>
      <c r="AD489" s="226" t="s">
        <v>2020</v>
      </c>
      <c r="AE489" s="226" t="s">
        <v>2020</v>
      </c>
      <c r="AF489" s="253"/>
    </row>
    <row r="490" spans="1:32" ht="22.5" customHeight="1">
      <c r="A490" s="226">
        <v>482</v>
      </c>
      <c r="B490" s="226" t="s">
        <v>4416</v>
      </c>
      <c r="C490" s="226" t="s">
        <v>4416</v>
      </c>
      <c r="D490" s="227"/>
      <c r="E490" s="226" t="s">
        <v>4417</v>
      </c>
      <c r="F490" s="226" t="s">
        <v>66</v>
      </c>
      <c r="G490" s="226" t="s">
        <v>2686</v>
      </c>
      <c r="H490" s="226" t="s">
        <v>4372</v>
      </c>
      <c r="I490" s="226" t="s">
        <v>4415</v>
      </c>
      <c r="J490" s="226">
        <v>1</v>
      </c>
      <c r="K490" s="226"/>
      <c r="L490" s="226"/>
      <c r="M490" s="226">
        <v>3</v>
      </c>
      <c r="N490" s="226">
        <v>6</v>
      </c>
      <c r="O490" s="227"/>
      <c r="P490" s="226">
        <v>22</v>
      </c>
      <c r="Q490" s="226">
        <v>800</v>
      </c>
      <c r="R490" s="228">
        <f t="shared" si="12"/>
        <v>17600</v>
      </c>
      <c r="S490" s="228"/>
      <c r="T490" s="228"/>
      <c r="U490" s="228">
        <v>0</v>
      </c>
      <c r="V490" s="228">
        <v>250</v>
      </c>
      <c r="W490" s="228">
        <f t="shared" si="13"/>
        <v>1250</v>
      </c>
      <c r="X490" s="228">
        <f t="shared" si="14"/>
        <v>187.5</v>
      </c>
      <c r="Y490" s="229">
        <f t="shared" si="15"/>
        <v>1437.5</v>
      </c>
      <c r="Z490" s="233">
        <v>6.84</v>
      </c>
      <c r="AA490" s="228">
        <f t="shared" si="16"/>
        <v>8925</v>
      </c>
      <c r="AB490" s="231">
        <f t="shared" si="17"/>
        <v>6069</v>
      </c>
      <c r="AC490" s="226" t="s">
        <v>2020</v>
      </c>
      <c r="AD490" s="226" t="s">
        <v>2020</v>
      </c>
      <c r="AE490" s="226" t="s">
        <v>2020</v>
      </c>
      <c r="AF490" s="253"/>
    </row>
    <row r="491" spans="1:32" ht="22.5" customHeight="1">
      <c r="A491" s="226">
        <v>483</v>
      </c>
      <c r="B491" s="226" t="s">
        <v>4418</v>
      </c>
      <c r="C491" s="226" t="s">
        <v>4418</v>
      </c>
      <c r="D491" s="227"/>
      <c r="E491" s="226" t="s">
        <v>4419</v>
      </c>
      <c r="F491" s="226" t="s">
        <v>66</v>
      </c>
      <c r="G491" s="226" t="s">
        <v>2686</v>
      </c>
      <c r="H491" s="226" t="s">
        <v>4372</v>
      </c>
      <c r="I491" s="226" t="s">
        <v>4415</v>
      </c>
      <c r="J491" s="226">
        <v>1</v>
      </c>
      <c r="K491" s="226"/>
      <c r="L491" s="226"/>
      <c r="M491" s="226">
        <v>3</v>
      </c>
      <c r="N491" s="226">
        <v>6</v>
      </c>
      <c r="O491" s="227"/>
      <c r="P491" s="226">
        <v>22</v>
      </c>
      <c r="Q491" s="226">
        <v>800</v>
      </c>
      <c r="R491" s="228">
        <f t="shared" si="12"/>
        <v>17600</v>
      </c>
      <c r="S491" s="228"/>
      <c r="T491" s="228"/>
      <c r="U491" s="228">
        <v>0</v>
      </c>
      <c r="V491" s="228">
        <v>250</v>
      </c>
      <c r="W491" s="228">
        <f t="shared" si="13"/>
        <v>1250</v>
      </c>
      <c r="X491" s="228">
        <f t="shared" si="14"/>
        <v>187.5</v>
      </c>
      <c r="Y491" s="229">
        <f t="shared" si="15"/>
        <v>1437.5</v>
      </c>
      <c r="Z491" s="233">
        <v>6.84</v>
      </c>
      <c r="AA491" s="228">
        <f t="shared" si="16"/>
        <v>8925</v>
      </c>
      <c r="AB491" s="231">
        <f t="shared" si="17"/>
        <v>6069</v>
      </c>
      <c r="AC491" s="226" t="s">
        <v>2020</v>
      </c>
      <c r="AD491" s="226" t="s">
        <v>2020</v>
      </c>
      <c r="AE491" s="226" t="s">
        <v>2020</v>
      </c>
      <c r="AF491" s="253"/>
    </row>
    <row r="492" spans="1:32" ht="22.5" customHeight="1">
      <c r="A492" s="226">
        <v>484</v>
      </c>
      <c r="B492" s="226" t="s">
        <v>4420</v>
      </c>
      <c r="C492" s="226" t="s">
        <v>4420</v>
      </c>
      <c r="D492" s="227"/>
      <c r="E492" s="226" t="s">
        <v>4421</v>
      </c>
      <c r="F492" s="226" t="s">
        <v>66</v>
      </c>
      <c r="G492" s="226" t="s">
        <v>2686</v>
      </c>
      <c r="H492" s="226" t="s">
        <v>4372</v>
      </c>
      <c r="I492" s="226" t="s">
        <v>4415</v>
      </c>
      <c r="J492" s="226">
        <v>1</v>
      </c>
      <c r="K492" s="226"/>
      <c r="L492" s="226"/>
      <c r="M492" s="226">
        <v>3</v>
      </c>
      <c r="N492" s="226">
        <v>6</v>
      </c>
      <c r="O492" s="227"/>
      <c r="P492" s="226">
        <v>22</v>
      </c>
      <c r="Q492" s="226">
        <v>800</v>
      </c>
      <c r="R492" s="228">
        <f t="shared" si="12"/>
        <v>17600</v>
      </c>
      <c r="S492" s="228"/>
      <c r="T492" s="228"/>
      <c r="U492" s="228">
        <v>0</v>
      </c>
      <c r="V492" s="228">
        <v>250</v>
      </c>
      <c r="W492" s="228">
        <f t="shared" si="13"/>
        <v>1250</v>
      </c>
      <c r="X492" s="228">
        <f t="shared" si="14"/>
        <v>187.5</v>
      </c>
      <c r="Y492" s="229">
        <f t="shared" si="15"/>
        <v>1437.5</v>
      </c>
      <c r="Z492" s="233">
        <v>6.84</v>
      </c>
      <c r="AA492" s="228">
        <f t="shared" si="16"/>
        <v>8925</v>
      </c>
      <c r="AB492" s="231">
        <f t="shared" si="17"/>
        <v>6069</v>
      </c>
      <c r="AC492" s="226" t="s">
        <v>2020</v>
      </c>
      <c r="AD492" s="226" t="s">
        <v>2020</v>
      </c>
      <c r="AE492" s="226" t="s">
        <v>2020</v>
      </c>
      <c r="AF492" s="253"/>
    </row>
    <row r="493" spans="1:32" ht="22.5" customHeight="1">
      <c r="A493" s="226">
        <v>485</v>
      </c>
      <c r="B493" s="226" t="s">
        <v>4423</v>
      </c>
      <c r="C493" s="226" t="s">
        <v>4422</v>
      </c>
      <c r="D493" s="226" t="s">
        <v>3107</v>
      </c>
      <c r="E493" s="226" t="s">
        <v>4424</v>
      </c>
      <c r="F493" s="226" t="s">
        <v>66</v>
      </c>
      <c r="G493" s="226" t="s">
        <v>2686</v>
      </c>
      <c r="H493" s="226">
        <v>7</v>
      </c>
      <c r="I493" s="226" t="s">
        <v>4425</v>
      </c>
      <c r="J493" s="226">
        <v>1</v>
      </c>
      <c r="K493" s="226"/>
      <c r="L493" s="226"/>
      <c r="M493" s="226">
        <v>3</v>
      </c>
      <c r="N493" s="226">
        <v>4</v>
      </c>
      <c r="O493" s="227"/>
      <c r="P493" s="226">
        <v>33</v>
      </c>
      <c r="Q493" s="226">
        <v>2600</v>
      </c>
      <c r="R493" s="228">
        <f t="shared" si="12"/>
        <v>85800</v>
      </c>
      <c r="S493" s="228"/>
      <c r="T493" s="228"/>
      <c r="U493" s="228">
        <v>0</v>
      </c>
      <c r="V493" s="228">
        <v>178</v>
      </c>
      <c r="W493" s="228">
        <f t="shared" si="13"/>
        <v>890</v>
      </c>
      <c r="X493" s="228">
        <f t="shared" si="14"/>
        <v>133.5</v>
      </c>
      <c r="Y493" s="229">
        <f t="shared" si="15"/>
        <v>1023.5</v>
      </c>
      <c r="Z493" s="233">
        <v>6.84</v>
      </c>
      <c r="AA493" s="228">
        <f t="shared" si="16"/>
        <v>6354.5999999999995</v>
      </c>
      <c r="AB493" s="231">
        <f t="shared" si="17"/>
        <v>4321.1279999999997</v>
      </c>
      <c r="AC493" s="226" t="s">
        <v>2733</v>
      </c>
      <c r="AD493" s="226" t="s">
        <v>2734</v>
      </c>
      <c r="AE493" s="226" t="s">
        <v>2689</v>
      </c>
      <c r="AF493" s="253" t="s">
        <v>4426</v>
      </c>
    </row>
    <row r="494" spans="1:32" ht="22.5" customHeight="1">
      <c r="A494" s="226">
        <v>486</v>
      </c>
      <c r="B494" s="226" t="s">
        <v>4428</v>
      </c>
      <c r="C494" s="226" t="s">
        <v>4427</v>
      </c>
      <c r="D494" s="226" t="s">
        <v>3107</v>
      </c>
      <c r="E494" s="226" t="s">
        <v>4429</v>
      </c>
      <c r="F494" s="226" t="s">
        <v>66</v>
      </c>
      <c r="G494" s="226" t="s">
        <v>2686</v>
      </c>
      <c r="H494" s="226">
        <v>7</v>
      </c>
      <c r="I494" s="226" t="s">
        <v>4425</v>
      </c>
      <c r="J494" s="226">
        <v>1</v>
      </c>
      <c r="K494" s="226"/>
      <c r="L494" s="226"/>
      <c r="M494" s="226">
        <v>3</v>
      </c>
      <c r="N494" s="226">
        <v>4</v>
      </c>
      <c r="O494" s="227"/>
      <c r="P494" s="226">
        <v>33</v>
      </c>
      <c r="Q494" s="226">
        <v>2600</v>
      </c>
      <c r="R494" s="228">
        <f t="shared" si="12"/>
        <v>85800</v>
      </c>
      <c r="S494" s="228"/>
      <c r="T494" s="228"/>
      <c r="U494" s="228">
        <v>0</v>
      </c>
      <c r="V494" s="228">
        <v>178</v>
      </c>
      <c r="W494" s="228">
        <f t="shared" si="13"/>
        <v>890</v>
      </c>
      <c r="X494" s="228">
        <f t="shared" si="14"/>
        <v>133.5</v>
      </c>
      <c r="Y494" s="229">
        <f t="shared" si="15"/>
        <v>1023.5</v>
      </c>
      <c r="Z494" s="233">
        <v>6.84</v>
      </c>
      <c r="AA494" s="228">
        <f t="shared" si="16"/>
        <v>6354.5999999999995</v>
      </c>
      <c r="AB494" s="231">
        <f t="shared" si="17"/>
        <v>4321.1279999999997</v>
      </c>
      <c r="AC494" s="226" t="s">
        <v>2733</v>
      </c>
      <c r="AD494" s="226" t="s">
        <v>2734</v>
      </c>
      <c r="AE494" s="226" t="s">
        <v>2689</v>
      </c>
      <c r="AF494" s="253" t="s">
        <v>4426</v>
      </c>
    </row>
    <row r="495" spans="1:32" ht="22.5" customHeight="1">
      <c r="A495" s="226">
        <v>487</v>
      </c>
      <c r="B495" s="226" t="s">
        <v>4435</v>
      </c>
      <c r="C495" s="226" t="s">
        <v>4434</v>
      </c>
      <c r="D495" s="226" t="s">
        <v>3107</v>
      </c>
      <c r="E495" s="226" t="s">
        <v>4436</v>
      </c>
      <c r="F495" s="226" t="s">
        <v>42</v>
      </c>
      <c r="G495" s="226" t="s">
        <v>2686</v>
      </c>
      <c r="H495" s="226">
        <v>7</v>
      </c>
      <c r="I495" s="226" t="s">
        <v>4437</v>
      </c>
      <c r="J495" s="226">
        <v>1</v>
      </c>
      <c r="K495" s="226"/>
      <c r="L495" s="226"/>
      <c r="M495" s="226">
        <v>1</v>
      </c>
      <c r="N495" s="226">
        <v>3</v>
      </c>
      <c r="O495" s="227"/>
      <c r="P495" s="226">
        <v>9</v>
      </c>
      <c r="Q495" s="226">
        <v>300</v>
      </c>
      <c r="R495" s="228">
        <f t="shared" si="12"/>
        <v>2700</v>
      </c>
      <c r="S495" s="228"/>
      <c r="T495" s="228"/>
      <c r="U495" s="228">
        <v>0</v>
      </c>
      <c r="V495" s="228"/>
      <c r="W495" s="228">
        <f t="shared" si="13"/>
        <v>900</v>
      </c>
      <c r="X495" s="228">
        <f t="shared" si="14"/>
        <v>135</v>
      </c>
      <c r="Y495" s="229">
        <f t="shared" si="15"/>
        <v>1035</v>
      </c>
      <c r="Z495" s="233">
        <v>5.88</v>
      </c>
      <c r="AA495" s="228">
        <f t="shared" si="16"/>
        <v>5562</v>
      </c>
      <c r="AB495" s="231">
        <f t="shared" si="17"/>
        <v>3782.1600000000003</v>
      </c>
      <c r="AC495" s="226" t="s">
        <v>1701</v>
      </c>
      <c r="AD495" s="226" t="s">
        <v>1701</v>
      </c>
      <c r="AE495" s="226" t="s">
        <v>1701</v>
      </c>
      <c r="AF495" s="253"/>
    </row>
    <row r="496" spans="1:32" ht="22.5" customHeight="1">
      <c r="A496" s="226">
        <v>488</v>
      </c>
      <c r="B496" s="226" t="s">
        <v>4438</v>
      </c>
      <c r="C496" s="226" t="s">
        <v>4438</v>
      </c>
      <c r="D496" s="227"/>
      <c r="E496" s="226" t="s">
        <v>4439</v>
      </c>
      <c r="F496" s="226" t="s">
        <v>42</v>
      </c>
      <c r="G496" s="226" t="s">
        <v>2686</v>
      </c>
      <c r="H496" s="226">
        <v>12</v>
      </c>
      <c r="I496" s="226" t="s">
        <v>4440</v>
      </c>
      <c r="J496" s="226">
        <v>1</v>
      </c>
      <c r="K496" s="226"/>
      <c r="L496" s="226"/>
      <c r="M496" s="226">
        <v>4</v>
      </c>
      <c r="N496" s="226">
        <v>8</v>
      </c>
      <c r="O496" s="227"/>
      <c r="P496" s="226">
        <v>8</v>
      </c>
      <c r="Q496" s="226">
        <v>1750</v>
      </c>
      <c r="R496" s="228">
        <f t="shared" si="12"/>
        <v>14000</v>
      </c>
      <c r="S496" s="228">
        <v>1750</v>
      </c>
      <c r="T496" s="228">
        <v>3</v>
      </c>
      <c r="U496" s="228">
        <v>5250</v>
      </c>
      <c r="V496" s="228"/>
      <c r="W496" s="228">
        <f t="shared" si="13"/>
        <v>4666.666666666667</v>
      </c>
      <c r="X496" s="228">
        <f t="shared" si="14"/>
        <v>1225</v>
      </c>
      <c r="Y496" s="229">
        <f t="shared" si="15"/>
        <v>5891.666666666667</v>
      </c>
      <c r="Z496" s="233">
        <v>5.88</v>
      </c>
      <c r="AA496" s="228">
        <f t="shared" si="16"/>
        <v>29890</v>
      </c>
      <c r="AB496" s="231">
        <f t="shared" si="17"/>
        <v>20325.2</v>
      </c>
      <c r="AC496" s="226" t="s">
        <v>1701</v>
      </c>
      <c r="AD496" s="226" t="s">
        <v>2688</v>
      </c>
      <c r="AE496" s="226" t="s">
        <v>2689</v>
      </c>
      <c r="AF496" s="253"/>
    </row>
    <row r="497" spans="1:32" ht="22.5" customHeight="1">
      <c r="A497" s="226">
        <v>489</v>
      </c>
      <c r="B497" s="226" t="s">
        <v>4441</v>
      </c>
      <c r="C497" s="226" t="s">
        <v>4441</v>
      </c>
      <c r="D497" s="227"/>
      <c r="E497" s="226" t="s">
        <v>4442</v>
      </c>
      <c r="F497" s="226" t="s">
        <v>42</v>
      </c>
      <c r="G497" s="226" t="s">
        <v>2686</v>
      </c>
      <c r="H497" s="226">
        <v>12</v>
      </c>
      <c r="I497" s="226" t="s">
        <v>4443</v>
      </c>
      <c r="J497" s="226">
        <v>1</v>
      </c>
      <c r="K497" s="226"/>
      <c r="L497" s="226"/>
      <c r="M497" s="226">
        <v>4</v>
      </c>
      <c r="N497" s="226">
        <v>8</v>
      </c>
      <c r="O497" s="227"/>
      <c r="P497" s="226">
        <v>9</v>
      </c>
      <c r="Q497" s="226">
        <v>920</v>
      </c>
      <c r="R497" s="228">
        <f t="shared" si="12"/>
        <v>8280</v>
      </c>
      <c r="S497" s="228"/>
      <c r="T497" s="228"/>
      <c r="U497" s="228">
        <v>0</v>
      </c>
      <c r="V497" s="228"/>
      <c r="W497" s="228">
        <f t="shared" si="13"/>
        <v>2760</v>
      </c>
      <c r="X497" s="228">
        <f t="shared" si="14"/>
        <v>414</v>
      </c>
      <c r="Y497" s="229">
        <f t="shared" si="15"/>
        <v>3174</v>
      </c>
      <c r="Z497" s="233">
        <v>5.88</v>
      </c>
      <c r="AA497" s="228">
        <f t="shared" si="16"/>
        <v>17056.8</v>
      </c>
      <c r="AB497" s="231">
        <f t="shared" si="17"/>
        <v>11598.624</v>
      </c>
      <c r="AC497" s="226" t="s">
        <v>2733</v>
      </c>
      <c r="AD497" s="226" t="s">
        <v>2734</v>
      </c>
      <c r="AE497" s="226" t="s">
        <v>2689</v>
      </c>
      <c r="AF497" s="253"/>
    </row>
    <row r="498" spans="1:32" ht="22.5" customHeight="1">
      <c r="A498" s="226">
        <v>490</v>
      </c>
      <c r="B498" s="226" t="s">
        <v>4444</v>
      </c>
      <c r="C498" s="226" t="s">
        <v>4444</v>
      </c>
      <c r="D498" s="227"/>
      <c r="E498" s="226" t="s">
        <v>4445</v>
      </c>
      <c r="F498" s="226" t="s">
        <v>42</v>
      </c>
      <c r="G498" s="226" t="s">
        <v>2686</v>
      </c>
      <c r="H498" s="226">
        <v>12</v>
      </c>
      <c r="I498" s="226" t="s">
        <v>4446</v>
      </c>
      <c r="J498" s="226">
        <v>1</v>
      </c>
      <c r="K498" s="226"/>
      <c r="L498" s="226"/>
      <c r="M498" s="226">
        <v>2</v>
      </c>
      <c r="N498" s="226">
        <v>2</v>
      </c>
      <c r="O498" s="227"/>
      <c r="P498" s="226">
        <v>9</v>
      </c>
      <c r="Q498" s="226">
        <v>1000</v>
      </c>
      <c r="R498" s="228">
        <f t="shared" si="12"/>
        <v>9000</v>
      </c>
      <c r="S498" s="228"/>
      <c r="T498" s="228"/>
      <c r="U498" s="228">
        <v>0</v>
      </c>
      <c r="V498" s="228"/>
      <c r="W498" s="228">
        <f t="shared" si="13"/>
        <v>3000</v>
      </c>
      <c r="X498" s="228">
        <f t="shared" si="14"/>
        <v>450</v>
      </c>
      <c r="Y498" s="229">
        <f t="shared" si="15"/>
        <v>3450</v>
      </c>
      <c r="Z498" s="233">
        <v>5.88</v>
      </c>
      <c r="AA498" s="228">
        <f t="shared" si="16"/>
        <v>18540</v>
      </c>
      <c r="AB498" s="231">
        <f t="shared" si="17"/>
        <v>12607.2</v>
      </c>
      <c r="AC498" s="226" t="s">
        <v>1701</v>
      </c>
      <c r="AD498" s="226" t="s">
        <v>2688</v>
      </c>
      <c r="AE498" s="226" t="s">
        <v>2689</v>
      </c>
      <c r="AF498" s="253"/>
    </row>
    <row r="499" spans="1:32" ht="22.5" customHeight="1">
      <c r="A499" s="226">
        <v>491</v>
      </c>
      <c r="B499" s="226" t="s">
        <v>4447</v>
      </c>
      <c r="C499" s="226" t="s">
        <v>4447</v>
      </c>
      <c r="D499" s="227"/>
      <c r="E499" s="226" t="s">
        <v>4448</v>
      </c>
      <c r="F499" s="226" t="s">
        <v>42</v>
      </c>
      <c r="G499" s="226" t="s">
        <v>2686</v>
      </c>
      <c r="H499" s="226">
        <v>12</v>
      </c>
      <c r="I499" s="226" t="s">
        <v>4449</v>
      </c>
      <c r="J499" s="226">
        <v>1</v>
      </c>
      <c r="K499" s="226"/>
      <c r="L499" s="226"/>
      <c r="M499" s="226">
        <v>2</v>
      </c>
      <c r="N499" s="226">
        <v>4</v>
      </c>
      <c r="O499" s="227"/>
      <c r="P499" s="226">
        <v>6</v>
      </c>
      <c r="Q499" s="226">
        <v>1500</v>
      </c>
      <c r="R499" s="228">
        <f t="shared" si="12"/>
        <v>9000</v>
      </c>
      <c r="S499" s="228"/>
      <c r="T499" s="228"/>
      <c r="U499" s="228">
        <v>0</v>
      </c>
      <c r="V499" s="228"/>
      <c r="W499" s="228">
        <f t="shared" si="13"/>
        <v>3000</v>
      </c>
      <c r="X499" s="228">
        <f t="shared" si="14"/>
        <v>450</v>
      </c>
      <c r="Y499" s="229">
        <f t="shared" si="15"/>
        <v>3450</v>
      </c>
      <c r="Z499" s="233">
        <v>5.88</v>
      </c>
      <c r="AA499" s="228">
        <f t="shared" si="16"/>
        <v>18540</v>
      </c>
      <c r="AB499" s="231">
        <f t="shared" si="17"/>
        <v>12607.2</v>
      </c>
      <c r="AC499" s="226" t="s">
        <v>1701</v>
      </c>
      <c r="AD499" s="226" t="s">
        <v>2688</v>
      </c>
      <c r="AE499" s="226" t="s">
        <v>2689</v>
      </c>
      <c r="AF499" s="253"/>
    </row>
    <row r="500" spans="1:32" ht="22.5" customHeight="1">
      <c r="A500" s="226">
        <v>492</v>
      </c>
      <c r="B500" s="226" t="s">
        <v>4450</v>
      </c>
      <c r="C500" s="226" t="s">
        <v>4450</v>
      </c>
      <c r="D500" s="227"/>
      <c r="E500" s="236" t="s">
        <v>4451</v>
      </c>
      <c r="F500" s="226" t="s">
        <v>66</v>
      </c>
      <c r="G500" s="226" t="s">
        <v>2686</v>
      </c>
      <c r="H500" s="226">
        <v>12</v>
      </c>
      <c r="I500" s="226" t="s">
        <v>4452</v>
      </c>
      <c r="J500" s="226">
        <v>1</v>
      </c>
      <c r="K500" s="226"/>
      <c r="L500" s="226"/>
      <c r="M500" s="226">
        <v>2</v>
      </c>
      <c r="N500" s="226">
        <v>4</v>
      </c>
      <c r="O500" s="227"/>
      <c r="P500" s="226">
        <v>14</v>
      </c>
      <c r="Q500" s="226">
        <v>2000</v>
      </c>
      <c r="R500" s="228">
        <f t="shared" si="12"/>
        <v>28000</v>
      </c>
      <c r="S500" s="228"/>
      <c r="T500" s="228"/>
      <c r="U500" s="228">
        <v>0</v>
      </c>
      <c r="V500" s="228">
        <v>250</v>
      </c>
      <c r="W500" s="228">
        <f t="shared" si="13"/>
        <v>1250</v>
      </c>
      <c r="X500" s="228">
        <f t="shared" si="14"/>
        <v>187.5</v>
      </c>
      <c r="Y500" s="229">
        <f t="shared" si="15"/>
        <v>1437.5</v>
      </c>
      <c r="Z500" s="233">
        <v>6.84</v>
      </c>
      <c r="AA500" s="228">
        <f t="shared" si="16"/>
        <v>8925</v>
      </c>
      <c r="AB500" s="231">
        <f t="shared" si="17"/>
        <v>6069</v>
      </c>
      <c r="AC500" s="226" t="s">
        <v>2733</v>
      </c>
      <c r="AD500" s="226" t="s">
        <v>2733</v>
      </c>
      <c r="AE500" s="226" t="s">
        <v>2733</v>
      </c>
      <c r="AF500" s="253"/>
    </row>
    <row r="501" spans="1:32" ht="22.5" customHeight="1">
      <c r="A501" s="226">
        <v>493</v>
      </c>
      <c r="B501" s="226" t="s">
        <v>4453</v>
      </c>
      <c r="C501" s="226" t="s">
        <v>4453</v>
      </c>
      <c r="D501" s="227"/>
      <c r="E501" s="236" t="s">
        <v>4454</v>
      </c>
      <c r="F501" s="226" t="s">
        <v>66</v>
      </c>
      <c r="G501" s="226" t="s">
        <v>2686</v>
      </c>
      <c r="H501" s="226">
        <v>12</v>
      </c>
      <c r="I501" s="226" t="s">
        <v>4452</v>
      </c>
      <c r="J501" s="226">
        <v>1</v>
      </c>
      <c r="K501" s="226"/>
      <c r="L501" s="226"/>
      <c r="M501" s="226">
        <v>3</v>
      </c>
      <c r="N501" s="226">
        <v>6</v>
      </c>
      <c r="O501" s="227"/>
      <c r="P501" s="226">
        <v>14</v>
      </c>
      <c r="Q501" s="226">
        <v>2000</v>
      </c>
      <c r="R501" s="228">
        <f t="shared" si="12"/>
        <v>28000</v>
      </c>
      <c r="S501" s="228"/>
      <c r="T501" s="228"/>
      <c r="U501" s="228">
        <v>0</v>
      </c>
      <c r="V501" s="228">
        <v>250</v>
      </c>
      <c r="W501" s="228">
        <f t="shared" si="13"/>
        <v>1250</v>
      </c>
      <c r="X501" s="228">
        <f t="shared" si="14"/>
        <v>187.5</v>
      </c>
      <c r="Y501" s="229">
        <f t="shared" si="15"/>
        <v>1437.5</v>
      </c>
      <c r="Z501" s="233">
        <v>6.84</v>
      </c>
      <c r="AA501" s="228">
        <f t="shared" si="16"/>
        <v>8925</v>
      </c>
      <c r="AB501" s="231">
        <f t="shared" si="17"/>
        <v>6069</v>
      </c>
      <c r="AC501" s="226" t="s">
        <v>2733</v>
      </c>
      <c r="AD501" s="226" t="s">
        <v>2733</v>
      </c>
      <c r="AE501" s="226" t="s">
        <v>2733</v>
      </c>
      <c r="AF501" s="253"/>
    </row>
    <row r="502" spans="1:32" ht="22.5" customHeight="1">
      <c r="A502" s="226">
        <v>494</v>
      </c>
      <c r="B502" s="226" t="s">
        <v>4455</v>
      </c>
      <c r="C502" s="226" t="s">
        <v>4455</v>
      </c>
      <c r="D502" s="227"/>
      <c r="E502" s="226" t="s">
        <v>4456</v>
      </c>
      <c r="F502" s="226" t="s">
        <v>66</v>
      </c>
      <c r="G502" s="226" t="s">
        <v>2686</v>
      </c>
      <c r="H502" s="226">
        <v>12</v>
      </c>
      <c r="I502" s="226" t="s">
        <v>4457</v>
      </c>
      <c r="J502" s="226">
        <v>1</v>
      </c>
      <c r="K502" s="226"/>
      <c r="L502" s="226"/>
      <c r="M502" s="226">
        <v>2</v>
      </c>
      <c r="N502" s="226">
        <v>4</v>
      </c>
      <c r="O502" s="227"/>
      <c r="P502" s="226">
        <v>18</v>
      </c>
      <c r="Q502" s="226">
        <v>2600</v>
      </c>
      <c r="R502" s="228">
        <f t="shared" si="12"/>
        <v>46800</v>
      </c>
      <c r="S502" s="228"/>
      <c r="T502" s="228"/>
      <c r="U502" s="228">
        <v>0</v>
      </c>
      <c r="V502" s="228">
        <v>300</v>
      </c>
      <c r="W502" s="228">
        <f t="shared" si="13"/>
        <v>1500</v>
      </c>
      <c r="X502" s="228">
        <f t="shared" si="14"/>
        <v>225</v>
      </c>
      <c r="Y502" s="229">
        <f t="shared" si="15"/>
        <v>1725</v>
      </c>
      <c r="Z502" s="233">
        <v>6.84</v>
      </c>
      <c r="AA502" s="228">
        <f t="shared" si="16"/>
        <v>10710</v>
      </c>
      <c r="AB502" s="231">
        <f t="shared" si="17"/>
        <v>7282.8</v>
      </c>
      <c r="AC502" s="226" t="s">
        <v>2733</v>
      </c>
      <c r="AD502" s="226" t="s">
        <v>2733</v>
      </c>
      <c r="AE502" s="226" t="s">
        <v>2733</v>
      </c>
      <c r="AF502" s="253"/>
    </row>
    <row r="503" spans="1:32" ht="22.5" customHeight="1">
      <c r="A503" s="226">
        <v>495</v>
      </c>
      <c r="B503" s="226" t="s">
        <v>4458</v>
      </c>
      <c r="C503" s="226" t="s">
        <v>4458</v>
      </c>
      <c r="D503" s="227"/>
      <c r="E503" s="226" t="s">
        <v>4459</v>
      </c>
      <c r="F503" s="226" t="s">
        <v>66</v>
      </c>
      <c r="G503" s="226" t="s">
        <v>2686</v>
      </c>
      <c r="H503" s="226">
        <v>12</v>
      </c>
      <c r="I503" s="226" t="s">
        <v>4460</v>
      </c>
      <c r="J503" s="226">
        <v>1</v>
      </c>
      <c r="K503" s="226"/>
      <c r="L503" s="226"/>
      <c r="M503" s="226">
        <v>1</v>
      </c>
      <c r="N503" s="226">
        <v>2</v>
      </c>
      <c r="O503" s="227"/>
      <c r="P503" s="226">
        <v>15</v>
      </c>
      <c r="Q503" s="226">
        <v>2000</v>
      </c>
      <c r="R503" s="228">
        <f t="shared" si="12"/>
        <v>30000</v>
      </c>
      <c r="S503" s="228"/>
      <c r="T503" s="228"/>
      <c r="U503" s="228">
        <v>0</v>
      </c>
      <c r="V503" s="228">
        <v>276</v>
      </c>
      <c r="W503" s="228">
        <f t="shared" si="13"/>
        <v>1380</v>
      </c>
      <c r="X503" s="228">
        <f t="shared" si="14"/>
        <v>207</v>
      </c>
      <c r="Y503" s="229">
        <f t="shared" si="15"/>
        <v>1587</v>
      </c>
      <c r="Z503" s="233">
        <v>6.84</v>
      </c>
      <c r="AA503" s="228">
        <f t="shared" si="16"/>
        <v>9853.1999999999989</v>
      </c>
      <c r="AB503" s="231">
        <f t="shared" si="17"/>
        <v>6700.1759999999995</v>
      </c>
      <c r="AC503" s="226" t="s">
        <v>1701</v>
      </c>
      <c r="AD503" s="226" t="s">
        <v>2688</v>
      </c>
      <c r="AE503" s="226" t="s">
        <v>2689</v>
      </c>
      <c r="AF503" s="253"/>
    </row>
    <row r="504" spans="1:32" ht="22.5" customHeight="1">
      <c r="A504" s="226">
        <v>496</v>
      </c>
      <c r="B504" s="226" t="s">
        <v>4461</v>
      </c>
      <c r="C504" s="226" t="s">
        <v>4461</v>
      </c>
      <c r="D504" s="227"/>
      <c r="E504" s="226" t="s">
        <v>4462</v>
      </c>
      <c r="F504" s="226" t="s">
        <v>66</v>
      </c>
      <c r="G504" s="226" t="s">
        <v>2686</v>
      </c>
      <c r="H504" s="226">
        <v>12</v>
      </c>
      <c r="I504" s="226" t="s">
        <v>4463</v>
      </c>
      <c r="J504" s="226">
        <v>1</v>
      </c>
      <c r="K504" s="226"/>
      <c r="L504" s="226"/>
      <c r="M504" s="226">
        <v>3</v>
      </c>
      <c r="N504" s="226">
        <v>6</v>
      </c>
      <c r="O504" s="227"/>
      <c r="P504" s="226">
        <v>18</v>
      </c>
      <c r="Q504" s="226">
        <v>600</v>
      </c>
      <c r="R504" s="228">
        <f t="shared" si="12"/>
        <v>10800</v>
      </c>
      <c r="S504" s="228">
        <v>700</v>
      </c>
      <c r="T504" s="228">
        <v>2</v>
      </c>
      <c r="U504" s="228">
        <v>1400</v>
      </c>
      <c r="V504" s="228">
        <v>240</v>
      </c>
      <c r="W504" s="228">
        <f t="shared" si="13"/>
        <v>1200</v>
      </c>
      <c r="X504" s="228">
        <f t="shared" si="14"/>
        <v>320</v>
      </c>
      <c r="Y504" s="229">
        <f t="shared" si="15"/>
        <v>1520</v>
      </c>
      <c r="Z504" s="233">
        <v>6.84</v>
      </c>
      <c r="AA504" s="228">
        <f t="shared" si="16"/>
        <v>8848</v>
      </c>
      <c r="AB504" s="231">
        <f t="shared" si="17"/>
        <v>6016.64</v>
      </c>
      <c r="AC504" s="226" t="s">
        <v>2733</v>
      </c>
      <c r="AD504" s="226" t="s">
        <v>2733</v>
      </c>
      <c r="AE504" s="226" t="s">
        <v>2733</v>
      </c>
      <c r="AF504" s="253"/>
    </row>
    <row r="505" spans="1:32" ht="22.5" customHeight="1">
      <c r="A505" s="226">
        <v>497</v>
      </c>
      <c r="B505" s="226" t="s">
        <v>4464</v>
      </c>
      <c r="C505" s="226" t="s">
        <v>4464</v>
      </c>
      <c r="D505" s="227"/>
      <c r="E505" s="226" t="s">
        <v>4465</v>
      </c>
      <c r="F505" s="226" t="s">
        <v>66</v>
      </c>
      <c r="G505" s="226" t="s">
        <v>2686</v>
      </c>
      <c r="H505" s="226">
        <v>12</v>
      </c>
      <c r="I505" s="226" t="s">
        <v>4463</v>
      </c>
      <c r="J505" s="226">
        <v>1</v>
      </c>
      <c r="K505" s="226"/>
      <c r="L505" s="226"/>
      <c r="M505" s="226">
        <v>3</v>
      </c>
      <c r="N505" s="226">
        <v>6</v>
      </c>
      <c r="O505" s="227"/>
      <c r="P505" s="226">
        <v>18</v>
      </c>
      <c r="Q505" s="226">
        <v>600</v>
      </c>
      <c r="R505" s="228">
        <f t="shared" si="12"/>
        <v>10800</v>
      </c>
      <c r="S505" s="228">
        <v>700</v>
      </c>
      <c r="T505" s="228">
        <v>2</v>
      </c>
      <c r="U505" s="228">
        <v>1400</v>
      </c>
      <c r="V505" s="228">
        <v>240</v>
      </c>
      <c r="W505" s="228">
        <f t="shared" si="13"/>
        <v>1200</v>
      </c>
      <c r="X505" s="228">
        <f t="shared" si="14"/>
        <v>320</v>
      </c>
      <c r="Y505" s="229">
        <f t="shared" si="15"/>
        <v>1520</v>
      </c>
      <c r="Z505" s="233">
        <v>6.84</v>
      </c>
      <c r="AA505" s="228">
        <f t="shared" si="16"/>
        <v>8848</v>
      </c>
      <c r="AB505" s="231">
        <f t="shared" si="17"/>
        <v>6016.64</v>
      </c>
      <c r="AC505" s="226" t="s">
        <v>2733</v>
      </c>
      <c r="AD505" s="226" t="s">
        <v>2733</v>
      </c>
      <c r="AE505" s="226" t="s">
        <v>2733</v>
      </c>
      <c r="AF505" s="253"/>
    </row>
    <row r="506" spans="1:32" ht="22.5" customHeight="1">
      <c r="A506" s="226">
        <v>498</v>
      </c>
      <c r="B506" s="226" t="s">
        <v>4466</v>
      </c>
      <c r="C506" s="226" t="s">
        <v>4466</v>
      </c>
      <c r="D506" s="227"/>
      <c r="E506" s="226" t="s">
        <v>4467</v>
      </c>
      <c r="F506" s="226" t="s">
        <v>66</v>
      </c>
      <c r="G506" s="226" t="s">
        <v>2686</v>
      </c>
      <c r="H506" s="226">
        <v>12</v>
      </c>
      <c r="I506" s="226" t="s">
        <v>4463</v>
      </c>
      <c r="J506" s="226">
        <v>1</v>
      </c>
      <c r="K506" s="226"/>
      <c r="L506" s="226"/>
      <c r="M506" s="226">
        <v>2</v>
      </c>
      <c r="N506" s="226">
        <v>2</v>
      </c>
      <c r="O506" s="227"/>
      <c r="P506" s="226">
        <v>18</v>
      </c>
      <c r="Q506" s="226">
        <v>600</v>
      </c>
      <c r="R506" s="228">
        <f t="shared" si="12"/>
        <v>10800</v>
      </c>
      <c r="S506" s="228">
        <v>700</v>
      </c>
      <c r="T506" s="228">
        <v>2</v>
      </c>
      <c r="U506" s="228">
        <v>1400</v>
      </c>
      <c r="V506" s="228">
        <v>240</v>
      </c>
      <c r="W506" s="228">
        <f t="shared" si="13"/>
        <v>1200</v>
      </c>
      <c r="X506" s="228">
        <f t="shared" si="14"/>
        <v>320</v>
      </c>
      <c r="Y506" s="229">
        <f t="shared" si="15"/>
        <v>1520</v>
      </c>
      <c r="Z506" s="233">
        <v>6.84</v>
      </c>
      <c r="AA506" s="228">
        <f t="shared" si="16"/>
        <v>8848</v>
      </c>
      <c r="AB506" s="231">
        <f t="shared" si="17"/>
        <v>6016.64</v>
      </c>
      <c r="AC506" s="226" t="s">
        <v>2733</v>
      </c>
      <c r="AD506" s="226" t="s">
        <v>2733</v>
      </c>
      <c r="AE506" s="226" t="s">
        <v>2733</v>
      </c>
      <c r="AF506" s="253"/>
    </row>
    <row r="507" spans="1:32" ht="22.5" customHeight="1">
      <c r="A507" s="226">
        <v>499</v>
      </c>
      <c r="B507" s="226" t="s">
        <v>4468</v>
      </c>
      <c r="C507" s="226" t="s">
        <v>4468</v>
      </c>
      <c r="D507" s="227"/>
      <c r="E507" s="226" t="s">
        <v>4469</v>
      </c>
      <c r="F507" s="226" t="s">
        <v>66</v>
      </c>
      <c r="G507" s="226" t="s">
        <v>2686</v>
      </c>
      <c r="H507" s="226">
        <v>12</v>
      </c>
      <c r="I507" s="226" t="s">
        <v>4470</v>
      </c>
      <c r="J507" s="226">
        <v>1</v>
      </c>
      <c r="K507" s="226"/>
      <c r="L507" s="226"/>
      <c r="M507" s="226">
        <v>3</v>
      </c>
      <c r="N507" s="226">
        <v>6</v>
      </c>
      <c r="O507" s="227"/>
      <c r="P507" s="226">
        <v>15</v>
      </c>
      <c r="Q507" s="226">
        <v>1000</v>
      </c>
      <c r="R507" s="228">
        <f t="shared" si="12"/>
        <v>15000</v>
      </c>
      <c r="S507" s="228"/>
      <c r="T507" s="228"/>
      <c r="U507" s="228">
        <v>0</v>
      </c>
      <c r="V507" s="228">
        <v>260</v>
      </c>
      <c r="W507" s="228">
        <f t="shared" si="13"/>
        <v>1300</v>
      </c>
      <c r="X507" s="228">
        <f t="shared" si="14"/>
        <v>195</v>
      </c>
      <c r="Y507" s="229">
        <f t="shared" si="15"/>
        <v>1495</v>
      </c>
      <c r="Z507" s="233">
        <v>6.84</v>
      </c>
      <c r="AA507" s="228">
        <f t="shared" si="16"/>
        <v>9282</v>
      </c>
      <c r="AB507" s="231">
        <f t="shared" si="17"/>
        <v>6311.76</v>
      </c>
      <c r="AC507" s="226" t="s">
        <v>2733</v>
      </c>
      <c r="AD507" s="226" t="s">
        <v>2733</v>
      </c>
      <c r="AE507" s="226" t="s">
        <v>2733</v>
      </c>
      <c r="AF507" s="253"/>
    </row>
    <row r="508" spans="1:32" ht="22.5" customHeight="1">
      <c r="A508" s="226">
        <v>500</v>
      </c>
      <c r="B508" s="226" t="s">
        <v>4471</v>
      </c>
      <c r="C508" s="226" t="s">
        <v>4471</v>
      </c>
      <c r="D508" s="227"/>
      <c r="E508" s="227" t="s">
        <v>4472</v>
      </c>
      <c r="F508" s="226" t="s">
        <v>66</v>
      </c>
      <c r="G508" s="226" t="s">
        <v>2686</v>
      </c>
      <c r="H508" s="226">
        <v>12</v>
      </c>
      <c r="I508" s="226" t="s">
        <v>4473</v>
      </c>
      <c r="J508" s="226">
        <v>1</v>
      </c>
      <c r="K508" s="226"/>
      <c r="L508" s="226"/>
      <c r="M508" s="226">
        <v>3</v>
      </c>
      <c r="N508" s="226">
        <v>6</v>
      </c>
      <c r="O508" s="227"/>
      <c r="P508" s="226">
        <v>23</v>
      </c>
      <c r="Q508" s="226">
        <v>1200</v>
      </c>
      <c r="R508" s="228">
        <f t="shared" si="12"/>
        <v>27600</v>
      </c>
      <c r="S508" s="228"/>
      <c r="T508" s="228"/>
      <c r="U508" s="228">
        <v>0</v>
      </c>
      <c r="V508" s="228">
        <v>243</v>
      </c>
      <c r="W508" s="228">
        <f t="shared" si="13"/>
        <v>1215</v>
      </c>
      <c r="X508" s="228">
        <f t="shared" si="14"/>
        <v>182.25</v>
      </c>
      <c r="Y508" s="229">
        <f t="shared" si="15"/>
        <v>1397.25</v>
      </c>
      <c r="Z508" s="233">
        <v>6.84</v>
      </c>
      <c r="AA508" s="228">
        <f t="shared" si="16"/>
        <v>8675.1</v>
      </c>
      <c r="AB508" s="231">
        <f t="shared" si="17"/>
        <v>5899.0680000000011</v>
      </c>
      <c r="AC508" s="226" t="s">
        <v>2733</v>
      </c>
      <c r="AD508" s="226" t="s">
        <v>2733</v>
      </c>
      <c r="AE508" s="226" t="s">
        <v>2733</v>
      </c>
      <c r="AF508" s="253" t="s">
        <v>4474</v>
      </c>
    </row>
    <row r="509" spans="1:32" ht="22.5" customHeight="1">
      <c r="A509" s="226">
        <v>501</v>
      </c>
      <c r="B509" s="226" t="s">
        <v>4475</v>
      </c>
      <c r="C509" s="226" t="s">
        <v>4475</v>
      </c>
      <c r="D509" s="227"/>
      <c r="E509" s="227" t="s">
        <v>4476</v>
      </c>
      <c r="F509" s="226" t="s">
        <v>66</v>
      </c>
      <c r="G509" s="226" t="s">
        <v>2686</v>
      </c>
      <c r="H509" s="226">
        <v>12</v>
      </c>
      <c r="I509" s="226" t="s">
        <v>4473</v>
      </c>
      <c r="J509" s="226">
        <v>1</v>
      </c>
      <c r="K509" s="226"/>
      <c r="L509" s="226"/>
      <c r="M509" s="226">
        <v>3</v>
      </c>
      <c r="N509" s="226">
        <v>6</v>
      </c>
      <c r="O509" s="227"/>
      <c r="P509" s="226">
        <v>23</v>
      </c>
      <c r="Q509" s="226">
        <v>1200</v>
      </c>
      <c r="R509" s="228">
        <f t="shared" si="12"/>
        <v>27600</v>
      </c>
      <c r="S509" s="228"/>
      <c r="T509" s="228"/>
      <c r="U509" s="228">
        <v>0</v>
      </c>
      <c r="V509" s="228">
        <v>243</v>
      </c>
      <c r="W509" s="228">
        <f t="shared" si="13"/>
        <v>1215</v>
      </c>
      <c r="X509" s="228">
        <f t="shared" si="14"/>
        <v>182.25</v>
      </c>
      <c r="Y509" s="229">
        <f t="shared" si="15"/>
        <v>1397.25</v>
      </c>
      <c r="Z509" s="233">
        <v>6.84</v>
      </c>
      <c r="AA509" s="228">
        <f t="shared" si="16"/>
        <v>8675.1</v>
      </c>
      <c r="AB509" s="231">
        <f t="shared" si="17"/>
        <v>5899.0680000000011</v>
      </c>
      <c r="AC509" s="226" t="s">
        <v>2733</v>
      </c>
      <c r="AD509" s="226" t="s">
        <v>2733</v>
      </c>
      <c r="AE509" s="226" t="s">
        <v>2733</v>
      </c>
      <c r="AF509" s="253" t="s">
        <v>3412</v>
      </c>
    </row>
    <row r="510" spans="1:32" ht="22.5" customHeight="1">
      <c r="A510" s="226">
        <v>502</v>
      </c>
      <c r="B510" s="226" t="s">
        <v>4477</v>
      </c>
      <c r="C510" s="226" t="s">
        <v>4477</v>
      </c>
      <c r="D510" s="227"/>
      <c r="E510" s="226" t="s">
        <v>4478</v>
      </c>
      <c r="F510" s="226" t="s">
        <v>66</v>
      </c>
      <c r="G510" s="226" t="s">
        <v>2686</v>
      </c>
      <c r="H510" s="226">
        <v>12</v>
      </c>
      <c r="I510" s="226" t="s">
        <v>4470</v>
      </c>
      <c r="J510" s="226">
        <v>1</v>
      </c>
      <c r="K510" s="226"/>
      <c r="L510" s="226"/>
      <c r="M510" s="226">
        <v>2</v>
      </c>
      <c r="N510" s="226">
        <v>4</v>
      </c>
      <c r="O510" s="227"/>
      <c r="P510" s="226">
        <v>9</v>
      </c>
      <c r="Q510" s="226">
        <v>600</v>
      </c>
      <c r="R510" s="228">
        <f t="shared" si="12"/>
        <v>5400</v>
      </c>
      <c r="S510" s="228"/>
      <c r="T510" s="228"/>
      <c r="U510" s="228">
        <v>0</v>
      </c>
      <c r="V510" s="228">
        <v>80</v>
      </c>
      <c r="W510" s="228">
        <f t="shared" si="13"/>
        <v>400</v>
      </c>
      <c r="X510" s="228">
        <f t="shared" si="14"/>
        <v>60</v>
      </c>
      <c r="Y510" s="229">
        <f t="shared" si="15"/>
        <v>460</v>
      </c>
      <c r="Z510" s="233">
        <v>6.84</v>
      </c>
      <c r="AA510" s="228">
        <f t="shared" si="16"/>
        <v>2856</v>
      </c>
      <c r="AB510" s="231">
        <f t="shared" si="17"/>
        <v>1942.0800000000002</v>
      </c>
      <c r="AC510" s="226" t="s">
        <v>2733</v>
      </c>
      <c r="AD510" s="226" t="s">
        <v>2733</v>
      </c>
      <c r="AE510" s="226" t="s">
        <v>2733</v>
      </c>
      <c r="AF510" s="253"/>
    </row>
    <row r="511" spans="1:32" ht="22.5" customHeight="1">
      <c r="A511" s="226">
        <v>503</v>
      </c>
      <c r="B511" s="226" t="s">
        <v>4479</v>
      </c>
      <c r="C511" s="226" t="s">
        <v>4479</v>
      </c>
      <c r="D511" s="227"/>
      <c r="E511" s="226" t="s">
        <v>4480</v>
      </c>
      <c r="F511" s="226" t="s">
        <v>66</v>
      </c>
      <c r="G511" s="226" t="s">
        <v>2686</v>
      </c>
      <c r="H511" s="226">
        <v>12</v>
      </c>
      <c r="I511" s="226" t="s">
        <v>4470</v>
      </c>
      <c r="J511" s="226">
        <v>1</v>
      </c>
      <c r="K511" s="226"/>
      <c r="L511" s="226"/>
      <c r="M511" s="226">
        <v>1</v>
      </c>
      <c r="N511" s="226">
        <v>2</v>
      </c>
      <c r="O511" s="227"/>
      <c r="P511" s="226">
        <v>9</v>
      </c>
      <c r="Q511" s="226">
        <v>600</v>
      </c>
      <c r="R511" s="228">
        <f t="shared" si="12"/>
        <v>5400</v>
      </c>
      <c r="S511" s="228"/>
      <c r="T511" s="228"/>
      <c r="U511" s="228">
        <v>0</v>
      </c>
      <c r="V511" s="228">
        <v>80</v>
      </c>
      <c r="W511" s="228">
        <f t="shared" si="13"/>
        <v>400</v>
      </c>
      <c r="X511" s="228">
        <f t="shared" si="14"/>
        <v>60</v>
      </c>
      <c r="Y511" s="229">
        <f t="shared" si="15"/>
        <v>460</v>
      </c>
      <c r="Z511" s="233">
        <v>6.84</v>
      </c>
      <c r="AA511" s="228">
        <f t="shared" si="16"/>
        <v>2856</v>
      </c>
      <c r="AB511" s="231">
        <f t="shared" si="17"/>
        <v>1942.0800000000002</v>
      </c>
      <c r="AC511" s="226" t="s">
        <v>2733</v>
      </c>
      <c r="AD511" s="226" t="s">
        <v>2733</v>
      </c>
      <c r="AE511" s="226" t="s">
        <v>2733</v>
      </c>
      <c r="AF511" s="253"/>
    </row>
    <row r="512" spans="1:32" ht="22.5" customHeight="1">
      <c r="A512" s="226">
        <v>504</v>
      </c>
      <c r="B512" s="226" t="s">
        <v>4481</v>
      </c>
      <c r="C512" s="226" t="s">
        <v>4481</v>
      </c>
      <c r="D512" s="227"/>
      <c r="E512" s="226" t="s">
        <v>4482</v>
      </c>
      <c r="F512" s="226" t="s">
        <v>66</v>
      </c>
      <c r="G512" s="226" t="s">
        <v>2686</v>
      </c>
      <c r="H512" s="226">
        <v>12</v>
      </c>
      <c r="I512" s="226" t="s">
        <v>4470</v>
      </c>
      <c r="J512" s="226">
        <v>1</v>
      </c>
      <c r="K512" s="226"/>
      <c r="L512" s="226"/>
      <c r="M512" s="226">
        <v>2</v>
      </c>
      <c r="N512" s="226">
        <v>4</v>
      </c>
      <c r="O512" s="227"/>
      <c r="P512" s="226">
        <v>9</v>
      </c>
      <c r="Q512" s="226">
        <v>600</v>
      </c>
      <c r="R512" s="228">
        <f t="shared" si="12"/>
        <v>5400</v>
      </c>
      <c r="S512" s="228"/>
      <c r="T512" s="228"/>
      <c r="U512" s="228">
        <v>0</v>
      </c>
      <c r="V512" s="228">
        <v>80</v>
      </c>
      <c r="W512" s="228">
        <f t="shared" si="13"/>
        <v>400</v>
      </c>
      <c r="X512" s="228">
        <f t="shared" si="14"/>
        <v>60</v>
      </c>
      <c r="Y512" s="229">
        <f t="shared" si="15"/>
        <v>460</v>
      </c>
      <c r="Z512" s="233">
        <v>6.84</v>
      </c>
      <c r="AA512" s="228">
        <f t="shared" si="16"/>
        <v>2856</v>
      </c>
      <c r="AB512" s="231">
        <f t="shared" si="17"/>
        <v>1942.0800000000002</v>
      </c>
      <c r="AC512" s="226" t="s">
        <v>2733</v>
      </c>
      <c r="AD512" s="226" t="s">
        <v>2733</v>
      </c>
      <c r="AE512" s="226" t="s">
        <v>2733</v>
      </c>
      <c r="AF512" s="253"/>
    </row>
    <row r="513" spans="1:32" ht="22.5" customHeight="1">
      <c r="A513" s="226">
        <v>505</v>
      </c>
      <c r="B513" s="226" t="s">
        <v>4483</v>
      </c>
      <c r="C513" s="226" t="s">
        <v>4483</v>
      </c>
      <c r="D513" s="227"/>
      <c r="E513" s="226" t="s">
        <v>4484</v>
      </c>
      <c r="F513" s="226" t="s">
        <v>66</v>
      </c>
      <c r="G513" s="226" t="s">
        <v>2686</v>
      </c>
      <c r="H513" s="226">
        <v>12</v>
      </c>
      <c r="I513" s="226" t="s">
        <v>4470</v>
      </c>
      <c r="J513" s="226">
        <v>1</v>
      </c>
      <c r="K513" s="226"/>
      <c r="L513" s="226"/>
      <c r="M513" s="226">
        <v>1</v>
      </c>
      <c r="N513" s="226">
        <v>2</v>
      </c>
      <c r="O513" s="227"/>
      <c r="P513" s="226">
        <v>9</v>
      </c>
      <c r="Q513" s="226">
        <v>600</v>
      </c>
      <c r="R513" s="228">
        <f t="shared" si="12"/>
        <v>5400</v>
      </c>
      <c r="S513" s="228"/>
      <c r="T513" s="228"/>
      <c r="U513" s="228">
        <v>0</v>
      </c>
      <c r="V513" s="228">
        <v>80</v>
      </c>
      <c r="W513" s="228">
        <f t="shared" si="13"/>
        <v>400</v>
      </c>
      <c r="X513" s="228">
        <f t="shared" si="14"/>
        <v>60</v>
      </c>
      <c r="Y513" s="229">
        <f t="shared" si="15"/>
        <v>460</v>
      </c>
      <c r="Z513" s="233">
        <v>6.84</v>
      </c>
      <c r="AA513" s="228">
        <f t="shared" si="16"/>
        <v>2856</v>
      </c>
      <c r="AB513" s="231">
        <f t="shared" si="17"/>
        <v>1942.0800000000002</v>
      </c>
      <c r="AC513" s="226" t="s">
        <v>2733</v>
      </c>
      <c r="AD513" s="226" t="s">
        <v>2733</v>
      </c>
      <c r="AE513" s="226" t="s">
        <v>2733</v>
      </c>
      <c r="AF513" s="253"/>
    </row>
    <row r="514" spans="1:32" ht="22.5" customHeight="1">
      <c r="A514" s="226">
        <v>506</v>
      </c>
      <c r="B514" s="226" t="s">
        <v>4485</v>
      </c>
      <c r="C514" s="226" t="s">
        <v>4485</v>
      </c>
      <c r="D514" s="227"/>
      <c r="E514" s="226" t="s">
        <v>4486</v>
      </c>
      <c r="F514" s="226" t="s">
        <v>66</v>
      </c>
      <c r="G514" s="226" t="s">
        <v>2686</v>
      </c>
      <c r="H514" s="226">
        <v>12</v>
      </c>
      <c r="I514" s="226" t="s">
        <v>4470</v>
      </c>
      <c r="J514" s="226">
        <v>1</v>
      </c>
      <c r="K514" s="226"/>
      <c r="L514" s="226"/>
      <c r="M514" s="226">
        <v>2</v>
      </c>
      <c r="N514" s="226">
        <v>4</v>
      </c>
      <c r="O514" s="227"/>
      <c r="P514" s="226">
        <v>9</v>
      </c>
      <c r="Q514" s="226">
        <v>600</v>
      </c>
      <c r="R514" s="228">
        <f t="shared" si="12"/>
        <v>5400</v>
      </c>
      <c r="S514" s="228"/>
      <c r="T514" s="228"/>
      <c r="U514" s="228">
        <v>0</v>
      </c>
      <c r="V514" s="228">
        <v>80</v>
      </c>
      <c r="W514" s="228">
        <f t="shared" si="13"/>
        <v>400</v>
      </c>
      <c r="X514" s="228">
        <f t="shared" si="14"/>
        <v>60</v>
      </c>
      <c r="Y514" s="229">
        <f t="shared" si="15"/>
        <v>460</v>
      </c>
      <c r="Z514" s="233">
        <v>6.84</v>
      </c>
      <c r="AA514" s="228">
        <f t="shared" si="16"/>
        <v>2856</v>
      </c>
      <c r="AB514" s="231">
        <f t="shared" si="17"/>
        <v>1942.0800000000002</v>
      </c>
      <c r="AC514" s="226" t="s">
        <v>2733</v>
      </c>
      <c r="AD514" s="226" t="s">
        <v>2733</v>
      </c>
      <c r="AE514" s="226" t="s">
        <v>2733</v>
      </c>
      <c r="AF514" s="253"/>
    </row>
    <row r="515" spans="1:32" ht="22.5" customHeight="1">
      <c r="A515" s="226">
        <v>507</v>
      </c>
      <c r="B515" s="226" t="s">
        <v>4487</v>
      </c>
      <c r="C515" s="226" t="s">
        <v>4487</v>
      </c>
      <c r="D515" s="227"/>
      <c r="E515" s="226" t="s">
        <v>4488</v>
      </c>
      <c r="F515" s="226" t="s">
        <v>66</v>
      </c>
      <c r="G515" s="226" t="s">
        <v>2686</v>
      </c>
      <c r="H515" s="226">
        <v>12</v>
      </c>
      <c r="I515" s="226" t="s">
        <v>4470</v>
      </c>
      <c r="J515" s="226">
        <v>1</v>
      </c>
      <c r="K515" s="226"/>
      <c r="L515" s="226"/>
      <c r="M515" s="226">
        <v>1</v>
      </c>
      <c r="N515" s="226">
        <v>2</v>
      </c>
      <c r="O515" s="227"/>
      <c r="P515" s="226">
        <v>9</v>
      </c>
      <c r="Q515" s="226">
        <v>600</v>
      </c>
      <c r="R515" s="228">
        <f t="shared" si="12"/>
        <v>5400</v>
      </c>
      <c r="S515" s="228"/>
      <c r="T515" s="228"/>
      <c r="U515" s="228">
        <v>0</v>
      </c>
      <c r="V515" s="228">
        <v>80</v>
      </c>
      <c r="W515" s="228">
        <f t="shared" si="13"/>
        <v>400</v>
      </c>
      <c r="X515" s="228">
        <f t="shared" si="14"/>
        <v>60</v>
      </c>
      <c r="Y515" s="229">
        <f t="shared" si="15"/>
        <v>460</v>
      </c>
      <c r="Z515" s="233">
        <v>6.84</v>
      </c>
      <c r="AA515" s="228">
        <f t="shared" si="16"/>
        <v>2856</v>
      </c>
      <c r="AB515" s="231">
        <f t="shared" si="17"/>
        <v>1942.0800000000002</v>
      </c>
      <c r="AC515" s="226" t="s">
        <v>2733</v>
      </c>
      <c r="AD515" s="226" t="s">
        <v>2733</v>
      </c>
      <c r="AE515" s="226" t="s">
        <v>2733</v>
      </c>
      <c r="AF515" s="253"/>
    </row>
    <row r="516" spans="1:32" ht="22.5" customHeight="1">
      <c r="A516" s="226">
        <v>508</v>
      </c>
      <c r="B516" s="226" t="s">
        <v>4489</v>
      </c>
      <c r="C516" s="226" t="s">
        <v>4489</v>
      </c>
      <c r="D516" s="227"/>
      <c r="E516" s="226" t="s">
        <v>4490</v>
      </c>
      <c r="F516" s="226" t="s">
        <v>66</v>
      </c>
      <c r="G516" s="226" t="s">
        <v>2686</v>
      </c>
      <c r="H516" s="226">
        <v>12</v>
      </c>
      <c r="I516" s="226" t="s">
        <v>4470</v>
      </c>
      <c r="J516" s="226">
        <v>1</v>
      </c>
      <c r="K516" s="226"/>
      <c r="L516" s="226"/>
      <c r="M516" s="226">
        <v>2</v>
      </c>
      <c r="N516" s="226">
        <v>4</v>
      </c>
      <c r="O516" s="227"/>
      <c r="P516" s="226">
        <v>9</v>
      </c>
      <c r="Q516" s="226">
        <v>600</v>
      </c>
      <c r="R516" s="228">
        <f t="shared" si="12"/>
        <v>5400</v>
      </c>
      <c r="S516" s="228"/>
      <c r="T516" s="228"/>
      <c r="U516" s="228">
        <v>0</v>
      </c>
      <c r="V516" s="228">
        <v>80</v>
      </c>
      <c r="W516" s="228">
        <f t="shared" si="13"/>
        <v>400</v>
      </c>
      <c r="X516" s="228">
        <f t="shared" si="14"/>
        <v>60</v>
      </c>
      <c r="Y516" s="229">
        <f t="shared" si="15"/>
        <v>460</v>
      </c>
      <c r="Z516" s="233">
        <v>6.84</v>
      </c>
      <c r="AA516" s="228">
        <f t="shared" si="16"/>
        <v>2856</v>
      </c>
      <c r="AB516" s="231">
        <f t="shared" si="17"/>
        <v>1942.0800000000002</v>
      </c>
      <c r="AC516" s="226" t="s">
        <v>2733</v>
      </c>
      <c r="AD516" s="226" t="s">
        <v>2733</v>
      </c>
      <c r="AE516" s="226" t="s">
        <v>2733</v>
      </c>
      <c r="AF516" s="253"/>
    </row>
    <row r="517" spans="1:32" ht="22.5" customHeight="1">
      <c r="A517" s="226">
        <v>509</v>
      </c>
      <c r="B517" s="226" t="s">
        <v>4491</v>
      </c>
      <c r="C517" s="226" t="s">
        <v>4491</v>
      </c>
      <c r="D517" s="227"/>
      <c r="E517" s="226" t="s">
        <v>4492</v>
      </c>
      <c r="F517" s="226" t="s">
        <v>66</v>
      </c>
      <c r="G517" s="226" t="s">
        <v>2686</v>
      </c>
      <c r="H517" s="226">
        <v>12</v>
      </c>
      <c r="I517" s="226" t="s">
        <v>4470</v>
      </c>
      <c r="J517" s="226">
        <v>1</v>
      </c>
      <c r="K517" s="226"/>
      <c r="L517" s="226"/>
      <c r="M517" s="226">
        <v>1</v>
      </c>
      <c r="N517" s="226">
        <v>2</v>
      </c>
      <c r="O517" s="227"/>
      <c r="P517" s="226">
        <v>9</v>
      </c>
      <c r="Q517" s="226">
        <v>600</v>
      </c>
      <c r="R517" s="228">
        <f t="shared" si="12"/>
        <v>5400</v>
      </c>
      <c r="S517" s="228"/>
      <c r="T517" s="228"/>
      <c r="U517" s="228">
        <v>0</v>
      </c>
      <c r="V517" s="228">
        <v>80</v>
      </c>
      <c r="W517" s="228">
        <f t="shared" si="13"/>
        <v>400</v>
      </c>
      <c r="X517" s="228">
        <f t="shared" si="14"/>
        <v>60</v>
      </c>
      <c r="Y517" s="229">
        <f t="shared" si="15"/>
        <v>460</v>
      </c>
      <c r="Z517" s="233">
        <v>6.84</v>
      </c>
      <c r="AA517" s="228">
        <f t="shared" si="16"/>
        <v>2856</v>
      </c>
      <c r="AB517" s="231">
        <f t="shared" si="17"/>
        <v>1942.0800000000002</v>
      </c>
      <c r="AC517" s="226" t="s">
        <v>2733</v>
      </c>
      <c r="AD517" s="226" t="s">
        <v>2733</v>
      </c>
      <c r="AE517" s="226" t="s">
        <v>2733</v>
      </c>
      <c r="AF517" s="253"/>
    </row>
    <row r="518" spans="1:32" ht="22.5" customHeight="1">
      <c r="A518" s="226">
        <v>510</v>
      </c>
      <c r="B518" s="226" t="s">
        <v>4493</v>
      </c>
      <c r="C518" s="226" t="s">
        <v>4493</v>
      </c>
      <c r="D518" s="227"/>
      <c r="E518" s="226" t="s">
        <v>4494</v>
      </c>
      <c r="F518" s="226" t="s">
        <v>66</v>
      </c>
      <c r="G518" s="226" t="s">
        <v>2686</v>
      </c>
      <c r="H518" s="226">
        <v>12</v>
      </c>
      <c r="I518" s="226" t="s">
        <v>4495</v>
      </c>
      <c r="J518" s="226">
        <v>1</v>
      </c>
      <c r="K518" s="226"/>
      <c r="L518" s="226"/>
      <c r="M518" s="226">
        <v>2</v>
      </c>
      <c r="N518" s="226">
        <v>4</v>
      </c>
      <c r="O518" s="227"/>
      <c r="P518" s="226">
        <v>21</v>
      </c>
      <c r="Q518" s="226">
        <v>1600</v>
      </c>
      <c r="R518" s="228">
        <f t="shared" si="12"/>
        <v>33600</v>
      </c>
      <c r="S518" s="228">
        <v>750</v>
      </c>
      <c r="T518" s="228">
        <v>2</v>
      </c>
      <c r="U518" s="228">
        <v>1500</v>
      </c>
      <c r="V518" s="228">
        <v>200</v>
      </c>
      <c r="W518" s="228">
        <f t="shared" si="13"/>
        <v>1000</v>
      </c>
      <c r="X518" s="228">
        <f t="shared" si="14"/>
        <v>300</v>
      </c>
      <c r="Y518" s="229">
        <f t="shared" si="15"/>
        <v>1300</v>
      </c>
      <c r="Z518" s="233">
        <v>6.84</v>
      </c>
      <c r="AA518" s="228">
        <f t="shared" si="16"/>
        <v>7440</v>
      </c>
      <c r="AB518" s="231">
        <f t="shared" si="17"/>
        <v>5059.2000000000007</v>
      </c>
      <c r="AC518" s="226" t="s">
        <v>2733</v>
      </c>
      <c r="AD518" s="226" t="s">
        <v>2733</v>
      </c>
      <c r="AE518" s="226" t="s">
        <v>2733</v>
      </c>
      <c r="AF518" s="253" t="s">
        <v>4014</v>
      </c>
    </row>
    <row r="519" spans="1:32" ht="22.5" customHeight="1">
      <c r="A519" s="226">
        <v>511</v>
      </c>
      <c r="B519" s="226" t="s">
        <v>4496</v>
      </c>
      <c r="C519" s="226" t="s">
        <v>4496</v>
      </c>
      <c r="D519" s="227"/>
      <c r="E519" s="226" t="s">
        <v>4497</v>
      </c>
      <c r="F519" s="226" t="s">
        <v>66</v>
      </c>
      <c r="G519" s="226" t="s">
        <v>2686</v>
      </c>
      <c r="H519" s="226">
        <v>12</v>
      </c>
      <c r="I519" s="226" t="s">
        <v>4495</v>
      </c>
      <c r="J519" s="226">
        <v>1</v>
      </c>
      <c r="K519" s="226"/>
      <c r="L519" s="226"/>
      <c r="M519" s="226">
        <v>2</v>
      </c>
      <c r="N519" s="226">
        <v>4</v>
      </c>
      <c r="O519" s="227"/>
      <c r="P519" s="226">
        <v>21</v>
      </c>
      <c r="Q519" s="226">
        <v>1600</v>
      </c>
      <c r="R519" s="228">
        <f t="shared" si="12"/>
        <v>33600</v>
      </c>
      <c r="S519" s="228">
        <v>750</v>
      </c>
      <c r="T519" s="228">
        <v>2</v>
      </c>
      <c r="U519" s="228">
        <v>1500</v>
      </c>
      <c r="V519" s="228">
        <v>200</v>
      </c>
      <c r="W519" s="228">
        <f t="shared" si="13"/>
        <v>1000</v>
      </c>
      <c r="X519" s="228">
        <f t="shared" si="14"/>
        <v>300</v>
      </c>
      <c r="Y519" s="229">
        <f t="shared" si="15"/>
        <v>1300</v>
      </c>
      <c r="Z519" s="233">
        <v>6.84</v>
      </c>
      <c r="AA519" s="228">
        <f t="shared" si="16"/>
        <v>7440</v>
      </c>
      <c r="AB519" s="231">
        <f t="shared" si="17"/>
        <v>5059.2000000000007</v>
      </c>
      <c r="AC519" s="226" t="s">
        <v>2733</v>
      </c>
      <c r="AD519" s="226" t="s">
        <v>2733</v>
      </c>
      <c r="AE519" s="226" t="s">
        <v>2733</v>
      </c>
      <c r="AF519" s="253" t="s">
        <v>4014</v>
      </c>
    </row>
    <row r="520" spans="1:32" ht="22.5" customHeight="1">
      <c r="A520" s="226">
        <v>512</v>
      </c>
      <c r="B520" s="226" t="s">
        <v>4498</v>
      </c>
      <c r="C520" s="226" t="s">
        <v>4498</v>
      </c>
      <c r="D520" s="227"/>
      <c r="E520" s="227" t="s">
        <v>4499</v>
      </c>
      <c r="F520" s="226" t="s">
        <v>66</v>
      </c>
      <c r="G520" s="226" t="s">
        <v>2686</v>
      </c>
      <c r="H520" s="226">
        <v>12</v>
      </c>
      <c r="I520" s="226" t="s">
        <v>4500</v>
      </c>
      <c r="J520" s="226">
        <v>1</v>
      </c>
      <c r="K520" s="226"/>
      <c r="L520" s="226"/>
      <c r="M520" s="226">
        <v>2</v>
      </c>
      <c r="N520" s="226">
        <v>4</v>
      </c>
      <c r="O520" s="227"/>
      <c r="P520" s="226">
        <v>20</v>
      </c>
      <c r="Q520" s="226">
        <v>1020</v>
      </c>
      <c r="R520" s="228">
        <f t="shared" si="12"/>
        <v>20400</v>
      </c>
      <c r="S520" s="228"/>
      <c r="T520" s="228"/>
      <c r="U520" s="228">
        <v>0</v>
      </c>
      <c r="V520" s="228">
        <v>272</v>
      </c>
      <c r="W520" s="228">
        <f t="shared" si="13"/>
        <v>1360</v>
      </c>
      <c r="X520" s="228">
        <f t="shared" si="14"/>
        <v>204</v>
      </c>
      <c r="Y520" s="229">
        <f t="shared" si="15"/>
        <v>1564</v>
      </c>
      <c r="Z520" s="233">
        <v>6.84</v>
      </c>
      <c r="AA520" s="228">
        <f t="shared" si="16"/>
        <v>9710.4</v>
      </c>
      <c r="AB520" s="231">
        <f t="shared" si="17"/>
        <v>6603.0720000000001</v>
      </c>
      <c r="AC520" s="226" t="s">
        <v>2733</v>
      </c>
      <c r="AD520" s="226" t="s">
        <v>2733</v>
      </c>
      <c r="AE520" s="226" t="s">
        <v>2733</v>
      </c>
      <c r="AF520" s="253"/>
    </row>
    <row r="521" spans="1:32" ht="22.5" customHeight="1">
      <c r="A521" s="226">
        <v>513</v>
      </c>
      <c r="B521" s="226" t="s">
        <v>4501</v>
      </c>
      <c r="C521" s="226" t="s">
        <v>4501</v>
      </c>
      <c r="D521" s="227"/>
      <c r="E521" s="227" t="s">
        <v>4502</v>
      </c>
      <c r="F521" s="226" t="s">
        <v>66</v>
      </c>
      <c r="G521" s="226" t="s">
        <v>2686</v>
      </c>
      <c r="H521" s="226">
        <v>12</v>
      </c>
      <c r="I521" s="226" t="s">
        <v>4500</v>
      </c>
      <c r="J521" s="226">
        <v>1</v>
      </c>
      <c r="K521" s="226"/>
      <c r="L521" s="226"/>
      <c r="M521" s="226">
        <v>2</v>
      </c>
      <c r="N521" s="226">
        <v>4</v>
      </c>
      <c r="O521" s="227"/>
      <c r="P521" s="226">
        <v>20</v>
      </c>
      <c r="Q521" s="226">
        <v>1020</v>
      </c>
      <c r="R521" s="228">
        <f t="shared" si="12"/>
        <v>20400</v>
      </c>
      <c r="S521" s="228"/>
      <c r="T521" s="228"/>
      <c r="U521" s="228">
        <v>0</v>
      </c>
      <c r="V521" s="228">
        <v>271</v>
      </c>
      <c r="W521" s="228">
        <f t="shared" si="13"/>
        <v>1355</v>
      </c>
      <c r="X521" s="228">
        <f t="shared" si="14"/>
        <v>203.25</v>
      </c>
      <c r="Y521" s="229">
        <f t="shared" si="15"/>
        <v>1558.25</v>
      </c>
      <c r="Z521" s="233">
        <v>6.84</v>
      </c>
      <c r="AA521" s="228">
        <f t="shared" si="16"/>
        <v>9674.6999999999989</v>
      </c>
      <c r="AB521" s="231">
        <f t="shared" si="17"/>
        <v>6578.7959999999994</v>
      </c>
      <c r="AC521" s="226" t="s">
        <v>2733</v>
      </c>
      <c r="AD521" s="226" t="s">
        <v>2733</v>
      </c>
      <c r="AE521" s="226" t="s">
        <v>2733</v>
      </c>
      <c r="AF521" s="253"/>
    </row>
    <row r="522" spans="1:32" ht="22.5" customHeight="1">
      <c r="A522" s="226">
        <v>514</v>
      </c>
      <c r="B522" s="226" t="s">
        <v>4503</v>
      </c>
      <c r="C522" s="226" t="s">
        <v>4503</v>
      </c>
      <c r="D522" s="227"/>
      <c r="E522" s="227" t="s">
        <v>4504</v>
      </c>
      <c r="F522" s="226" t="s">
        <v>66</v>
      </c>
      <c r="G522" s="226" t="s">
        <v>2686</v>
      </c>
      <c r="H522" s="226">
        <v>12</v>
      </c>
      <c r="I522" s="226" t="s">
        <v>4500</v>
      </c>
      <c r="J522" s="226">
        <v>1</v>
      </c>
      <c r="K522" s="226"/>
      <c r="L522" s="226"/>
      <c r="M522" s="226">
        <v>2</v>
      </c>
      <c r="N522" s="226">
        <v>4</v>
      </c>
      <c r="O522" s="227"/>
      <c r="P522" s="226">
        <v>20</v>
      </c>
      <c r="Q522" s="226">
        <v>1020</v>
      </c>
      <c r="R522" s="228">
        <f t="shared" si="12"/>
        <v>20400</v>
      </c>
      <c r="S522" s="228"/>
      <c r="T522" s="228"/>
      <c r="U522" s="228">
        <v>0</v>
      </c>
      <c r="V522" s="228">
        <v>272</v>
      </c>
      <c r="W522" s="228">
        <f t="shared" si="13"/>
        <v>1360</v>
      </c>
      <c r="X522" s="228">
        <f t="shared" si="14"/>
        <v>204</v>
      </c>
      <c r="Y522" s="229">
        <f t="shared" si="15"/>
        <v>1564</v>
      </c>
      <c r="Z522" s="233">
        <v>6.84</v>
      </c>
      <c r="AA522" s="228">
        <f t="shared" si="16"/>
        <v>9710.4</v>
      </c>
      <c r="AB522" s="231">
        <f t="shared" si="17"/>
        <v>6603.0720000000001</v>
      </c>
      <c r="AC522" s="226" t="s">
        <v>2733</v>
      </c>
      <c r="AD522" s="226" t="s">
        <v>2733</v>
      </c>
      <c r="AE522" s="226" t="s">
        <v>2733</v>
      </c>
      <c r="AF522" s="253"/>
    </row>
    <row r="523" spans="1:32" ht="22.5" customHeight="1">
      <c r="A523" s="226">
        <v>515</v>
      </c>
      <c r="B523" s="226" t="s">
        <v>4505</v>
      </c>
      <c r="C523" s="226" t="s">
        <v>4505</v>
      </c>
      <c r="D523" s="227"/>
      <c r="E523" s="227" t="s">
        <v>4506</v>
      </c>
      <c r="F523" s="226" t="s">
        <v>66</v>
      </c>
      <c r="G523" s="226" t="s">
        <v>2686</v>
      </c>
      <c r="H523" s="226">
        <v>12</v>
      </c>
      <c r="I523" s="226" t="s">
        <v>4500</v>
      </c>
      <c r="J523" s="226">
        <v>1</v>
      </c>
      <c r="K523" s="226"/>
      <c r="L523" s="226"/>
      <c r="M523" s="226">
        <v>2</v>
      </c>
      <c r="N523" s="226">
        <v>4</v>
      </c>
      <c r="O523" s="227"/>
      <c r="P523" s="226">
        <v>20</v>
      </c>
      <c r="Q523" s="226">
        <v>1020</v>
      </c>
      <c r="R523" s="228">
        <f t="shared" si="12"/>
        <v>20400</v>
      </c>
      <c r="S523" s="228"/>
      <c r="T523" s="228"/>
      <c r="U523" s="228">
        <v>0</v>
      </c>
      <c r="V523" s="228">
        <v>271</v>
      </c>
      <c r="W523" s="228">
        <f t="shared" si="13"/>
        <v>1355</v>
      </c>
      <c r="X523" s="228">
        <f t="shared" si="14"/>
        <v>203.25</v>
      </c>
      <c r="Y523" s="229">
        <f t="shared" si="15"/>
        <v>1558.25</v>
      </c>
      <c r="Z523" s="233">
        <v>6.84</v>
      </c>
      <c r="AA523" s="228">
        <f t="shared" si="16"/>
        <v>9674.6999999999989</v>
      </c>
      <c r="AB523" s="231">
        <f t="shared" si="17"/>
        <v>6578.7959999999994</v>
      </c>
      <c r="AC523" s="226" t="s">
        <v>2733</v>
      </c>
      <c r="AD523" s="226" t="s">
        <v>2733</v>
      </c>
      <c r="AE523" s="226" t="s">
        <v>2733</v>
      </c>
      <c r="AF523" s="253"/>
    </row>
    <row r="524" spans="1:32" ht="22.5" customHeight="1">
      <c r="A524" s="226">
        <v>516</v>
      </c>
      <c r="B524" s="226" t="s">
        <v>4507</v>
      </c>
      <c r="C524" s="226" t="s">
        <v>4507</v>
      </c>
      <c r="D524" s="227"/>
      <c r="E524" s="227" t="s">
        <v>4508</v>
      </c>
      <c r="F524" s="226" t="s">
        <v>66</v>
      </c>
      <c r="G524" s="226" t="s">
        <v>2686</v>
      </c>
      <c r="H524" s="226">
        <v>12</v>
      </c>
      <c r="I524" s="226" t="s">
        <v>4500</v>
      </c>
      <c r="J524" s="226">
        <v>1</v>
      </c>
      <c r="K524" s="226"/>
      <c r="L524" s="226"/>
      <c r="M524" s="226">
        <v>2</v>
      </c>
      <c r="N524" s="226">
        <v>4</v>
      </c>
      <c r="O524" s="227"/>
      <c r="P524" s="226">
        <v>20</v>
      </c>
      <c r="Q524" s="226">
        <v>1020</v>
      </c>
      <c r="R524" s="228">
        <f t="shared" si="12"/>
        <v>20400</v>
      </c>
      <c r="S524" s="228"/>
      <c r="T524" s="228"/>
      <c r="U524" s="228">
        <v>0</v>
      </c>
      <c r="V524" s="228">
        <v>272</v>
      </c>
      <c r="W524" s="228">
        <f t="shared" si="13"/>
        <v>1360</v>
      </c>
      <c r="X524" s="228">
        <f t="shared" si="14"/>
        <v>204</v>
      </c>
      <c r="Y524" s="229">
        <f t="shared" si="15"/>
        <v>1564</v>
      </c>
      <c r="Z524" s="233">
        <v>6.84</v>
      </c>
      <c r="AA524" s="228">
        <f t="shared" si="16"/>
        <v>9710.4</v>
      </c>
      <c r="AB524" s="231">
        <f t="shared" si="17"/>
        <v>6603.0720000000001</v>
      </c>
      <c r="AC524" s="226" t="s">
        <v>2733</v>
      </c>
      <c r="AD524" s="226" t="s">
        <v>2733</v>
      </c>
      <c r="AE524" s="226" t="s">
        <v>2733</v>
      </c>
      <c r="AF524" s="253"/>
    </row>
    <row r="525" spans="1:32" ht="22.5" customHeight="1">
      <c r="A525" s="226">
        <v>517</v>
      </c>
      <c r="B525" s="226" t="s">
        <v>4509</v>
      </c>
      <c r="C525" s="226" t="s">
        <v>4509</v>
      </c>
      <c r="D525" s="227"/>
      <c r="E525" s="227" t="s">
        <v>4510</v>
      </c>
      <c r="F525" s="226" t="s">
        <v>66</v>
      </c>
      <c r="G525" s="226" t="s">
        <v>2686</v>
      </c>
      <c r="H525" s="226">
        <v>12</v>
      </c>
      <c r="I525" s="226" t="s">
        <v>4500</v>
      </c>
      <c r="J525" s="226">
        <v>1</v>
      </c>
      <c r="K525" s="226"/>
      <c r="L525" s="226"/>
      <c r="M525" s="226">
        <v>2</v>
      </c>
      <c r="N525" s="226">
        <v>4</v>
      </c>
      <c r="O525" s="227"/>
      <c r="P525" s="226">
        <v>20</v>
      </c>
      <c r="Q525" s="226">
        <v>1020</v>
      </c>
      <c r="R525" s="228">
        <f t="shared" si="12"/>
        <v>20400</v>
      </c>
      <c r="S525" s="228"/>
      <c r="T525" s="228"/>
      <c r="U525" s="228">
        <v>0</v>
      </c>
      <c r="V525" s="228">
        <v>271</v>
      </c>
      <c r="W525" s="228">
        <f t="shared" si="13"/>
        <v>1355</v>
      </c>
      <c r="X525" s="228">
        <f t="shared" si="14"/>
        <v>203.25</v>
      </c>
      <c r="Y525" s="229">
        <f t="shared" si="15"/>
        <v>1558.25</v>
      </c>
      <c r="Z525" s="233">
        <v>6.84</v>
      </c>
      <c r="AA525" s="228">
        <f t="shared" si="16"/>
        <v>9674.6999999999989</v>
      </c>
      <c r="AB525" s="231">
        <f t="shared" si="17"/>
        <v>6578.7959999999994</v>
      </c>
      <c r="AC525" s="226" t="s">
        <v>2733</v>
      </c>
      <c r="AD525" s="226" t="s">
        <v>2733</v>
      </c>
      <c r="AE525" s="226" t="s">
        <v>2733</v>
      </c>
      <c r="AF525" s="253"/>
    </row>
    <row r="526" spans="1:32" ht="22.5" customHeight="1">
      <c r="A526" s="226">
        <v>518</v>
      </c>
      <c r="B526" s="226" t="s">
        <v>4512</v>
      </c>
      <c r="C526" s="226" t="s">
        <v>4511</v>
      </c>
      <c r="D526" s="226" t="s">
        <v>3107</v>
      </c>
      <c r="E526" s="226" t="s">
        <v>4513</v>
      </c>
      <c r="F526" s="226" t="s">
        <v>42</v>
      </c>
      <c r="G526" s="226" t="s">
        <v>2686</v>
      </c>
      <c r="H526" s="226">
        <v>12</v>
      </c>
      <c r="I526" s="226" t="s">
        <v>4514</v>
      </c>
      <c r="J526" s="226">
        <v>1</v>
      </c>
      <c r="K526" s="226"/>
      <c r="L526" s="226"/>
      <c r="M526" s="226">
        <v>1</v>
      </c>
      <c r="N526" s="226">
        <v>2</v>
      </c>
      <c r="O526" s="227"/>
      <c r="P526" s="226">
        <v>6</v>
      </c>
      <c r="Q526" s="226">
        <v>400</v>
      </c>
      <c r="R526" s="228">
        <f t="shared" si="12"/>
        <v>2400</v>
      </c>
      <c r="S526" s="228"/>
      <c r="T526" s="228"/>
      <c r="U526" s="228">
        <v>0</v>
      </c>
      <c r="V526" s="228"/>
      <c r="W526" s="228">
        <f t="shared" si="13"/>
        <v>800</v>
      </c>
      <c r="X526" s="228">
        <f t="shared" si="14"/>
        <v>120</v>
      </c>
      <c r="Y526" s="229">
        <f t="shared" si="15"/>
        <v>920</v>
      </c>
      <c r="Z526" s="233">
        <v>5.88</v>
      </c>
      <c r="AA526" s="228">
        <f t="shared" si="16"/>
        <v>4944</v>
      </c>
      <c r="AB526" s="231">
        <f t="shared" si="17"/>
        <v>3361.92</v>
      </c>
      <c r="AC526" s="226" t="s">
        <v>1701</v>
      </c>
      <c r="AD526" s="226" t="s">
        <v>1701</v>
      </c>
      <c r="AE526" s="226" t="s">
        <v>1701</v>
      </c>
      <c r="AF526" s="253" t="s">
        <v>4515</v>
      </c>
    </row>
    <row r="527" spans="1:32" ht="22.5" customHeight="1">
      <c r="A527" s="226">
        <v>519</v>
      </c>
      <c r="B527" s="226" t="s">
        <v>4517</v>
      </c>
      <c r="C527" s="226" t="s">
        <v>4516</v>
      </c>
      <c r="D527" s="226" t="s">
        <v>3107</v>
      </c>
      <c r="E527" s="226" t="s">
        <v>4518</v>
      </c>
      <c r="F527" s="226" t="s">
        <v>66</v>
      </c>
      <c r="G527" s="226" t="s">
        <v>2686</v>
      </c>
      <c r="H527" s="226">
        <v>12</v>
      </c>
      <c r="I527" s="226" t="s">
        <v>4519</v>
      </c>
      <c r="J527" s="226">
        <v>1</v>
      </c>
      <c r="K527" s="226"/>
      <c r="L527" s="226"/>
      <c r="M527" s="226">
        <v>2</v>
      </c>
      <c r="N527" s="226">
        <v>4</v>
      </c>
      <c r="O527" s="227"/>
      <c r="P527" s="226">
        <v>18</v>
      </c>
      <c r="Q527" s="226">
        <v>1200</v>
      </c>
      <c r="R527" s="228">
        <f t="shared" si="12"/>
        <v>21600</v>
      </c>
      <c r="S527" s="228"/>
      <c r="T527" s="228"/>
      <c r="U527" s="228">
        <v>0</v>
      </c>
      <c r="V527" s="228">
        <v>102</v>
      </c>
      <c r="W527" s="228">
        <f t="shared" si="13"/>
        <v>510</v>
      </c>
      <c r="X527" s="228">
        <f t="shared" si="14"/>
        <v>76.5</v>
      </c>
      <c r="Y527" s="229">
        <f t="shared" si="15"/>
        <v>586.5</v>
      </c>
      <c r="Z527" s="233">
        <v>6.84</v>
      </c>
      <c r="AA527" s="228">
        <f t="shared" si="16"/>
        <v>3641.4</v>
      </c>
      <c r="AB527" s="231">
        <f t="shared" si="17"/>
        <v>2476.152</v>
      </c>
      <c r="AC527" s="226" t="s">
        <v>2733</v>
      </c>
      <c r="AD527" s="226" t="s">
        <v>2734</v>
      </c>
      <c r="AE527" s="226" t="s">
        <v>2689</v>
      </c>
      <c r="AF527" s="253"/>
    </row>
    <row r="528" spans="1:32" ht="22.5" customHeight="1">
      <c r="A528" s="226">
        <v>520</v>
      </c>
      <c r="B528" s="226" t="s">
        <v>4521</v>
      </c>
      <c r="C528" s="226" t="s">
        <v>4520</v>
      </c>
      <c r="D528" s="226" t="s">
        <v>3107</v>
      </c>
      <c r="E528" s="226" t="s">
        <v>4522</v>
      </c>
      <c r="F528" s="226" t="s">
        <v>66</v>
      </c>
      <c r="G528" s="226" t="s">
        <v>2686</v>
      </c>
      <c r="H528" s="226">
        <v>12</v>
      </c>
      <c r="I528" s="226" t="s">
        <v>4519</v>
      </c>
      <c r="J528" s="226">
        <v>1</v>
      </c>
      <c r="K528" s="226"/>
      <c r="L528" s="226"/>
      <c r="M528" s="226">
        <v>2</v>
      </c>
      <c r="N528" s="226">
        <v>4</v>
      </c>
      <c r="O528" s="227"/>
      <c r="P528" s="226">
        <v>18</v>
      </c>
      <c r="Q528" s="226">
        <v>1200</v>
      </c>
      <c r="R528" s="228">
        <f t="shared" si="12"/>
        <v>21600</v>
      </c>
      <c r="S528" s="228"/>
      <c r="T528" s="228"/>
      <c r="U528" s="228">
        <v>0</v>
      </c>
      <c r="V528" s="228">
        <v>102</v>
      </c>
      <c r="W528" s="228">
        <f t="shared" si="13"/>
        <v>510</v>
      </c>
      <c r="X528" s="228">
        <f t="shared" si="14"/>
        <v>76.5</v>
      </c>
      <c r="Y528" s="229">
        <f t="shared" si="15"/>
        <v>586.5</v>
      </c>
      <c r="Z528" s="233">
        <v>6.84</v>
      </c>
      <c r="AA528" s="228">
        <f t="shared" si="16"/>
        <v>3641.4</v>
      </c>
      <c r="AB528" s="231">
        <f t="shared" si="17"/>
        <v>2476.152</v>
      </c>
      <c r="AC528" s="226" t="s">
        <v>2733</v>
      </c>
      <c r="AD528" s="226" t="s">
        <v>2734</v>
      </c>
      <c r="AE528" s="226" t="s">
        <v>2689</v>
      </c>
      <c r="AF528" s="253"/>
    </row>
    <row r="529" spans="1:32" ht="22.5" customHeight="1">
      <c r="A529" s="226">
        <v>521</v>
      </c>
      <c r="B529" s="226" t="s">
        <v>4524</v>
      </c>
      <c r="C529" s="226" t="s">
        <v>4523</v>
      </c>
      <c r="D529" s="226" t="s">
        <v>3107</v>
      </c>
      <c r="E529" s="226" t="s">
        <v>4525</v>
      </c>
      <c r="F529" s="226" t="s">
        <v>66</v>
      </c>
      <c r="G529" s="226" t="s">
        <v>2686</v>
      </c>
      <c r="H529" s="226">
        <v>12</v>
      </c>
      <c r="I529" s="226" t="s">
        <v>4519</v>
      </c>
      <c r="J529" s="226">
        <v>1</v>
      </c>
      <c r="K529" s="226"/>
      <c r="L529" s="226"/>
      <c r="M529" s="226">
        <v>2</v>
      </c>
      <c r="N529" s="226">
        <v>4</v>
      </c>
      <c r="O529" s="227"/>
      <c r="P529" s="226">
        <v>18</v>
      </c>
      <c r="Q529" s="226">
        <v>1200</v>
      </c>
      <c r="R529" s="228">
        <f t="shared" si="12"/>
        <v>21600</v>
      </c>
      <c r="S529" s="228"/>
      <c r="T529" s="228"/>
      <c r="U529" s="228">
        <v>0</v>
      </c>
      <c r="V529" s="228">
        <v>102</v>
      </c>
      <c r="W529" s="228">
        <f t="shared" si="13"/>
        <v>510</v>
      </c>
      <c r="X529" s="228">
        <f t="shared" si="14"/>
        <v>76.5</v>
      </c>
      <c r="Y529" s="229">
        <f t="shared" si="15"/>
        <v>586.5</v>
      </c>
      <c r="Z529" s="233">
        <v>6.84</v>
      </c>
      <c r="AA529" s="228">
        <f t="shared" si="16"/>
        <v>3641.4</v>
      </c>
      <c r="AB529" s="231">
        <f t="shared" si="17"/>
        <v>2476.152</v>
      </c>
      <c r="AC529" s="226" t="s">
        <v>2733</v>
      </c>
      <c r="AD529" s="226" t="s">
        <v>2734</v>
      </c>
      <c r="AE529" s="226" t="s">
        <v>2689</v>
      </c>
      <c r="AF529" s="253"/>
    </row>
    <row r="530" spans="1:32" ht="22.5" customHeight="1">
      <c r="A530" s="226">
        <v>522</v>
      </c>
      <c r="B530" s="226" t="s">
        <v>4527</v>
      </c>
      <c r="C530" s="226" t="s">
        <v>4526</v>
      </c>
      <c r="D530" s="226" t="s">
        <v>3107</v>
      </c>
      <c r="E530" s="226" t="s">
        <v>4528</v>
      </c>
      <c r="F530" s="226" t="s">
        <v>66</v>
      </c>
      <c r="G530" s="226" t="s">
        <v>2686</v>
      </c>
      <c r="H530" s="226">
        <v>12</v>
      </c>
      <c r="I530" s="226" t="s">
        <v>4519</v>
      </c>
      <c r="J530" s="226">
        <v>1</v>
      </c>
      <c r="K530" s="226"/>
      <c r="L530" s="226"/>
      <c r="M530" s="226">
        <v>2</v>
      </c>
      <c r="N530" s="226">
        <v>4</v>
      </c>
      <c r="O530" s="227"/>
      <c r="P530" s="226">
        <v>18</v>
      </c>
      <c r="Q530" s="226">
        <v>1200</v>
      </c>
      <c r="R530" s="228">
        <f t="shared" si="12"/>
        <v>21600</v>
      </c>
      <c r="S530" s="228"/>
      <c r="T530" s="228"/>
      <c r="U530" s="228">
        <v>0</v>
      </c>
      <c r="V530" s="228">
        <v>102</v>
      </c>
      <c r="W530" s="228">
        <f t="shared" si="13"/>
        <v>510</v>
      </c>
      <c r="X530" s="228">
        <f t="shared" si="14"/>
        <v>76.5</v>
      </c>
      <c r="Y530" s="229">
        <f t="shared" si="15"/>
        <v>586.5</v>
      </c>
      <c r="Z530" s="233">
        <v>6.84</v>
      </c>
      <c r="AA530" s="228">
        <f t="shared" si="16"/>
        <v>3641.4</v>
      </c>
      <c r="AB530" s="231">
        <f t="shared" si="17"/>
        <v>2476.152</v>
      </c>
      <c r="AC530" s="226" t="s">
        <v>2733</v>
      </c>
      <c r="AD530" s="226" t="s">
        <v>2734</v>
      </c>
      <c r="AE530" s="226" t="s">
        <v>2689</v>
      </c>
      <c r="AF530" s="253"/>
    </row>
    <row r="531" spans="1:32" ht="22.5" customHeight="1">
      <c r="A531" s="226">
        <v>523</v>
      </c>
      <c r="B531" s="226" t="s">
        <v>4529</v>
      </c>
      <c r="C531" s="226" t="s">
        <v>4529</v>
      </c>
      <c r="D531" s="227"/>
      <c r="E531" s="227" t="s">
        <v>4530</v>
      </c>
      <c r="F531" s="226" t="s">
        <v>66</v>
      </c>
      <c r="G531" s="226" t="s">
        <v>4531</v>
      </c>
      <c r="H531" s="226" t="s">
        <v>4532</v>
      </c>
      <c r="I531" s="226" t="s">
        <v>441</v>
      </c>
      <c r="J531" s="226">
        <v>1</v>
      </c>
      <c r="K531" s="226"/>
      <c r="L531" s="226"/>
      <c r="M531" s="226">
        <v>3</v>
      </c>
      <c r="N531" s="226">
        <v>6</v>
      </c>
      <c r="O531" s="227"/>
      <c r="P531" s="226">
        <v>35</v>
      </c>
      <c r="Q531" s="226">
        <v>1300</v>
      </c>
      <c r="R531" s="228">
        <f t="shared" si="12"/>
        <v>45500</v>
      </c>
      <c r="S531" s="228"/>
      <c r="T531" s="228"/>
      <c r="U531" s="228">
        <v>0</v>
      </c>
      <c r="V531" s="228">
        <v>329</v>
      </c>
      <c r="W531" s="228">
        <f t="shared" si="13"/>
        <v>1645</v>
      </c>
      <c r="X531" s="228">
        <f t="shared" si="14"/>
        <v>246.75</v>
      </c>
      <c r="Y531" s="229">
        <f t="shared" si="15"/>
        <v>1891.75</v>
      </c>
      <c r="Z531" s="233">
        <v>6.84</v>
      </c>
      <c r="AA531" s="228">
        <f t="shared" si="16"/>
        <v>11745.3</v>
      </c>
      <c r="AB531" s="231">
        <f t="shared" si="17"/>
        <v>7986.8040000000001</v>
      </c>
      <c r="AC531" s="226" t="s">
        <v>2020</v>
      </c>
      <c r="AD531" s="226" t="s">
        <v>2020</v>
      </c>
      <c r="AE531" s="226" t="s">
        <v>2020</v>
      </c>
      <c r="AF531" s="253"/>
    </row>
    <row r="532" spans="1:32" ht="22.5" customHeight="1">
      <c r="A532" s="226">
        <v>524</v>
      </c>
      <c r="B532" s="226" t="s">
        <v>4533</v>
      </c>
      <c r="C532" s="226" t="s">
        <v>4533</v>
      </c>
      <c r="D532" s="227"/>
      <c r="E532" s="227" t="s">
        <v>4534</v>
      </c>
      <c r="F532" s="226" t="s">
        <v>66</v>
      </c>
      <c r="G532" s="226" t="s">
        <v>4531</v>
      </c>
      <c r="H532" s="226" t="s">
        <v>4532</v>
      </c>
      <c r="I532" s="226" t="s">
        <v>441</v>
      </c>
      <c r="J532" s="226">
        <v>1</v>
      </c>
      <c r="K532" s="226"/>
      <c r="L532" s="226"/>
      <c r="M532" s="226">
        <v>3</v>
      </c>
      <c r="N532" s="226">
        <v>6</v>
      </c>
      <c r="O532" s="227"/>
      <c r="P532" s="226">
        <v>35</v>
      </c>
      <c r="Q532" s="226">
        <v>1300</v>
      </c>
      <c r="R532" s="228">
        <f t="shared" si="12"/>
        <v>45500</v>
      </c>
      <c r="S532" s="228"/>
      <c r="T532" s="228"/>
      <c r="U532" s="228">
        <v>0</v>
      </c>
      <c r="V532" s="228">
        <v>329</v>
      </c>
      <c r="W532" s="228">
        <f t="shared" si="13"/>
        <v>1645</v>
      </c>
      <c r="X532" s="228">
        <f t="shared" si="14"/>
        <v>246.75</v>
      </c>
      <c r="Y532" s="229">
        <f t="shared" si="15"/>
        <v>1891.75</v>
      </c>
      <c r="Z532" s="233">
        <v>6.84</v>
      </c>
      <c r="AA532" s="228">
        <f t="shared" si="16"/>
        <v>11745.3</v>
      </c>
      <c r="AB532" s="231">
        <f t="shared" si="17"/>
        <v>7986.8040000000001</v>
      </c>
      <c r="AC532" s="226" t="s">
        <v>2020</v>
      </c>
      <c r="AD532" s="226" t="s">
        <v>2020</v>
      </c>
      <c r="AE532" s="226" t="s">
        <v>2020</v>
      </c>
      <c r="AF532" s="253"/>
    </row>
    <row r="533" spans="1:32" ht="22.5" customHeight="1">
      <c r="A533" s="226">
        <v>525</v>
      </c>
      <c r="B533" s="226" t="s">
        <v>4535</v>
      </c>
      <c r="C533" s="226" t="s">
        <v>4535</v>
      </c>
      <c r="D533" s="227"/>
      <c r="E533" s="227" t="s">
        <v>4536</v>
      </c>
      <c r="F533" s="226" t="s">
        <v>66</v>
      </c>
      <c r="G533" s="226" t="s">
        <v>4531</v>
      </c>
      <c r="H533" s="226" t="s">
        <v>4537</v>
      </c>
      <c r="I533" s="226" t="s">
        <v>4538</v>
      </c>
      <c r="J533" s="226">
        <v>1</v>
      </c>
      <c r="K533" s="226"/>
      <c r="L533" s="226"/>
      <c r="M533" s="226">
        <v>4</v>
      </c>
      <c r="N533" s="226">
        <v>8</v>
      </c>
      <c r="O533" s="227"/>
      <c r="P533" s="226">
        <v>18</v>
      </c>
      <c r="Q533" s="226">
        <v>800</v>
      </c>
      <c r="R533" s="228">
        <f t="shared" si="12"/>
        <v>14400</v>
      </c>
      <c r="S533" s="228"/>
      <c r="T533" s="228"/>
      <c r="U533" s="228">
        <v>0</v>
      </c>
      <c r="V533" s="228">
        <v>300</v>
      </c>
      <c r="W533" s="228">
        <f t="shared" si="13"/>
        <v>1500</v>
      </c>
      <c r="X533" s="228">
        <f t="shared" si="14"/>
        <v>225</v>
      </c>
      <c r="Y533" s="229">
        <f t="shared" si="15"/>
        <v>1725</v>
      </c>
      <c r="Z533" s="233">
        <v>6.84</v>
      </c>
      <c r="AA533" s="228">
        <f t="shared" si="16"/>
        <v>10710</v>
      </c>
      <c r="AB533" s="231">
        <f t="shared" si="17"/>
        <v>7282.8</v>
      </c>
      <c r="AC533" s="226" t="s">
        <v>2733</v>
      </c>
      <c r="AD533" s="226" t="s">
        <v>2733</v>
      </c>
      <c r="AE533" s="226" t="s">
        <v>2733</v>
      </c>
      <c r="AF533" s="253"/>
    </row>
    <row r="534" spans="1:32" ht="22.5" customHeight="1">
      <c r="A534" s="226">
        <v>526</v>
      </c>
      <c r="B534" s="226" t="s">
        <v>4539</v>
      </c>
      <c r="C534" s="226" t="s">
        <v>4539</v>
      </c>
      <c r="D534" s="227"/>
      <c r="E534" s="227" t="s">
        <v>4540</v>
      </c>
      <c r="F534" s="226" t="s">
        <v>66</v>
      </c>
      <c r="G534" s="226" t="s">
        <v>4531</v>
      </c>
      <c r="H534" s="226" t="s">
        <v>4537</v>
      </c>
      <c r="I534" s="226" t="s">
        <v>4538</v>
      </c>
      <c r="J534" s="226">
        <v>1</v>
      </c>
      <c r="K534" s="226"/>
      <c r="L534" s="226"/>
      <c r="M534" s="226">
        <v>3</v>
      </c>
      <c r="N534" s="226">
        <v>6</v>
      </c>
      <c r="O534" s="227"/>
      <c r="P534" s="226">
        <v>18</v>
      </c>
      <c r="Q534" s="226">
        <v>800</v>
      </c>
      <c r="R534" s="228">
        <f t="shared" si="12"/>
        <v>14400</v>
      </c>
      <c r="S534" s="228"/>
      <c r="T534" s="228"/>
      <c r="U534" s="228">
        <v>0</v>
      </c>
      <c r="V534" s="228">
        <v>300</v>
      </c>
      <c r="W534" s="228">
        <f t="shared" si="13"/>
        <v>1500</v>
      </c>
      <c r="X534" s="228">
        <f t="shared" si="14"/>
        <v>225</v>
      </c>
      <c r="Y534" s="229">
        <f t="shared" si="15"/>
        <v>1725</v>
      </c>
      <c r="Z534" s="233">
        <v>6.84</v>
      </c>
      <c r="AA534" s="228">
        <f t="shared" si="16"/>
        <v>10710</v>
      </c>
      <c r="AB534" s="231">
        <f t="shared" si="17"/>
        <v>7282.8</v>
      </c>
      <c r="AC534" s="226" t="s">
        <v>2733</v>
      </c>
      <c r="AD534" s="226" t="s">
        <v>2733</v>
      </c>
      <c r="AE534" s="226" t="s">
        <v>2733</v>
      </c>
      <c r="AF534" s="253"/>
    </row>
    <row r="535" spans="1:32" ht="22.5" customHeight="1">
      <c r="A535" s="226">
        <v>527</v>
      </c>
      <c r="B535" s="226" t="s">
        <v>4541</v>
      </c>
      <c r="C535" s="226" t="s">
        <v>4541</v>
      </c>
      <c r="D535" s="227"/>
      <c r="E535" s="227" t="s">
        <v>4542</v>
      </c>
      <c r="F535" s="226" t="s">
        <v>66</v>
      </c>
      <c r="G535" s="226" t="s">
        <v>4531</v>
      </c>
      <c r="H535" s="226" t="s">
        <v>4537</v>
      </c>
      <c r="I535" s="226" t="s">
        <v>4538</v>
      </c>
      <c r="J535" s="226">
        <v>1</v>
      </c>
      <c r="K535" s="226"/>
      <c r="L535" s="226"/>
      <c r="M535" s="226">
        <v>4</v>
      </c>
      <c r="N535" s="226">
        <v>8</v>
      </c>
      <c r="O535" s="227"/>
      <c r="P535" s="226">
        <v>18</v>
      </c>
      <c r="Q535" s="226">
        <v>800</v>
      </c>
      <c r="R535" s="228">
        <f t="shared" si="12"/>
        <v>14400</v>
      </c>
      <c r="S535" s="228"/>
      <c r="T535" s="228"/>
      <c r="U535" s="228">
        <v>0</v>
      </c>
      <c r="V535" s="228">
        <v>300</v>
      </c>
      <c r="W535" s="228">
        <f t="shared" si="13"/>
        <v>1500</v>
      </c>
      <c r="X535" s="228">
        <f t="shared" si="14"/>
        <v>225</v>
      </c>
      <c r="Y535" s="229">
        <f t="shared" si="15"/>
        <v>1725</v>
      </c>
      <c r="Z535" s="233">
        <v>6.84</v>
      </c>
      <c r="AA535" s="228">
        <f t="shared" si="16"/>
        <v>10710</v>
      </c>
      <c r="AB535" s="231">
        <f t="shared" si="17"/>
        <v>7282.8</v>
      </c>
      <c r="AC535" s="226" t="s">
        <v>2733</v>
      </c>
      <c r="AD535" s="226" t="s">
        <v>2733</v>
      </c>
      <c r="AE535" s="226" t="s">
        <v>2733</v>
      </c>
      <c r="AF535" s="253"/>
    </row>
    <row r="536" spans="1:32" ht="22.5" customHeight="1">
      <c r="A536" s="226">
        <v>528</v>
      </c>
      <c r="B536" s="226" t="s">
        <v>4543</v>
      </c>
      <c r="C536" s="226" t="s">
        <v>4543</v>
      </c>
      <c r="D536" s="227"/>
      <c r="E536" s="227" t="s">
        <v>4544</v>
      </c>
      <c r="F536" s="226" t="s">
        <v>66</v>
      </c>
      <c r="G536" s="226" t="s">
        <v>4531</v>
      </c>
      <c r="H536" s="226" t="s">
        <v>4545</v>
      </c>
      <c r="I536" s="226" t="s">
        <v>4546</v>
      </c>
      <c r="J536" s="226">
        <v>1</v>
      </c>
      <c r="K536" s="226"/>
      <c r="L536" s="226"/>
      <c r="M536" s="226">
        <v>2</v>
      </c>
      <c r="N536" s="226">
        <v>2</v>
      </c>
      <c r="O536" s="227"/>
      <c r="P536" s="226">
        <v>12</v>
      </c>
      <c r="Q536" s="226">
        <v>1200</v>
      </c>
      <c r="R536" s="228">
        <f t="shared" si="12"/>
        <v>14400</v>
      </c>
      <c r="S536" s="228"/>
      <c r="T536" s="228"/>
      <c r="U536" s="228">
        <v>0</v>
      </c>
      <c r="V536" s="228">
        <v>225</v>
      </c>
      <c r="W536" s="228">
        <f t="shared" si="13"/>
        <v>1125</v>
      </c>
      <c r="X536" s="228">
        <f t="shared" si="14"/>
        <v>168.75</v>
      </c>
      <c r="Y536" s="229">
        <f t="shared" si="15"/>
        <v>1293.75</v>
      </c>
      <c r="Z536" s="233">
        <v>6.84</v>
      </c>
      <c r="AA536" s="228">
        <f t="shared" si="16"/>
        <v>8032.5</v>
      </c>
      <c r="AB536" s="231">
        <f t="shared" si="17"/>
        <v>5462.1</v>
      </c>
      <c r="AC536" s="226" t="s">
        <v>2733</v>
      </c>
      <c r="AD536" s="226" t="s">
        <v>2733</v>
      </c>
      <c r="AE536" s="226" t="s">
        <v>2733</v>
      </c>
      <c r="AF536" s="253"/>
    </row>
    <row r="537" spans="1:32" ht="22.5" customHeight="1">
      <c r="A537" s="226">
        <v>529</v>
      </c>
      <c r="B537" s="226" t="s">
        <v>4547</v>
      </c>
      <c r="C537" s="226" t="s">
        <v>4547</v>
      </c>
      <c r="D537" s="227"/>
      <c r="E537" s="227" t="s">
        <v>4548</v>
      </c>
      <c r="F537" s="226" t="s">
        <v>66</v>
      </c>
      <c r="G537" s="226" t="s">
        <v>4531</v>
      </c>
      <c r="H537" s="226" t="s">
        <v>4545</v>
      </c>
      <c r="I537" s="226" t="s">
        <v>4546</v>
      </c>
      <c r="J537" s="226">
        <v>1</v>
      </c>
      <c r="K537" s="226"/>
      <c r="L537" s="226"/>
      <c r="M537" s="226">
        <v>2</v>
      </c>
      <c r="N537" s="226">
        <v>2</v>
      </c>
      <c r="O537" s="227"/>
      <c r="P537" s="226">
        <v>12</v>
      </c>
      <c r="Q537" s="226">
        <v>1200</v>
      </c>
      <c r="R537" s="228">
        <f t="shared" si="12"/>
        <v>14400</v>
      </c>
      <c r="S537" s="228"/>
      <c r="T537" s="228"/>
      <c r="U537" s="228">
        <v>0</v>
      </c>
      <c r="V537" s="228">
        <v>225</v>
      </c>
      <c r="W537" s="228">
        <f t="shared" si="13"/>
        <v>1125</v>
      </c>
      <c r="X537" s="228">
        <f t="shared" si="14"/>
        <v>168.75</v>
      </c>
      <c r="Y537" s="229">
        <f t="shared" si="15"/>
        <v>1293.75</v>
      </c>
      <c r="Z537" s="233">
        <v>6.84</v>
      </c>
      <c r="AA537" s="228">
        <f t="shared" si="16"/>
        <v>8032.5</v>
      </c>
      <c r="AB537" s="231">
        <f t="shared" si="17"/>
        <v>5462.1</v>
      </c>
      <c r="AC537" s="226" t="s">
        <v>2733</v>
      </c>
      <c r="AD537" s="226" t="s">
        <v>2733</v>
      </c>
      <c r="AE537" s="226" t="s">
        <v>2733</v>
      </c>
      <c r="AF537" s="253"/>
    </row>
    <row r="538" spans="1:32" ht="22.5" customHeight="1">
      <c r="A538" s="226">
        <v>530</v>
      </c>
      <c r="B538" s="226" t="s">
        <v>4549</v>
      </c>
      <c r="C538" s="226" t="s">
        <v>4549</v>
      </c>
      <c r="D538" s="227"/>
      <c r="E538" s="227" t="s">
        <v>4550</v>
      </c>
      <c r="F538" s="226" t="s">
        <v>66</v>
      </c>
      <c r="G538" s="226" t="s">
        <v>4531</v>
      </c>
      <c r="H538" s="226" t="s">
        <v>4545</v>
      </c>
      <c r="I538" s="226" t="s">
        <v>4546</v>
      </c>
      <c r="J538" s="226">
        <v>1</v>
      </c>
      <c r="K538" s="226"/>
      <c r="L538" s="226"/>
      <c r="M538" s="226">
        <v>2</v>
      </c>
      <c r="N538" s="226">
        <v>2</v>
      </c>
      <c r="O538" s="227"/>
      <c r="P538" s="226">
        <v>15</v>
      </c>
      <c r="Q538" s="226">
        <v>1000</v>
      </c>
      <c r="R538" s="228">
        <f t="shared" si="12"/>
        <v>15000</v>
      </c>
      <c r="S538" s="228"/>
      <c r="T538" s="228"/>
      <c r="U538" s="228">
        <v>0</v>
      </c>
      <c r="V538" s="228">
        <v>225</v>
      </c>
      <c r="W538" s="228">
        <f t="shared" si="13"/>
        <v>1125</v>
      </c>
      <c r="X538" s="228">
        <f t="shared" si="14"/>
        <v>168.75</v>
      </c>
      <c r="Y538" s="229">
        <f t="shared" si="15"/>
        <v>1293.75</v>
      </c>
      <c r="Z538" s="233">
        <v>6.84</v>
      </c>
      <c r="AA538" s="228">
        <f t="shared" si="16"/>
        <v>8032.5</v>
      </c>
      <c r="AB538" s="231">
        <f t="shared" si="17"/>
        <v>5462.1</v>
      </c>
      <c r="AC538" s="226" t="s">
        <v>2733</v>
      </c>
      <c r="AD538" s="226" t="s">
        <v>2733</v>
      </c>
      <c r="AE538" s="226" t="s">
        <v>2733</v>
      </c>
      <c r="AF538" s="253"/>
    </row>
    <row r="539" spans="1:32" ht="22.5" customHeight="1">
      <c r="A539" s="226">
        <v>531</v>
      </c>
      <c r="B539" s="226" t="s">
        <v>4551</v>
      </c>
      <c r="C539" s="226" t="s">
        <v>4551</v>
      </c>
      <c r="D539" s="227"/>
      <c r="E539" s="227" t="s">
        <v>4552</v>
      </c>
      <c r="F539" s="226" t="s">
        <v>66</v>
      </c>
      <c r="G539" s="226" t="s">
        <v>4531</v>
      </c>
      <c r="H539" s="226" t="s">
        <v>4537</v>
      </c>
      <c r="I539" s="226" t="s">
        <v>4553</v>
      </c>
      <c r="J539" s="226">
        <v>1</v>
      </c>
      <c r="K539" s="226"/>
      <c r="L539" s="226"/>
      <c r="M539" s="226">
        <v>2</v>
      </c>
      <c r="N539" s="226">
        <v>4</v>
      </c>
      <c r="O539" s="227"/>
      <c r="P539" s="226">
        <v>16</v>
      </c>
      <c r="Q539" s="226">
        <v>800</v>
      </c>
      <c r="R539" s="228">
        <f t="shared" si="12"/>
        <v>12800</v>
      </c>
      <c r="S539" s="228"/>
      <c r="T539" s="228"/>
      <c r="U539" s="228">
        <v>0</v>
      </c>
      <c r="V539" s="228">
        <v>100</v>
      </c>
      <c r="W539" s="228">
        <f t="shared" si="13"/>
        <v>500</v>
      </c>
      <c r="X539" s="228">
        <f t="shared" si="14"/>
        <v>75</v>
      </c>
      <c r="Y539" s="229">
        <f t="shared" si="15"/>
        <v>575</v>
      </c>
      <c r="Z539" s="233">
        <v>6.84</v>
      </c>
      <c r="AA539" s="228">
        <f t="shared" si="16"/>
        <v>3570</v>
      </c>
      <c r="AB539" s="231">
        <f t="shared" si="17"/>
        <v>2427.6000000000004</v>
      </c>
      <c r="AC539" s="226" t="s">
        <v>2733</v>
      </c>
      <c r="AD539" s="226" t="s">
        <v>2733</v>
      </c>
      <c r="AE539" s="226" t="s">
        <v>2733</v>
      </c>
      <c r="AF539" s="253"/>
    </row>
    <row r="540" spans="1:32" ht="22.5" customHeight="1">
      <c r="A540" s="226">
        <v>532</v>
      </c>
      <c r="B540" s="226" t="s">
        <v>4554</v>
      </c>
      <c r="C540" s="226" t="s">
        <v>4554</v>
      </c>
      <c r="D540" s="227"/>
      <c r="E540" s="227" t="s">
        <v>4555</v>
      </c>
      <c r="F540" s="226" t="s">
        <v>66</v>
      </c>
      <c r="G540" s="226" t="s">
        <v>4531</v>
      </c>
      <c r="H540" s="226" t="s">
        <v>4537</v>
      </c>
      <c r="I540" s="226" t="s">
        <v>4553</v>
      </c>
      <c r="J540" s="226">
        <v>1</v>
      </c>
      <c r="K540" s="226"/>
      <c r="L540" s="226"/>
      <c r="M540" s="226">
        <v>2</v>
      </c>
      <c r="N540" s="226">
        <v>4</v>
      </c>
      <c r="O540" s="227"/>
      <c r="P540" s="226">
        <v>17</v>
      </c>
      <c r="Q540" s="226">
        <v>800</v>
      </c>
      <c r="R540" s="228">
        <f t="shared" si="12"/>
        <v>13600</v>
      </c>
      <c r="S540" s="228"/>
      <c r="T540" s="228"/>
      <c r="U540" s="228">
        <v>0</v>
      </c>
      <c r="V540" s="228">
        <v>100</v>
      </c>
      <c r="W540" s="228">
        <f t="shared" si="13"/>
        <v>500</v>
      </c>
      <c r="X540" s="228">
        <f t="shared" si="14"/>
        <v>75</v>
      </c>
      <c r="Y540" s="229">
        <f t="shared" si="15"/>
        <v>575</v>
      </c>
      <c r="Z540" s="233">
        <v>6.84</v>
      </c>
      <c r="AA540" s="228">
        <f t="shared" si="16"/>
        <v>3570</v>
      </c>
      <c r="AB540" s="231">
        <f t="shared" si="17"/>
        <v>2427.6000000000004</v>
      </c>
      <c r="AC540" s="226" t="s">
        <v>2733</v>
      </c>
      <c r="AD540" s="226" t="s">
        <v>2733</v>
      </c>
      <c r="AE540" s="226" t="s">
        <v>2733</v>
      </c>
      <c r="AF540" s="253"/>
    </row>
    <row r="541" spans="1:32" ht="22.5" customHeight="1">
      <c r="A541" s="226">
        <v>533</v>
      </c>
      <c r="B541" s="226" t="s">
        <v>4556</v>
      </c>
      <c r="C541" s="226" t="s">
        <v>4556</v>
      </c>
      <c r="D541" s="227"/>
      <c r="E541" s="227" t="s">
        <v>4557</v>
      </c>
      <c r="F541" s="226" t="s">
        <v>66</v>
      </c>
      <c r="G541" s="226" t="s">
        <v>4531</v>
      </c>
      <c r="H541" s="226" t="s">
        <v>4537</v>
      </c>
      <c r="I541" s="226" t="s">
        <v>4553</v>
      </c>
      <c r="J541" s="226">
        <v>1</v>
      </c>
      <c r="K541" s="226"/>
      <c r="L541" s="226"/>
      <c r="M541" s="226">
        <v>2</v>
      </c>
      <c r="N541" s="226">
        <v>4</v>
      </c>
      <c r="O541" s="227"/>
      <c r="P541" s="226">
        <v>16</v>
      </c>
      <c r="Q541" s="226">
        <v>800</v>
      </c>
      <c r="R541" s="228">
        <f t="shared" si="12"/>
        <v>12800</v>
      </c>
      <c r="S541" s="228"/>
      <c r="T541" s="228"/>
      <c r="U541" s="228">
        <v>0</v>
      </c>
      <c r="V541" s="228">
        <v>100</v>
      </c>
      <c r="W541" s="228">
        <f t="shared" si="13"/>
        <v>500</v>
      </c>
      <c r="X541" s="228">
        <f t="shared" si="14"/>
        <v>75</v>
      </c>
      <c r="Y541" s="229">
        <f t="shared" si="15"/>
        <v>575</v>
      </c>
      <c r="Z541" s="233">
        <v>6.84</v>
      </c>
      <c r="AA541" s="228">
        <f t="shared" si="16"/>
        <v>3570</v>
      </c>
      <c r="AB541" s="231">
        <f t="shared" si="17"/>
        <v>2427.6000000000004</v>
      </c>
      <c r="AC541" s="226" t="s">
        <v>2733</v>
      </c>
      <c r="AD541" s="226" t="s">
        <v>2733</v>
      </c>
      <c r="AE541" s="226" t="s">
        <v>2733</v>
      </c>
      <c r="AF541" s="253"/>
    </row>
    <row r="542" spans="1:32" ht="22.5" customHeight="1">
      <c r="A542" s="226">
        <v>534</v>
      </c>
      <c r="B542" s="226" t="s">
        <v>4558</v>
      </c>
      <c r="C542" s="226" t="s">
        <v>4558</v>
      </c>
      <c r="D542" s="227"/>
      <c r="E542" s="227" t="s">
        <v>4559</v>
      </c>
      <c r="F542" s="226" t="s">
        <v>66</v>
      </c>
      <c r="G542" s="226" t="s">
        <v>4531</v>
      </c>
      <c r="H542" s="226" t="s">
        <v>4560</v>
      </c>
      <c r="I542" s="226" t="s">
        <v>4561</v>
      </c>
      <c r="J542" s="226">
        <v>1</v>
      </c>
      <c r="K542" s="226"/>
      <c r="L542" s="226"/>
      <c r="M542" s="226">
        <v>4</v>
      </c>
      <c r="N542" s="226">
        <v>8</v>
      </c>
      <c r="O542" s="227"/>
      <c r="P542" s="226">
        <v>23</v>
      </c>
      <c r="Q542" s="226">
        <v>3300</v>
      </c>
      <c r="R542" s="228">
        <f t="shared" si="12"/>
        <v>75900</v>
      </c>
      <c r="S542" s="228"/>
      <c r="T542" s="228"/>
      <c r="U542" s="228">
        <v>0</v>
      </c>
      <c r="V542" s="228">
        <v>360</v>
      </c>
      <c r="W542" s="228">
        <f t="shared" si="13"/>
        <v>1800</v>
      </c>
      <c r="X542" s="228">
        <f t="shared" si="14"/>
        <v>270</v>
      </c>
      <c r="Y542" s="229">
        <f t="shared" si="15"/>
        <v>2070</v>
      </c>
      <c r="Z542" s="233">
        <v>6.84</v>
      </c>
      <c r="AA542" s="228">
        <f t="shared" si="16"/>
        <v>12852</v>
      </c>
      <c r="AB542" s="231">
        <f t="shared" si="17"/>
        <v>8739.36</v>
      </c>
      <c r="AC542" s="226" t="s">
        <v>2733</v>
      </c>
      <c r="AD542" s="226" t="s">
        <v>2733</v>
      </c>
      <c r="AE542" s="226" t="s">
        <v>2733</v>
      </c>
      <c r="AF542" s="253"/>
    </row>
    <row r="543" spans="1:32" ht="22.5" customHeight="1">
      <c r="A543" s="226">
        <v>535</v>
      </c>
      <c r="B543" s="226" t="s">
        <v>4562</v>
      </c>
      <c r="C543" s="226" t="s">
        <v>4562</v>
      </c>
      <c r="D543" s="227"/>
      <c r="E543" s="227" t="s">
        <v>4563</v>
      </c>
      <c r="F543" s="226" t="s">
        <v>66</v>
      </c>
      <c r="G543" s="226" t="s">
        <v>4531</v>
      </c>
      <c r="H543" s="226" t="s">
        <v>4560</v>
      </c>
      <c r="I543" s="226" t="s">
        <v>4564</v>
      </c>
      <c r="J543" s="226">
        <v>1</v>
      </c>
      <c r="K543" s="226"/>
      <c r="L543" s="226"/>
      <c r="M543" s="226">
        <v>4</v>
      </c>
      <c r="N543" s="226">
        <v>8</v>
      </c>
      <c r="O543" s="227"/>
      <c r="P543" s="226">
        <v>23</v>
      </c>
      <c r="Q543" s="226">
        <v>3300</v>
      </c>
      <c r="R543" s="228">
        <f t="shared" si="12"/>
        <v>75900</v>
      </c>
      <c r="S543" s="228">
        <v>500</v>
      </c>
      <c r="T543" s="228">
        <v>2</v>
      </c>
      <c r="U543" s="228">
        <v>1000</v>
      </c>
      <c r="V543" s="228">
        <v>350</v>
      </c>
      <c r="W543" s="228">
        <f t="shared" si="13"/>
        <v>1750</v>
      </c>
      <c r="X543" s="228">
        <f t="shared" si="14"/>
        <v>362.5</v>
      </c>
      <c r="Y543" s="229">
        <f t="shared" si="15"/>
        <v>2112.5</v>
      </c>
      <c r="Z543" s="233">
        <v>6.84</v>
      </c>
      <c r="AA543" s="228">
        <f t="shared" si="16"/>
        <v>12695</v>
      </c>
      <c r="AB543" s="231">
        <f t="shared" si="17"/>
        <v>8632.6</v>
      </c>
      <c r="AC543" s="226" t="s">
        <v>2733</v>
      </c>
      <c r="AD543" s="226" t="s">
        <v>2733</v>
      </c>
      <c r="AE543" s="226" t="s">
        <v>2733</v>
      </c>
      <c r="AF543" s="253"/>
    </row>
    <row r="544" spans="1:32" ht="22.5" customHeight="1">
      <c r="A544" s="226">
        <v>536</v>
      </c>
      <c r="B544" s="226" t="s">
        <v>4565</v>
      </c>
      <c r="C544" s="226" t="s">
        <v>4565</v>
      </c>
      <c r="D544" s="227"/>
      <c r="E544" s="227" t="s">
        <v>4566</v>
      </c>
      <c r="F544" s="226" t="s">
        <v>66</v>
      </c>
      <c r="G544" s="226" t="s">
        <v>4531</v>
      </c>
      <c r="H544" s="226" t="s">
        <v>4560</v>
      </c>
      <c r="I544" s="226" t="s">
        <v>4564</v>
      </c>
      <c r="J544" s="226">
        <v>1</v>
      </c>
      <c r="K544" s="226"/>
      <c r="L544" s="226"/>
      <c r="M544" s="226">
        <v>4</v>
      </c>
      <c r="N544" s="226">
        <v>8</v>
      </c>
      <c r="O544" s="227"/>
      <c r="P544" s="226">
        <v>23</v>
      </c>
      <c r="Q544" s="226">
        <v>3300</v>
      </c>
      <c r="R544" s="228">
        <f t="shared" si="12"/>
        <v>75900</v>
      </c>
      <c r="S544" s="228">
        <v>500</v>
      </c>
      <c r="T544" s="228">
        <v>2</v>
      </c>
      <c r="U544" s="228">
        <v>1000</v>
      </c>
      <c r="V544" s="228">
        <v>350</v>
      </c>
      <c r="W544" s="228">
        <f t="shared" si="13"/>
        <v>1750</v>
      </c>
      <c r="X544" s="228">
        <f t="shared" si="14"/>
        <v>362.5</v>
      </c>
      <c r="Y544" s="229">
        <f t="shared" si="15"/>
        <v>2112.5</v>
      </c>
      <c r="Z544" s="233">
        <v>6.84</v>
      </c>
      <c r="AA544" s="228">
        <f t="shared" si="16"/>
        <v>12695</v>
      </c>
      <c r="AB544" s="231">
        <f t="shared" si="17"/>
        <v>8632.6</v>
      </c>
      <c r="AC544" s="226" t="s">
        <v>2733</v>
      </c>
      <c r="AD544" s="226" t="s">
        <v>2733</v>
      </c>
      <c r="AE544" s="226" t="s">
        <v>2733</v>
      </c>
      <c r="AF544" s="253"/>
    </row>
    <row r="545" spans="1:32" ht="22.5" customHeight="1">
      <c r="A545" s="226">
        <v>537</v>
      </c>
      <c r="B545" s="226" t="s">
        <v>4567</v>
      </c>
      <c r="C545" s="226" t="s">
        <v>4567</v>
      </c>
      <c r="D545" s="227"/>
      <c r="E545" s="236" t="s">
        <v>4568</v>
      </c>
      <c r="F545" s="226" t="s">
        <v>2758</v>
      </c>
      <c r="G545" s="226" t="s">
        <v>4531</v>
      </c>
      <c r="H545" s="226" t="s">
        <v>4560</v>
      </c>
      <c r="I545" s="226" t="s">
        <v>4569</v>
      </c>
      <c r="J545" s="226">
        <v>1</v>
      </c>
      <c r="K545" s="226"/>
      <c r="L545" s="226"/>
      <c r="M545" s="226">
        <v>7</v>
      </c>
      <c r="N545" s="226">
        <v>21</v>
      </c>
      <c r="O545" s="227"/>
      <c r="P545" s="226">
        <v>0</v>
      </c>
      <c r="Q545" s="226">
        <v>0</v>
      </c>
      <c r="R545" s="228">
        <f t="shared" si="12"/>
        <v>0</v>
      </c>
      <c r="S545" s="228">
        <v>25000</v>
      </c>
      <c r="T545" s="228">
        <v>3</v>
      </c>
      <c r="U545" s="228">
        <v>75000</v>
      </c>
      <c r="V545" s="228"/>
      <c r="W545" s="228">
        <f t="shared" si="13"/>
        <v>0</v>
      </c>
      <c r="X545" s="228">
        <f t="shared" si="14"/>
        <v>7500</v>
      </c>
      <c r="Y545" s="229">
        <f t="shared" si="15"/>
        <v>7500</v>
      </c>
      <c r="Z545" s="233">
        <v>5.88</v>
      </c>
      <c r="AA545" s="228">
        <f t="shared" si="16"/>
        <v>15000</v>
      </c>
      <c r="AB545" s="231">
        <f t="shared" si="17"/>
        <v>10200</v>
      </c>
      <c r="AC545" s="226" t="s">
        <v>4570</v>
      </c>
      <c r="AD545" s="226" t="s">
        <v>4570</v>
      </c>
      <c r="AE545" s="226" t="s">
        <v>4570</v>
      </c>
      <c r="AF545" s="253" t="s">
        <v>2785</v>
      </c>
    </row>
    <row r="546" spans="1:32" ht="22.5" customHeight="1">
      <c r="A546" s="226">
        <v>538</v>
      </c>
      <c r="B546" s="226" t="s">
        <v>4571</v>
      </c>
      <c r="C546" s="226" t="s">
        <v>4571</v>
      </c>
      <c r="D546" s="227"/>
      <c r="E546" s="227" t="s">
        <v>4572</v>
      </c>
      <c r="F546" s="226" t="s">
        <v>66</v>
      </c>
      <c r="G546" s="226" t="s">
        <v>4531</v>
      </c>
      <c r="H546" s="226" t="s">
        <v>4537</v>
      </c>
      <c r="I546" s="226" t="s">
        <v>4573</v>
      </c>
      <c r="J546" s="226">
        <v>1</v>
      </c>
      <c r="K546" s="226"/>
      <c r="L546" s="226"/>
      <c r="M546" s="226">
        <v>2</v>
      </c>
      <c r="N546" s="226">
        <v>4</v>
      </c>
      <c r="O546" s="227"/>
      <c r="P546" s="226">
        <v>18</v>
      </c>
      <c r="Q546" s="226">
        <v>2000</v>
      </c>
      <c r="R546" s="228">
        <f t="shared" si="12"/>
        <v>36000</v>
      </c>
      <c r="S546" s="228"/>
      <c r="T546" s="228"/>
      <c r="U546" s="228">
        <v>0</v>
      </c>
      <c r="V546" s="228">
        <v>200</v>
      </c>
      <c r="W546" s="228">
        <f t="shared" si="13"/>
        <v>1000</v>
      </c>
      <c r="X546" s="228">
        <f t="shared" si="14"/>
        <v>150</v>
      </c>
      <c r="Y546" s="229">
        <f t="shared" si="15"/>
        <v>1150</v>
      </c>
      <c r="Z546" s="233">
        <v>6.84</v>
      </c>
      <c r="AA546" s="228">
        <f t="shared" si="16"/>
        <v>7140</v>
      </c>
      <c r="AB546" s="231">
        <f t="shared" si="17"/>
        <v>4855.2000000000007</v>
      </c>
      <c r="AC546" s="226" t="s">
        <v>2020</v>
      </c>
      <c r="AD546" s="226" t="s">
        <v>2020</v>
      </c>
      <c r="AE546" s="226" t="s">
        <v>2020</v>
      </c>
      <c r="AF546" s="253" t="s">
        <v>2785</v>
      </c>
    </row>
    <row r="547" spans="1:32" ht="22.5" customHeight="1">
      <c r="A547" s="226">
        <v>539</v>
      </c>
      <c r="B547" s="226" t="s">
        <v>4574</v>
      </c>
      <c r="C547" s="226" t="s">
        <v>4574</v>
      </c>
      <c r="D547" s="227"/>
      <c r="E547" s="227" t="s">
        <v>4575</v>
      </c>
      <c r="F547" s="226" t="s">
        <v>66</v>
      </c>
      <c r="G547" s="226" t="s">
        <v>4531</v>
      </c>
      <c r="H547" s="226" t="s">
        <v>4537</v>
      </c>
      <c r="I547" s="226" t="s">
        <v>4573</v>
      </c>
      <c r="J547" s="226">
        <v>1</v>
      </c>
      <c r="K547" s="226"/>
      <c r="L547" s="226"/>
      <c r="M547" s="226">
        <v>2</v>
      </c>
      <c r="N547" s="226">
        <v>4</v>
      </c>
      <c r="O547" s="227"/>
      <c r="P547" s="226">
        <v>18</v>
      </c>
      <c r="Q547" s="226">
        <v>2000</v>
      </c>
      <c r="R547" s="228">
        <f t="shared" si="12"/>
        <v>36000</v>
      </c>
      <c r="S547" s="228"/>
      <c r="T547" s="228"/>
      <c r="U547" s="228">
        <v>0</v>
      </c>
      <c r="V547" s="228">
        <v>150</v>
      </c>
      <c r="W547" s="228">
        <f t="shared" si="13"/>
        <v>750</v>
      </c>
      <c r="X547" s="228">
        <f t="shared" si="14"/>
        <v>112.5</v>
      </c>
      <c r="Y547" s="229">
        <f t="shared" si="15"/>
        <v>862.5</v>
      </c>
      <c r="Z547" s="233">
        <v>6.84</v>
      </c>
      <c r="AA547" s="228">
        <f t="shared" si="16"/>
        <v>5355</v>
      </c>
      <c r="AB547" s="231">
        <f t="shared" si="17"/>
        <v>3641.4</v>
      </c>
      <c r="AC547" s="226" t="s">
        <v>2020</v>
      </c>
      <c r="AD547" s="226" t="s">
        <v>2020</v>
      </c>
      <c r="AE547" s="226" t="s">
        <v>2020</v>
      </c>
      <c r="AF547" s="253" t="s">
        <v>2785</v>
      </c>
    </row>
    <row r="548" spans="1:32" ht="22.5" customHeight="1">
      <c r="A548" s="226">
        <v>540</v>
      </c>
      <c r="B548" s="226" t="s">
        <v>4576</v>
      </c>
      <c r="C548" s="226" t="s">
        <v>4576</v>
      </c>
      <c r="D548" s="227"/>
      <c r="E548" s="227" t="s">
        <v>4577</v>
      </c>
      <c r="F548" s="226" t="s">
        <v>66</v>
      </c>
      <c r="G548" s="226" t="s">
        <v>4531</v>
      </c>
      <c r="H548" s="226" t="s">
        <v>4537</v>
      </c>
      <c r="I548" s="226" t="s">
        <v>4573</v>
      </c>
      <c r="J548" s="226">
        <v>1</v>
      </c>
      <c r="K548" s="226"/>
      <c r="L548" s="226"/>
      <c r="M548" s="226">
        <v>2</v>
      </c>
      <c r="N548" s="226">
        <v>4</v>
      </c>
      <c r="O548" s="227"/>
      <c r="P548" s="226">
        <v>18</v>
      </c>
      <c r="Q548" s="226">
        <v>2000</v>
      </c>
      <c r="R548" s="228">
        <f t="shared" si="12"/>
        <v>36000</v>
      </c>
      <c r="S548" s="228"/>
      <c r="T548" s="228"/>
      <c r="U548" s="228">
        <v>0</v>
      </c>
      <c r="V548" s="228">
        <v>150</v>
      </c>
      <c r="W548" s="228">
        <f t="shared" si="13"/>
        <v>750</v>
      </c>
      <c r="X548" s="228">
        <f t="shared" si="14"/>
        <v>112.5</v>
      </c>
      <c r="Y548" s="229">
        <f t="shared" si="15"/>
        <v>862.5</v>
      </c>
      <c r="Z548" s="233">
        <v>6.84</v>
      </c>
      <c r="AA548" s="228">
        <f t="shared" si="16"/>
        <v>5355</v>
      </c>
      <c r="AB548" s="231">
        <f t="shared" si="17"/>
        <v>3641.4</v>
      </c>
      <c r="AC548" s="226" t="s">
        <v>2020</v>
      </c>
      <c r="AD548" s="226" t="s">
        <v>2020</v>
      </c>
      <c r="AE548" s="226" t="s">
        <v>2020</v>
      </c>
      <c r="AF548" s="253" t="s">
        <v>2785</v>
      </c>
    </row>
    <row r="549" spans="1:32" ht="22.5" customHeight="1">
      <c r="A549" s="226">
        <v>541</v>
      </c>
      <c r="B549" s="226" t="s">
        <v>4582</v>
      </c>
      <c r="C549" s="226" t="s">
        <v>4582</v>
      </c>
      <c r="D549" s="227"/>
      <c r="E549" s="236" t="s">
        <v>4583</v>
      </c>
      <c r="F549" s="226" t="s">
        <v>66</v>
      </c>
      <c r="G549" s="226" t="s">
        <v>4578</v>
      </c>
      <c r="H549" s="226" t="s">
        <v>4579</v>
      </c>
      <c r="I549" s="226" t="s">
        <v>4580</v>
      </c>
      <c r="J549" s="226">
        <v>1</v>
      </c>
      <c r="K549" s="226"/>
      <c r="L549" s="226"/>
      <c r="M549" s="226">
        <v>5</v>
      </c>
      <c r="N549" s="226">
        <v>4</v>
      </c>
      <c r="O549" s="227"/>
      <c r="P549" s="226">
        <v>14</v>
      </c>
      <c r="Q549" s="226">
        <v>1400</v>
      </c>
      <c r="R549" s="228">
        <f t="shared" si="12"/>
        <v>19600</v>
      </c>
      <c r="S549" s="228"/>
      <c r="T549" s="228"/>
      <c r="U549" s="228">
        <v>0</v>
      </c>
      <c r="V549" s="228">
        <v>230</v>
      </c>
      <c r="W549" s="228">
        <f t="shared" si="13"/>
        <v>1150</v>
      </c>
      <c r="X549" s="228">
        <f t="shared" si="14"/>
        <v>172.5</v>
      </c>
      <c r="Y549" s="229">
        <f t="shared" si="15"/>
        <v>1322.5</v>
      </c>
      <c r="Z549" s="233">
        <v>6.84</v>
      </c>
      <c r="AA549" s="228">
        <f t="shared" si="16"/>
        <v>8211</v>
      </c>
      <c r="AB549" s="231">
        <f t="shared" si="17"/>
        <v>5583.4800000000005</v>
      </c>
      <c r="AC549" s="226" t="s">
        <v>1701</v>
      </c>
      <c r="AD549" s="226" t="s">
        <v>1701</v>
      </c>
      <c r="AE549" s="226" t="s">
        <v>1701</v>
      </c>
      <c r="AF549" s="253" t="s">
        <v>4581</v>
      </c>
    </row>
    <row r="550" spans="1:32" ht="22.5" customHeight="1">
      <c r="A550" s="226">
        <v>542</v>
      </c>
      <c r="B550" s="226" t="s">
        <v>4584</v>
      </c>
      <c r="C550" s="226" t="s">
        <v>4584</v>
      </c>
      <c r="D550" s="227"/>
      <c r="E550" s="236" t="s">
        <v>4585</v>
      </c>
      <c r="F550" s="226" t="s">
        <v>2758</v>
      </c>
      <c r="G550" s="226" t="s">
        <v>4578</v>
      </c>
      <c r="H550" s="226" t="s">
        <v>4579</v>
      </c>
      <c r="I550" s="226" t="s">
        <v>4580</v>
      </c>
      <c r="J550" s="226">
        <v>1</v>
      </c>
      <c r="K550" s="226"/>
      <c r="L550" s="226"/>
      <c r="M550" s="226">
        <v>4</v>
      </c>
      <c r="N550" s="226">
        <v>4</v>
      </c>
      <c r="O550" s="227"/>
      <c r="P550" s="226">
        <v>0</v>
      </c>
      <c r="Q550" s="226">
        <v>0</v>
      </c>
      <c r="R550" s="228">
        <f t="shared" si="12"/>
        <v>0</v>
      </c>
      <c r="S550" s="228">
        <v>6000</v>
      </c>
      <c r="T550" s="228">
        <v>7</v>
      </c>
      <c r="U550" s="228">
        <v>42000</v>
      </c>
      <c r="V550" s="228"/>
      <c r="W550" s="228">
        <f t="shared" si="13"/>
        <v>0</v>
      </c>
      <c r="X550" s="228">
        <f t="shared" si="14"/>
        <v>4200</v>
      </c>
      <c r="Y550" s="229">
        <f t="shared" si="15"/>
        <v>4200</v>
      </c>
      <c r="Z550" s="233">
        <v>5.88</v>
      </c>
      <c r="AA550" s="228">
        <f t="shared" si="16"/>
        <v>8400</v>
      </c>
      <c r="AB550" s="231">
        <f t="shared" si="17"/>
        <v>5712</v>
      </c>
      <c r="AC550" s="226" t="s">
        <v>46</v>
      </c>
      <c r="AD550" s="226" t="s">
        <v>46</v>
      </c>
      <c r="AE550" s="226" t="s">
        <v>46</v>
      </c>
      <c r="AF550" s="253" t="s">
        <v>4581</v>
      </c>
    </row>
    <row r="551" spans="1:32" ht="22.5" customHeight="1">
      <c r="A551" s="226">
        <v>543</v>
      </c>
      <c r="B551" s="226" t="s">
        <v>4586</v>
      </c>
      <c r="C551" s="226" t="s">
        <v>4586</v>
      </c>
      <c r="D551" s="227"/>
      <c r="E551" s="226" t="s">
        <v>4587</v>
      </c>
      <c r="F551" s="226" t="s">
        <v>2758</v>
      </c>
      <c r="G551" s="226" t="s">
        <v>4588</v>
      </c>
      <c r="H551" s="226" t="s">
        <v>4589</v>
      </c>
      <c r="I551" s="226" t="s">
        <v>4590</v>
      </c>
      <c r="J551" s="226">
        <v>1</v>
      </c>
      <c r="K551" s="226"/>
      <c r="L551" s="226"/>
      <c r="M551" s="226">
        <v>3</v>
      </c>
      <c r="N551" s="226">
        <v>4</v>
      </c>
      <c r="O551" s="227"/>
      <c r="P551" s="226">
        <v>0</v>
      </c>
      <c r="Q551" s="226">
        <v>0</v>
      </c>
      <c r="R551" s="228">
        <f t="shared" si="12"/>
        <v>0</v>
      </c>
      <c r="S551" s="228">
        <v>2800</v>
      </c>
      <c r="T551" s="228">
        <v>6</v>
      </c>
      <c r="U551" s="228">
        <v>16800</v>
      </c>
      <c r="V551" s="228"/>
      <c r="W551" s="228">
        <f t="shared" si="13"/>
        <v>0</v>
      </c>
      <c r="X551" s="228">
        <f t="shared" si="14"/>
        <v>1680</v>
      </c>
      <c r="Y551" s="229">
        <f t="shared" si="15"/>
        <v>1680</v>
      </c>
      <c r="Z551" s="233">
        <v>5.88</v>
      </c>
      <c r="AA551" s="228">
        <f t="shared" si="16"/>
        <v>3360</v>
      </c>
      <c r="AB551" s="231">
        <f t="shared" si="17"/>
        <v>2284.8000000000002</v>
      </c>
      <c r="AC551" s="226" t="s">
        <v>2733</v>
      </c>
      <c r="AD551" s="226" t="s">
        <v>2733</v>
      </c>
      <c r="AE551" s="226" t="s">
        <v>2733</v>
      </c>
      <c r="AF551" s="253"/>
    </row>
    <row r="552" spans="1:32" ht="22.5" customHeight="1">
      <c r="A552" s="226">
        <v>544</v>
      </c>
      <c r="B552" s="226" t="s">
        <v>4591</v>
      </c>
      <c r="C552" s="226" t="s">
        <v>4591</v>
      </c>
      <c r="D552" s="227"/>
      <c r="E552" s="227" t="s">
        <v>4592</v>
      </c>
      <c r="F552" s="226" t="s">
        <v>66</v>
      </c>
      <c r="G552" s="226" t="s">
        <v>4588</v>
      </c>
      <c r="H552" s="226" t="s">
        <v>4589</v>
      </c>
      <c r="I552" s="226" t="s">
        <v>4590</v>
      </c>
      <c r="J552" s="226">
        <v>1</v>
      </c>
      <c r="K552" s="226"/>
      <c r="L552" s="226"/>
      <c r="M552" s="226">
        <v>3</v>
      </c>
      <c r="N552" s="226">
        <v>6</v>
      </c>
      <c r="O552" s="227"/>
      <c r="P552" s="226">
        <v>32</v>
      </c>
      <c r="Q552" s="226">
        <v>2700</v>
      </c>
      <c r="R552" s="228">
        <f t="shared" si="12"/>
        <v>86400</v>
      </c>
      <c r="S552" s="228"/>
      <c r="T552" s="228"/>
      <c r="U552" s="228">
        <v>0</v>
      </c>
      <c r="V552" s="228">
        <v>245</v>
      </c>
      <c r="W552" s="228">
        <f t="shared" si="13"/>
        <v>1225</v>
      </c>
      <c r="X552" s="228">
        <f t="shared" si="14"/>
        <v>183.75</v>
      </c>
      <c r="Y552" s="229">
        <f t="shared" si="15"/>
        <v>1408.75</v>
      </c>
      <c r="Z552" s="233">
        <v>6.84</v>
      </c>
      <c r="AA552" s="228">
        <f t="shared" si="16"/>
        <v>8746.5</v>
      </c>
      <c r="AB552" s="231">
        <f t="shared" si="17"/>
        <v>5947.6200000000008</v>
      </c>
      <c r="AC552" s="226" t="s">
        <v>2733</v>
      </c>
      <c r="AD552" s="226" t="s">
        <v>2733</v>
      </c>
      <c r="AE552" s="226" t="s">
        <v>2733</v>
      </c>
      <c r="AF552" s="253"/>
    </row>
    <row r="553" spans="1:32" ht="22.5" customHeight="1">
      <c r="A553" s="226">
        <v>545</v>
      </c>
      <c r="B553" s="226" t="s">
        <v>4593</v>
      </c>
      <c r="C553" s="226" t="s">
        <v>4593</v>
      </c>
      <c r="D553" s="227"/>
      <c r="E553" s="227" t="s">
        <v>4594</v>
      </c>
      <c r="F553" s="226" t="s">
        <v>66</v>
      </c>
      <c r="G553" s="226" t="s">
        <v>4588</v>
      </c>
      <c r="H553" s="226" t="s">
        <v>4589</v>
      </c>
      <c r="I553" s="226" t="s">
        <v>4590</v>
      </c>
      <c r="J553" s="226">
        <v>1</v>
      </c>
      <c r="K553" s="226"/>
      <c r="L553" s="226"/>
      <c r="M553" s="226">
        <v>3</v>
      </c>
      <c r="N553" s="226">
        <v>6</v>
      </c>
      <c r="O553" s="227"/>
      <c r="P553" s="226">
        <v>32</v>
      </c>
      <c r="Q553" s="226">
        <v>2700</v>
      </c>
      <c r="R553" s="228">
        <f t="shared" si="12"/>
        <v>86400</v>
      </c>
      <c r="S553" s="228"/>
      <c r="T553" s="228"/>
      <c r="U553" s="228">
        <v>0</v>
      </c>
      <c r="V553" s="228">
        <v>245</v>
      </c>
      <c r="W553" s="228">
        <f t="shared" si="13"/>
        <v>1225</v>
      </c>
      <c r="X553" s="228">
        <f t="shared" si="14"/>
        <v>183.75</v>
      </c>
      <c r="Y553" s="229">
        <f t="shared" si="15"/>
        <v>1408.75</v>
      </c>
      <c r="Z553" s="233">
        <v>6.84</v>
      </c>
      <c r="AA553" s="228">
        <f t="shared" si="16"/>
        <v>8746.5</v>
      </c>
      <c r="AB553" s="231">
        <f t="shared" si="17"/>
        <v>5947.6200000000008</v>
      </c>
      <c r="AC553" s="226" t="s">
        <v>2733</v>
      </c>
      <c r="AD553" s="226" t="s">
        <v>2733</v>
      </c>
      <c r="AE553" s="226" t="s">
        <v>2733</v>
      </c>
      <c r="AF553" s="253"/>
    </row>
    <row r="554" spans="1:32" ht="22.5" customHeight="1">
      <c r="A554" s="226">
        <v>546</v>
      </c>
      <c r="B554" s="226" t="s">
        <v>4595</v>
      </c>
      <c r="C554" s="226" t="s">
        <v>4595</v>
      </c>
      <c r="D554" s="227"/>
      <c r="E554" s="226" t="s">
        <v>4596</v>
      </c>
      <c r="F554" s="226" t="s">
        <v>2758</v>
      </c>
      <c r="G554" s="226" t="s">
        <v>4588</v>
      </c>
      <c r="H554" s="226" t="s">
        <v>4589</v>
      </c>
      <c r="I554" s="226" t="s">
        <v>4597</v>
      </c>
      <c r="J554" s="226">
        <v>1</v>
      </c>
      <c r="K554" s="226"/>
      <c r="L554" s="226"/>
      <c r="M554" s="226">
        <v>2</v>
      </c>
      <c r="N554" s="226">
        <v>4</v>
      </c>
      <c r="O554" s="227"/>
      <c r="P554" s="226">
        <v>0</v>
      </c>
      <c r="Q554" s="226">
        <v>0</v>
      </c>
      <c r="R554" s="228">
        <f t="shared" si="12"/>
        <v>0</v>
      </c>
      <c r="S554" s="228">
        <v>1797</v>
      </c>
      <c r="T554" s="228">
        <v>6</v>
      </c>
      <c r="U554" s="228">
        <v>10782</v>
      </c>
      <c r="V554" s="228"/>
      <c r="W554" s="228">
        <f t="shared" si="13"/>
        <v>0</v>
      </c>
      <c r="X554" s="228">
        <f t="shared" si="14"/>
        <v>1078.2</v>
      </c>
      <c r="Y554" s="229">
        <f t="shared" si="15"/>
        <v>1078.2</v>
      </c>
      <c r="Z554" s="233">
        <v>5.88</v>
      </c>
      <c r="AA554" s="228">
        <f t="shared" si="16"/>
        <v>2156.4</v>
      </c>
      <c r="AB554" s="231">
        <f t="shared" si="17"/>
        <v>1466.3520000000001</v>
      </c>
      <c r="AC554" s="226" t="s">
        <v>3193</v>
      </c>
      <c r="AD554" s="226" t="s">
        <v>3193</v>
      </c>
      <c r="AE554" s="226" t="s">
        <v>3193</v>
      </c>
      <c r="AF554" s="253"/>
    </row>
    <row r="555" spans="1:32" ht="22.5" customHeight="1">
      <c r="A555" s="226">
        <v>547</v>
      </c>
      <c r="B555" s="226" t="s">
        <v>4609</v>
      </c>
      <c r="C555" s="226" t="s">
        <v>4608</v>
      </c>
      <c r="D555" s="226" t="s">
        <v>3107</v>
      </c>
      <c r="E555" s="226" t="s">
        <v>4610</v>
      </c>
      <c r="F555" s="226" t="s">
        <v>2758</v>
      </c>
      <c r="G555" s="226" t="s">
        <v>4611</v>
      </c>
      <c r="H555" s="226" t="s">
        <v>4612</v>
      </c>
      <c r="I555" s="226" t="s">
        <v>4613</v>
      </c>
      <c r="J555" s="226">
        <v>1</v>
      </c>
      <c r="K555" s="226"/>
      <c r="L555" s="226"/>
      <c r="M555" s="226">
        <v>1</v>
      </c>
      <c r="N555" s="226">
        <v>2</v>
      </c>
      <c r="O555" s="227"/>
      <c r="P555" s="226">
        <v>0</v>
      </c>
      <c r="Q555" s="226">
        <v>0</v>
      </c>
      <c r="R555" s="228">
        <f t="shared" si="12"/>
        <v>0</v>
      </c>
      <c r="S555" s="239">
        <v>13300</v>
      </c>
      <c r="T555" s="240">
        <v>4</v>
      </c>
      <c r="U555" s="228">
        <v>53200</v>
      </c>
      <c r="V555" s="240"/>
      <c r="W555" s="228">
        <f t="shared" si="13"/>
        <v>0</v>
      </c>
      <c r="X555" s="228">
        <f t="shared" si="14"/>
        <v>5320</v>
      </c>
      <c r="Y555" s="229">
        <f t="shared" si="15"/>
        <v>5320</v>
      </c>
      <c r="Z555" s="233">
        <v>5.88</v>
      </c>
      <c r="AA555" s="228">
        <f t="shared" si="16"/>
        <v>10640</v>
      </c>
      <c r="AB555" s="231">
        <f t="shared" si="17"/>
        <v>7235.2000000000007</v>
      </c>
      <c r="AC555" s="226" t="s">
        <v>2289</v>
      </c>
      <c r="AD555" s="226" t="s">
        <v>2289</v>
      </c>
      <c r="AE555" s="226" t="s">
        <v>2289</v>
      </c>
      <c r="AF555" s="253" t="s">
        <v>4614</v>
      </c>
    </row>
    <row r="556" spans="1:32" ht="22.5" customHeight="1">
      <c r="A556" s="226">
        <v>548</v>
      </c>
      <c r="B556" s="226" t="s">
        <v>4616</v>
      </c>
      <c r="C556" s="226" t="s">
        <v>4615</v>
      </c>
      <c r="D556" s="226" t="s">
        <v>3107</v>
      </c>
      <c r="E556" s="226" t="s">
        <v>4617</v>
      </c>
      <c r="F556" s="226" t="s">
        <v>2758</v>
      </c>
      <c r="G556" s="226" t="s">
        <v>4618</v>
      </c>
      <c r="H556" s="226" t="s">
        <v>4619</v>
      </c>
      <c r="I556" s="226" t="s">
        <v>4620</v>
      </c>
      <c r="J556" s="226">
        <v>1</v>
      </c>
      <c r="K556" s="226"/>
      <c r="L556" s="226"/>
      <c r="M556" s="226">
        <v>1</v>
      </c>
      <c r="N556" s="226">
        <v>2</v>
      </c>
      <c r="O556" s="227"/>
      <c r="P556" s="226">
        <v>0</v>
      </c>
      <c r="Q556" s="226">
        <v>0</v>
      </c>
      <c r="R556" s="228">
        <f t="shared" si="12"/>
        <v>0</v>
      </c>
      <c r="S556" s="239">
        <v>8700</v>
      </c>
      <c r="T556" s="240">
        <v>5</v>
      </c>
      <c r="U556" s="228">
        <v>43500</v>
      </c>
      <c r="V556" s="240"/>
      <c r="W556" s="228">
        <f t="shared" si="13"/>
        <v>0</v>
      </c>
      <c r="X556" s="228">
        <f t="shared" si="14"/>
        <v>4350</v>
      </c>
      <c r="Y556" s="229">
        <f t="shared" si="15"/>
        <v>4350</v>
      </c>
      <c r="Z556" s="233">
        <v>5.88</v>
      </c>
      <c r="AA556" s="228">
        <f t="shared" si="16"/>
        <v>8700</v>
      </c>
      <c r="AB556" s="231">
        <f t="shared" si="17"/>
        <v>5916</v>
      </c>
      <c r="AC556" s="226" t="s">
        <v>2289</v>
      </c>
      <c r="AD556" s="226" t="s">
        <v>2289</v>
      </c>
      <c r="AE556" s="226" t="s">
        <v>2289</v>
      </c>
      <c r="AF556" s="253" t="s">
        <v>4614</v>
      </c>
    </row>
    <row r="557" spans="1:32" ht="22.5" customHeight="1">
      <c r="A557" s="226">
        <v>549</v>
      </c>
      <c r="B557" s="226" t="s">
        <v>4621</v>
      </c>
      <c r="C557" s="226" t="s">
        <v>4622</v>
      </c>
      <c r="D557" s="226" t="s">
        <v>3107</v>
      </c>
      <c r="E557" s="226" t="s">
        <v>4623</v>
      </c>
      <c r="F557" s="226" t="s">
        <v>2758</v>
      </c>
      <c r="G557" s="226" t="s">
        <v>4624</v>
      </c>
      <c r="H557" s="226" t="s">
        <v>4624</v>
      </c>
      <c r="I557" s="226" t="s">
        <v>4625</v>
      </c>
      <c r="J557" s="226">
        <v>1</v>
      </c>
      <c r="K557" s="226"/>
      <c r="L557" s="226"/>
      <c r="M557" s="226">
        <v>1</v>
      </c>
      <c r="N557" s="226">
        <v>2</v>
      </c>
      <c r="O557" s="227"/>
      <c r="P557" s="226">
        <v>0</v>
      </c>
      <c r="Q557" s="226">
        <v>0</v>
      </c>
      <c r="R557" s="228">
        <f t="shared" si="12"/>
        <v>0</v>
      </c>
      <c r="S557" s="239">
        <v>8000</v>
      </c>
      <c r="T557" s="240">
        <v>4</v>
      </c>
      <c r="U557" s="228">
        <v>32000</v>
      </c>
      <c r="V557" s="240"/>
      <c r="W557" s="228">
        <f t="shared" si="13"/>
        <v>0</v>
      </c>
      <c r="X557" s="228">
        <f t="shared" si="14"/>
        <v>3200</v>
      </c>
      <c r="Y557" s="229">
        <f t="shared" si="15"/>
        <v>3200</v>
      </c>
      <c r="Z557" s="233">
        <v>5.88</v>
      </c>
      <c r="AA557" s="228">
        <f t="shared" si="16"/>
        <v>6400</v>
      </c>
      <c r="AB557" s="231">
        <f t="shared" si="17"/>
        <v>4352</v>
      </c>
      <c r="AC557" s="226" t="s">
        <v>2289</v>
      </c>
      <c r="AD557" s="226" t="s">
        <v>2289</v>
      </c>
      <c r="AE557" s="226" t="s">
        <v>2289</v>
      </c>
      <c r="AF557" s="253" t="s">
        <v>4614</v>
      </c>
    </row>
    <row r="558" spans="1:32" ht="22.5" customHeight="1">
      <c r="A558" s="226">
        <v>550</v>
      </c>
      <c r="B558" s="226" t="s">
        <v>4626</v>
      </c>
      <c r="C558" s="226" t="s">
        <v>4626</v>
      </c>
      <c r="D558" s="227"/>
      <c r="E558" s="226" t="s">
        <v>4627</v>
      </c>
      <c r="F558" s="226" t="s">
        <v>66</v>
      </c>
      <c r="G558" s="226" t="s">
        <v>2686</v>
      </c>
      <c r="H558" s="226">
        <v>2</v>
      </c>
      <c r="I558" s="226" t="s">
        <v>4628</v>
      </c>
      <c r="J558" s="226">
        <v>1</v>
      </c>
      <c r="K558" s="226"/>
      <c r="L558" s="226"/>
      <c r="M558" s="226">
        <v>2</v>
      </c>
      <c r="N558" s="226">
        <v>4</v>
      </c>
      <c r="O558" s="226" t="s">
        <v>2387</v>
      </c>
      <c r="P558" s="226">
        <v>25</v>
      </c>
      <c r="Q558" s="226">
        <v>0</v>
      </c>
      <c r="R558" s="228">
        <f t="shared" si="12"/>
        <v>0</v>
      </c>
      <c r="S558" s="228"/>
      <c r="T558" s="228"/>
      <c r="U558" s="228">
        <v>0</v>
      </c>
      <c r="V558" s="228">
        <v>230</v>
      </c>
      <c r="W558" s="228">
        <f t="shared" si="13"/>
        <v>1150</v>
      </c>
      <c r="X558" s="228">
        <f t="shared" si="14"/>
        <v>172.5</v>
      </c>
      <c r="Y558" s="229">
        <f t="shared" si="15"/>
        <v>1322.5</v>
      </c>
      <c r="Z558" s="230">
        <v>6.84</v>
      </c>
      <c r="AA558" s="228">
        <f t="shared" si="16"/>
        <v>8211</v>
      </c>
      <c r="AB558" s="231">
        <f t="shared" si="17"/>
        <v>5583.4800000000005</v>
      </c>
      <c r="AC558" s="226" t="s">
        <v>2733</v>
      </c>
      <c r="AD558" s="226" t="s">
        <v>2733</v>
      </c>
      <c r="AE558" s="226" t="s">
        <v>2733</v>
      </c>
      <c r="AF558" s="253"/>
    </row>
    <row r="559" spans="1:32" ht="22.5" customHeight="1">
      <c r="A559" s="226">
        <v>551</v>
      </c>
      <c r="B559" s="226" t="s">
        <v>4629</v>
      </c>
      <c r="C559" s="226" t="s">
        <v>4629</v>
      </c>
      <c r="D559" s="227"/>
      <c r="E559" s="226" t="s">
        <v>4630</v>
      </c>
      <c r="F559" s="226" t="s">
        <v>66</v>
      </c>
      <c r="G559" s="226" t="s">
        <v>2686</v>
      </c>
      <c r="H559" s="226">
        <v>2</v>
      </c>
      <c r="I559" s="226" t="s">
        <v>4628</v>
      </c>
      <c r="J559" s="226">
        <v>1</v>
      </c>
      <c r="K559" s="226"/>
      <c r="L559" s="226"/>
      <c r="M559" s="226">
        <v>2</v>
      </c>
      <c r="N559" s="226">
        <v>4</v>
      </c>
      <c r="O559" s="226" t="s">
        <v>2387</v>
      </c>
      <c r="P559" s="226">
        <v>25</v>
      </c>
      <c r="Q559" s="226">
        <v>0</v>
      </c>
      <c r="R559" s="228">
        <f t="shared" si="12"/>
        <v>0</v>
      </c>
      <c r="S559" s="228"/>
      <c r="T559" s="228"/>
      <c r="U559" s="228">
        <v>0</v>
      </c>
      <c r="V559" s="228">
        <v>265</v>
      </c>
      <c r="W559" s="228">
        <f t="shared" si="13"/>
        <v>1325</v>
      </c>
      <c r="X559" s="228">
        <f t="shared" si="14"/>
        <v>198.75</v>
      </c>
      <c r="Y559" s="229">
        <f t="shared" si="15"/>
        <v>1523.75</v>
      </c>
      <c r="Z559" s="230">
        <v>6.84</v>
      </c>
      <c r="AA559" s="228">
        <f t="shared" si="16"/>
        <v>9460.5</v>
      </c>
      <c r="AB559" s="231">
        <f t="shared" si="17"/>
        <v>6433.14</v>
      </c>
      <c r="AC559" s="226" t="s">
        <v>2733</v>
      </c>
      <c r="AD559" s="226" t="s">
        <v>2733</v>
      </c>
      <c r="AE559" s="226" t="s">
        <v>2733</v>
      </c>
      <c r="AF559" s="253"/>
    </row>
    <row r="560" spans="1:32" ht="22.5" customHeight="1">
      <c r="A560" s="226">
        <v>552</v>
      </c>
      <c r="B560" s="226" t="s">
        <v>4631</v>
      </c>
      <c r="C560" s="226" t="s">
        <v>4631</v>
      </c>
      <c r="D560" s="227"/>
      <c r="E560" s="227" t="s">
        <v>4632</v>
      </c>
      <c r="F560" s="226" t="s">
        <v>66</v>
      </c>
      <c r="G560" s="226" t="s">
        <v>2686</v>
      </c>
      <c r="H560" s="226">
        <v>7</v>
      </c>
      <c r="I560" s="226" t="s">
        <v>4633</v>
      </c>
      <c r="J560" s="226">
        <v>1</v>
      </c>
      <c r="K560" s="226"/>
      <c r="L560" s="226"/>
      <c r="M560" s="226">
        <v>5</v>
      </c>
      <c r="N560" s="226">
        <v>8</v>
      </c>
      <c r="O560" s="226" t="s">
        <v>2387</v>
      </c>
      <c r="P560" s="226">
        <v>0</v>
      </c>
      <c r="Q560" s="226">
        <v>0</v>
      </c>
      <c r="R560" s="228">
        <f t="shared" si="12"/>
        <v>0</v>
      </c>
      <c r="S560" s="228"/>
      <c r="T560" s="228"/>
      <c r="U560" s="228">
        <v>0</v>
      </c>
      <c r="V560" s="228">
        <v>500</v>
      </c>
      <c r="W560" s="228">
        <f t="shared" si="13"/>
        <v>2500</v>
      </c>
      <c r="X560" s="228">
        <f t="shared" si="14"/>
        <v>375</v>
      </c>
      <c r="Y560" s="229">
        <f t="shared" si="15"/>
        <v>2875</v>
      </c>
      <c r="Z560" s="230">
        <v>6.84</v>
      </c>
      <c r="AA560" s="228">
        <f t="shared" si="16"/>
        <v>17850</v>
      </c>
      <c r="AB560" s="231">
        <f t="shared" si="17"/>
        <v>12138</v>
      </c>
      <c r="AC560" s="226" t="s">
        <v>2733</v>
      </c>
      <c r="AD560" s="226" t="s">
        <v>2733</v>
      </c>
      <c r="AE560" s="226" t="s">
        <v>2733</v>
      </c>
      <c r="AF560" s="253"/>
    </row>
    <row r="561" spans="1:32" ht="22.5" customHeight="1">
      <c r="A561" s="226">
        <v>553</v>
      </c>
      <c r="B561" s="226" t="s">
        <v>4634</v>
      </c>
      <c r="C561" s="226" t="s">
        <v>4634</v>
      </c>
      <c r="D561" s="227"/>
      <c r="E561" s="227" t="s">
        <v>4635</v>
      </c>
      <c r="F561" s="226" t="s">
        <v>66</v>
      </c>
      <c r="G561" s="226" t="s">
        <v>2686</v>
      </c>
      <c r="H561" s="226">
        <v>7</v>
      </c>
      <c r="I561" s="226" t="s">
        <v>4633</v>
      </c>
      <c r="J561" s="226">
        <v>1</v>
      </c>
      <c r="K561" s="226"/>
      <c r="L561" s="226"/>
      <c r="M561" s="226">
        <v>5</v>
      </c>
      <c r="N561" s="226">
        <v>8</v>
      </c>
      <c r="O561" s="226" t="s">
        <v>2387</v>
      </c>
      <c r="P561" s="226">
        <v>0</v>
      </c>
      <c r="Q561" s="226">
        <v>0</v>
      </c>
      <c r="R561" s="228">
        <f t="shared" si="12"/>
        <v>0</v>
      </c>
      <c r="S561" s="228"/>
      <c r="T561" s="228"/>
      <c r="U561" s="228">
        <v>0</v>
      </c>
      <c r="V561" s="228">
        <v>500</v>
      </c>
      <c r="W561" s="228">
        <f t="shared" si="13"/>
        <v>2500</v>
      </c>
      <c r="X561" s="228">
        <f t="shared" si="14"/>
        <v>375</v>
      </c>
      <c r="Y561" s="229">
        <f t="shared" si="15"/>
        <v>2875</v>
      </c>
      <c r="Z561" s="230">
        <v>6.84</v>
      </c>
      <c r="AA561" s="228">
        <f t="shared" si="16"/>
        <v>17850</v>
      </c>
      <c r="AB561" s="231">
        <f t="shared" si="17"/>
        <v>12138</v>
      </c>
      <c r="AC561" s="226" t="s">
        <v>2733</v>
      </c>
      <c r="AD561" s="226" t="s">
        <v>2733</v>
      </c>
      <c r="AE561" s="226" t="s">
        <v>2733</v>
      </c>
      <c r="AF561" s="253"/>
    </row>
    <row r="562" spans="1:32" ht="22.5" customHeight="1">
      <c r="A562" s="226">
        <v>554</v>
      </c>
      <c r="B562" s="226" t="s">
        <v>4636</v>
      </c>
      <c r="C562" s="226" t="s">
        <v>4636</v>
      </c>
      <c r="D562" s="227"/>
      <c r="E562" s="227" t="s">
        <v>4637</v>
      </c>
      <c r="F562" s="226" t="s">
        <v>66</v>
      </c>
      <c r="G562" s="226" t="s">
        <v>2686</v>
      </c>
      <c r="H562" s="226" t="s">
        <v>3972</v>
      </c>
      <c r="I562" s="226" t="s">
        <v>4638</v>
      </c>
      <c r="J562" s="226">
        <v>1</v>
      </c>
      <c r="K562" s="226"/>
      <c r="L562" s="226"/>
      <c r="M562" s="226">
        <v>5</v>
      </c>
      <c r="N562" s="226">
        <v>10</v>
      </c>
      <c r="O562" s="226" t="s">
        <v>2387</v>
      </c>
      <c r="P562" s="226">
        <v>35</v>
      </c>
      <c r="Q562" s="226">
        <v>3500</v>
      </c>
      <c r="R562" s="228">
        <f t="shared" si="12"/>
        <v>122500</v>
      </c>
      <c r="S562" s="228">
        <v>1500</v>
      </c>
      <c r="T562" s="228">
        <v>8</v>
      </c>
      <c r="U562" s="228">
        <v>12000</v>
      </c>
      <c r="V562" s="228">
        <v>450</v>
      </c>
      <c r="W562" s="228">
        <f t="shared" si="13"/>
        <v>2250</v>
      </c>
      <c r="X562" s="228">
        <f t="shared" si="14"/>
        <v>1537.5</v>
      </c>
      <c r="Y562" s="229">
        <f t="shared" si="15"/>
        <v>3787.5</v>
      </c>
      <c r="Z562" s="230">
        <v>6.84</v>
      </c>
      <c r="AA562" s="228">
        <f t="shared" si="16"/>
        <v>18465</v>
      </c>
      <c r="AB562" s="231">
        <f t="shared" si="17"/>
        <v>12556.2</v>
      </c>
      <c r="AC562" s="226" t="s">
        <v>3525</v>
      </c>
      <c r="AD562" s="226" t="s">
        <v>3525</v>
      </c>
      <c r="AE562" s="226" t="s">
        <v>3525</v>
      </c>
      <c r="AF562" s="253" t="s">
        <v>4074</v>
      </c>
    </row>
    <row r="563" spans="1:32" ht="22.5" customHeight="1">
      <c r="A563" s="226">
        <v>555</v>
      </c>
      <c r="B563" s="226" t="s">
        <v>4639</v>
      </c>
      <c r="C563" s="226" t="s">
        <v>4639</v>
      </c>
      <c r="D563" s="227"/>
      <c r="E563" s="227" t="s">
        <v>4640</v>
      </c>
      <c r="F563" s="226" t="s">
        <v>66</v>
      </c>
      <c r="G563" s="226" t="s">
        <v>2686</v>
      </c>
      <c r="H563" s="226" t="s">
        <v>3972</v>
      </c>
      <c r="I563" s="226" t="s">
        <v>4638</v>
      </c>
      <c r="J563" s="226">
        <v>1</v>
      </c>
      <c r="K563" s="226"/>
      <c r="L563" s="226"/>
      <c r="M563" s="226">
        <v>4</v>
      </c>
      <c r="N563" s="226">
        <v>8</v>
      </c>
      <c r="O563" s="226" t="s">
        <v>2387</v>
      </c>
      <c r="P563" s="226">
        <v>35</v>
      </c>
      <c r="Q563" s="226">
        <v>3500</v>
      </c>
      <c r="R563" s="228">
        <f t="shared" si="12"/>
        <v>122500</v>
      </c>
      <c r="S563" s="228">
        <v>1500</v>
      </c>
      <c r="T563" s="228">
        <v>6</v>
      </c>
      <c r="U563" s="228">
        <v>9000</v>
      </c>
      <c r="V563" s="228">
        <v>450</v>
      </c>
      <c r="W563" s="228">
        <f t="shared" si="13"/>
        <v>2250</v>
      </c>
      <c r="X563" s="228">
        <f t="shared" si="14"/>
        <v>1237.5</v>
      </c>
      <c r="Y563" s="229">
        <f t="shared" si="15"/>
        <v>3487.5</v>
      </c>
      <c r="Z563" s="230">
        <v>6.84</v>
      </c>
      <c r="AA563" s="228">
        <f t="shared" si="16"/>
        <v>17865</v>
      </c>
      <c r="AB563" s="231">
        <f t="shared" si="17"/>
        <v>12148.2</v>
      </c>
      <c r="AC563" s="226" t="s">
        <v>3525</v>
      </c>
      <c r="AD563" s="226" t="s">
        <v>3525</v>
      </c>
      <c r="AE563" s="226" t="s">
        <v>3525</v>
      </c>
      <c r="AF563" s="253" t="s">
        <v>4074</v>
      </c>
    </row>
    <row r="564" spans="1:32" ht="22.5" customHeight="1">
      <c r="A564" s="226">
        <v>556</v>
      </c>
      <c r="B564" s="226" t="s">
        <v>4641</v>
      </c>
      <c r="C564" s="226" t="s">
        <v>4641</v>
      </c>
      <c r="D564" s="227"/>
      <c r="E564" s="227" t="s">
        <v>4642</v>
      </c>
      <c r="F564" s="226" t="s">
        <v>42</v>
      </c>
      <c r="G564" s="226" t="s">
        <v>2686</v>
      </c>
      <c r="H564" s="226" t="s">
        <v>3088</v>
      </c>
      <c r="I564" s="226" t="s">
        <v>4643</v>
      </c>
      <c r="J564" s="226">
        <v>1</v>
      </c>
      <c r="K564" s="226"/>
      <c r="L564" s="226"/>
      <c r="M564" s="226">
        <v>2</v>
      </c>
      <c r="N564" s="226">
        <v>4</v>
      </c>
      <c r="O564" s="227"/>
      <c r="P564" s="226">
        <v>8</v>
      </c>
      <c r="Q564" s="226">
        <v>360</v>
      </c>
      <c r="R564" s="228">
        <f t="shared" si="12"/>
        <v>2880</v>
      </c>
      <c r="S564" s="228"/>
      <c r="T564" s="228"/>
      <c r="U564" s="228">
        <v>0</v>
      </c>
      <c r="V564" s="228"/>
      <c r="W564" s="228">
        <f t="shared" si="13"/>
        <v>960</v>
      </c>
      <c r="X564" s="228">
        <f t="shared" si="14"/>
        <v>144</v>
      </c>
      <c r="Y564" s="229">
        <f t="shared" si="15"/>
        <v>1104</v>
      </c>
      <c r="Z564" s="230">
        <v>5.88</v>
      </c>
      <c r="AA564" s="228">
        <f t="shared" si="16"/>
        <v>5932.8</v>
      </c>
      <c r="AB564" s="231">
        <f t="shared" si="17"/>
        <v>4034.3040000000005</v>
      </c>
      <c r="AC564" s="226" t="s">
        <v>2733</v>
      </c>
      <c r="AD564" s="226" t="s">
        <v>2733</v>
      </c>
      <c r="AE564" s="226" t="s">
        <v>2689</v>
      </c>
      <c r="AF564" s="253"/>
    </row>
    <row r="565" spans="1:32" ht="22.5" customHeight="1">
      <c r="A565" s="226">
        <v>557</v>
      </c>
      <c r="B565" s="226" t="s">
        <v>4644</v>
      </c>
      <c r="C565" s="226" t="s">
        <v>4644</v>
      </c>
      <c r="D565" s="227"/>
      <c r="E565" s="227" t="s">
        <v>4645</v>
      </c>
      <c r="F565" s="226" t="s">
        <v>42</v>
      </c>
      <c r="G565" s="226" t="s">
        <v>2686</v>
      </c>
      <c r="H565" s="226" t="s">
        <v>3088</v>
      </c>
      <c r="I565" s="226" t="s">
        <v>4646</v>
      </c>
      <c r="J565" s="226">
        <v>1</v>
      </c>
      <c r="K565" s="226"/>
      <c r="L565" s="226"/>
      <c r="M565" s="226">
        <v>1</v>
      </c>
      <c r="N565" s="226">
        <v>2</v>
      </c>
      <c r="O565" s="227"/>
      <c r="P565" s="226">
        <v>8</v>
      </c>
      <c r="Q565" s="226">
        <v>200</v>
      </c>
      <c r="R565" s="228">
        <f t="shared" si="12"/>
        <v>1600</v>
      </c>
      <c r="S565" s="228"/>
      <c r="T565" s="228"/>
      <c r="U565" s="228">
        <v>0</v>
      </c>
      <c r="V565" s="228"/>
      <c r="W565" s="228">
        <f t="shared" si="13"/>
        <v>533.33333333333337</v>
      </c>
      <c r="X565" s="228">
        <f t="shared" si="14"/>
        <v>80</v>
      </c>
      <c r="Y565" s="229">
        <f t="shared" si="15"/>
        <v>613.33333333333337</v>
      </c>
      <c r="Z565" s="230">
        <v>5.88</v>
      </c>
      <c r="AA565" s="228">
        <f t="shared" si="16"/>
        <v>3296</v>
      </c>
      <c r="AB565" s="231">
        <f t="shared" si="17"/>
        <v>2241.2800000000002</v>
      </c>
      <c r="AC565" s="226" t="s">
        <v>2733</v>
      </c>
      <c r="AD565" s="226" t="s">
        <v>2733</v>
      </c>
      <c r="AE565" s="226" t="s">
        <v>2689</v>
      </c>
      <c r="AF565" s="253"/>
    </row>
    <row r="566" spans="1:32" ht="22.5" customHeight="1">
      <c r="A566" s="226">
        <v>558</v>
      </c>
      <c r="B566" s="226" t="s">
        <v>4647</v>
      </c>
      <c r="C566" s="226" t="s">
        <v>4647</v>
      </c>
      <c r="D566" s="227"/>
      <c r="E566" s="227" t="s">
        <v>4648</v>
      </c>
      <c r="F566" s="226" t="s">
        <v>42</v>
      </c>
      <c r="G566" s="226" t="s">
        <v>2686</v>
      </c>
      <c r="H566" s="226" t="s">
        <v>3191</v>
      </c>
      <c r="I566" s="226" t="s">
        <v>4649</v>
      </c>
      <c r="J566" s="226">
        <v>1</v>
      </c>
      <c r="K566" s="226"/>
      <c r="L566" s="226"/>
      <c r="M566" s="226">
        <v>2</v>
      </c>
      <c r="N566" s="226">
        <v>4</v>
      </c>
      <c r="O566" s="227"/>
      <c r="P566" s="226">
        <v>7</v>
      </c>
      <c r="Q566" s="226">
        <v>300</v>
      </c>
      <c r="R566" s="228">
        <f t="shared" si="12"/>
        <v>2100</v>
      </c>
      <c r="S566" s="228"/>
      <c r="T566" s="228"/>
      <c r="U566" s="228">
        <v>0</v>
      </c>
      <c r="V566" s="228"/>
      <c r="W566" s="228">
        <f t="shared" si="13"/>
        <v>700</v>
      </c>
      <c r="X566" s="228">
        <f t="shared" si="14"/>
        <v>105</v>
      </c>
      <c r="Y566" s="229">
        <f t="shared" si="15"/>
        <v>805</v>
      </c>
      <c r="Z566" s="230">
        <v>5.88</v>
      </c>
      <c r="AA566" s="228">
        <f t="shared" si="16"/>
        <v>4326</v>
      </c>
      <c r="AB566" s="231">
        <f t="shared" si="17"/>
        <v>2941.6800000000003</v>
      </c>
      <c r="AC566" s="226" t="s">
        <v>2733</v>
      </c>
      <c r="AD566" s="226" t="s">
        <v>2733</v>
      </c>
      <c r="AE566" s="226" t="s">
        <v>2689</v>
      </c>
      <c r="AF566" s="253"/>
    </row>
    <row r="567" spans="1:32" ht="22.5" customHeight="1">
      <c r="A567" s="226">
        <v>559</v>
      </c>
      <c r="B567" s="226" t="s">
        <v>4650</v>
      </c>
      <c r="C567" s="226" t="s">
        <v>4650</v>
      </c>
      <c r="D567" s="227"/>
      <c r="E567" s="226" t="s">
        <v>4651</v>
      </c>
      <c r="F567" s="226" t="s">
        <v>42</v>
      </c>
      <c r="G567" s="226" t="s">
        <v>2686</v>
      </c>
      <c r="H567" s="226" t="s">
        <v>3191</v>
      </c>
      <c r="I567" s="226" t="s">
        <v>4652</v>
      </c>
      <c r="J567" s="226">
        <v>1</v>
      </c>
      <c r="K567" s="226"/>
      <c r="L567" s="226"/>
      <c r="M567" s="226">
        <v>2</v>
      </c>
      <c r="N567" s="226">
        <v>4</v>
      </c>
      <c r="O567" s="227"/>
      <c r="P567" s="226">
        <v>7</v>
      </c>
      <c r="Q567" s="226">
        <v>400</v>
      </c>
      <c r="R567" s="228">
        <f t="shared" si="12"/>
        <v>2800</v>
      </c>
      <c r="S567" s="228"/>
      <c r="T567" s="228"/>
      <c r="U567" s="228">
        <v>0</v>
      </c>
      <c r="V567" s="228"/>
      <c r="W567" s="228">
        <f t="shared" si="13"/>
        <v>933.33333333333337</v>
      </c>
      <c r="X567" s="228">
        <f t="shared" si="14"/>
        <v>140</v>
      </c>
      <c r="Y567" s="229">
        <f t="shared" si="15"/>
        <v>1073.3333333333335</v>
      </c>
      <c r="Z567" s="230">
        <v>5.88</v>
      </c>
      <c r="AA567" s="228">
        <f t="shared" si="16"/>
        <v>5768</v>
      </c>
      <c r="AB567" s="231">
        <f t="shared" si="17"/>
        <v>3922.2400000000002</v>
      </c>
      <c r="AC567" s="226" t="s">
        <v>2733</v>
      </c>
      <c r="AD567" s="226" t="s">
        <v>2733</v>
      </c>
      <c r="AE567" s="226" t="s">
        <v>2689</v>
      </c>
      <c r="AF567" s="253"/>
    </row>
    <row r="568" spans="1:32" ht="22.5" customHeight="1">
      <c r="A568" s="226">
        <v>560</v>
      </c>
      <c r="B568" s="226" t="s">
        <v>4653</v>
      </c>
      <c r="C568" s="226" t="s">
        <v>4653</v>
      </c>
      <c r="D568" s="227"/>
      <c r="E568" s="226" t="s">
        <v>4654</v>
      </c>
      <c r="F568" s="226" t="s">
        <v>42</v>
      </c>
      <c r="G568" s="226" t="s">
        <v>2686</v>
      </c>
      <c r="H568" s="226" t="s">
        <v>3191</v>
      </c>
      <c r="I568" s="226" t="s">
        <v>4655</v>
      </c>
      <c r="J568" s="226">
        <v>1</v>
      </c>
      <c r="K568" s="226"/>
      <c r="L568" s="226"/>
      <c r="M568" s="226">
        <v>1</v>
      </c>
      <c r="N568" s="226">
        <v>2</v>
      </c>
      <c r="O568" s="227"/>
      <c r="P568" s="226">
        <v>7</v>
      </c>
      <c r="Q568" s="226">
        <v>200</v>
      </c>
      <c r="R568" s="228">
        <f t="shared" si="12"/>
        <v>1400</v>
      </c>
      <c r="S568" s="228"/>
      <c r="T568" s="228"/>
      <c r="U568" s="228">
        <v>0</v>
      </c>
      <c r="V568" s="228"/>
      <c r="W568" s="228">
        <f t="shared" si="13"/>
        <v>466.66666666666669</v>
      </c>
      <c r="X568" s="228">
        <f t="shared" si="14"/>
        <v>70</v>
      </c>
      <c r="Y568" s="229">
        <f t="shared" si="15"/>
        <v>536.66666666666674</v>
      </c>
      <c r="Z568" s="230">
        <v>5.88</v>
      </c>
      <c r="AA568" s="228">
        <f t="shared" si="16"/>
        <v>2884</v>
      </c>
      <c r="AB568" s="231">
        <f t="shared" si="17"/>
        <v>1961.1200000000001</v>
      </c>
      <c r="AC568" s="226" t="s">
        <v>2733</v>
      </c>
      <c r="AD568" s="226" t="s">
        <v>2733</v>
      </c>
      <c r="AE568" s="226" t="s">
        <v>2689</v>
      </c>
      <c r="AF568" s="253"/>
    </row>
    <row r="569" spans="1:32" ht="22.5" customHeight="1">
      <c r="A569" s="226">
        <v>561</v>
      </c>
      <c r="B569" s="226" t="s">
        <v>4657</v>
      </c>
      <c r="C569" s="226" t="s">
        <v>4656</v>
      </c>
      <c r="D569" s="226" t="s">
        <v>4658</v>
      </c>
      <c r="E569" s="226" t="s">
        <v>4659</v>
      </c>
      <c r="F569" s="226" t="s">
        <v>66</v>
      </c>
      <c r="G569" s="226" t="s">
        <v>2686</v>
      </c>
      <c r="H569" s="226">
        <v>7</v>
      </c>
      <c r="I569" s="226" t="s">
        <v>4660</v>
      </c>
      <c r="J569" s="226">
        <v>1</v>
      </c>
      <c r="K569" s="226"/>
      <c r="L569" s="226"/>
      <c r="M569" s="226">
        <v>3</v>
      </c>
      <c r="N569" s="226">
        <v>6</v>
      </c>
      <c r="O569" s="227"/>
      <c r="P569" s="226">
        <v>35</v>
      </c>
      <c r="Q569" s="226">
        <v>1213</v>
      </c>
      <c r="R569" s="228">
        <f t="shared" si="12"/>
        <v>42455</v>
      </c>
      <c r="S569" s="228">
        <v>0</v>
      </c>
      <c r="T569" s="228">
        <v>0</v>
      </c>
      <c r="U569" s="228">
        <v>0</v>
      </c>
      <c r="V569" s="228">
        <v>215</v>
      </c>
      <c r="W569" s="228">
        <f t="shared" si="13"/>
        <v>1075</v>
      </c>
      <c r="X569" s="228">
        <f t="shared" si="14"/>
        <v>161.25</v>
      </c>
      <c r="Y569" s="229">
        <f t="shared" si="15"/>
        <v>1236.25</v>
      </c>
      <c r="Z569" s="230">
        <v>6.84</v>
      </c>
      <c r="AA569" s="228">
        <f t="shared" si="16"/>
        <v>7675.5</v>
      </c>
      <c r="AB569" s="231">
        <f t="shared" si="17"/>
        <v>5219.34</v>
      </c>
      <c r="AC569" s="226" t="s">
        <v>2436</v>
      </c>
      <c r="AD569" s="226" t="s">
        <v>2436</v>
      </c>
      <c r="AE569" s="226" t="s">
        <v>2436</v>
      </c>
      <c r="AF569" s="253" t="s">
        <v>4661</v>
      </c>
    </row>
    <row r="570" spans="1:32" ht="22.5" customHeight="1">
      <c r="A570" s="226">
        <v>562</v>
      </c>
      <c r="B570" s="226" t="s">
        <v>4663</v>
      </c>
      <c r="C570" s="226" t="s">
        <v>4662</v>
      </c>
      <c r="D570" s="226" t="s">
        <v>4658</v>
      </c>
      <c r="E570" s="226" t="s">
        <v>4664</v>
      </c>
      <c r="F570" s="226" t="s">
        <v>66</v>
      </c>
      <c r="G570" s="226" t="s">
        <v>2686</v>
      </c>
      <c r="H570" s="226">
        <v>7</v>
      </c>
      <c r="I570" s="226" t="s">
        <v>4660</v>
      </c>
      <c r="J570" s="226">
        <v>1</v>
      </c>
      <c r="K570" s="226"/>
      <c r="L570" s="226"/>
      <c r="M570" s="226">
        <v>3</v>
      </c>
      <c r="N570" s="226">
        <v>6</v>
      </c>
      <c r="O570" s="227"/>
      <c r="P570" s="226">
        <v>35</v>
      </c>
      <c r="Q570" s="226">
        <v>1213</v>
      </c>
      <c r="R570" s="228">
        <f t="shared" si="12"/>
        <v>42455</v>
      </c>
      <c r="S570" s="228">
        <v>0</v>
      </c>
      <c r="T570" s="228">
        <v>0</v>
      </c>
      <c r="U570" s="228">
        <v>0</v>
      </c>
      <c r="V570" s="228">
        <v>215</v>
      </c>
      <c r="W570" s="228">
        <f t="shared" si="13"/>
        <v>1075</v>
      </c>
      <c r="X570" s="228">
        <f t="shared" si="14"/>
        <v>161.25</v>
      </c>
      <c r="Y570" s="229">
        <f t="shared" si="15"/>
        <v>1236.25</v>
      </c>
      <c r="Z570" s="230">
        <v>6.84</v>
      </c>
      <c r="AA570" s="228">
        <f t="shared" si="16"/>
        <v>7675.5</v>
      </c>
      <c r="AB570" s="231">
        <f t="shared" si="17"/>
        <v>5219.34</v>
      </c>
      <c r="AC570" s="226" t="s">
        <v>2436</v>
      </c>
      <c r="AD570" s="226" t="s">
        <v>2436</v>
      </c>
      <c r="AE570" s="226" t="s">
        <v>2436</v>
      </c>
      <c r="AF570" s="253" t="s">
        <v>4661</v>
      </c>
    </row>
    <row r="571" spans="1:32" ht="22.5" customHeight="1">
      <c r="A571" s="226">
        <v>563</v>
      </c>
      <c r="B571" s="226" t="s">
        <v>4666</v>
      </c>
      <c r="C571" s="226" t="s">
        <v>4665</v>
      </c>
      <c r="D571" s="226" t="s">
        <v>4667</v>
      </c>
      <c r="E571" s="226" t="s">
        <v>4668</v>
      </c>
      <c r="F571" s="226" t="s">
        <v>66</v>
      </c>
      <c r="G571" s="226" t="s">
        <v>2686</v>
      </c>
      <c r="H571" s="226">
        <v>8</v>
      </c>
      <c r="I571" s="226" t="s">
        <v>4669</v>
      </c>
      <c r="J571" s="226">
        <v>1</v>
      </c>
      <c r="K571" s="226"/>
      <c r="L571" s="226"/>
      <c r="M571" s="226">
        <v>2</v>
      </c>
      <c r="N571" s="226">
        <v>4</v>
      </c>
      <c r="O571" s="227"/>
      <c r="P571" s="226">
        <v>11</v>
      </c>
      <c r="Q571" s="226">
        <v>811</v>
      </c>
      <c r="R571" s="228">
        <f t="shared" si="12"/>
        <v>8921</v>
      </c>
      <c r="S571" s="228">
        <v>0</v>
      </c>
      <c r="T571" s="228">
        <v>0</v>
      </c>
      <c r="U571" s="228">
        <v>0</v>
      </c>
      <c r="V571" s="228">
        <v>99</v>
      </c>
      <c r="W571" s="228">
        <f t="shared" si="13"/>
        <v>495</v>
      </c>
      <c r="X571" s="228">
        <f t="shared" si="14"/>
        <v>74.25</v>
      </c>
      <c r="Y571" s="229">
        <f t="shared" si="15"/>
        <v>569.25</v>
      </c>
      <c r="Z571" s="230">
        <v>6.84</v>
      </c>
      <c r="AA571" s="228">
        <f t="shared" si="16"/>
        <v>3534.2999999999997</v>
      </c>
      <c r="AB571" s="231">
        <f t="shared" si="17"/>
        <v>2403.3240000000001</v>
      </c>
      <c r="AC571" s="226" t="s">
        <v>2436</v>
      </c>
      <c r="AD571" s="226" t="s">
        <v>2436</v>
      </c>
      <c r="AE571" s="226" t="s">
        <v>2436</v>
      </c>
      <c r="AF571" s="253"/>
    </row>
    <row r="572" spans="1:32" ht="22.5" customHeight="1">
      <c r="A572" s="226">
        <v>564</v>
      </c>
      <c r="B572" s="226" t="s">
        <v>4671</v>
      </c>
      <c r="C572" s="226" t="s">
        <v>4670</v>
      </c>
      <c r="D572" s="226" t="s">
        <v>4667</v>
      </c>
      <c r="E572" s="226" t="s">
        <v>4672</v>
      </c>
      <c r="F572" s="226" t="s">
        <v>66</v>
      </c>
      <c r="G572" s="226" t="s">
        <v>2686</v>
      </c>
      <c r="H572" s="226">
        <v>8</v>
      </c>
      <c r="I572" s="226" t="s">
        <v>4669</v>
      </c>
      <c r="J572" s="226">
        <v>1</v>
      </c>
      <c r="K572" s="226"/>
      <c r="L572" s="226"/>
      <c r="M572" s="226">
        <v>2</v>
      </c>
      <c r="N572" s="226">
        <v>4</v>
      </c>
      <c r="O572" s="227"/>
      <c r="P572" s="226">
        <v>11</v>
      </c>
      <c r="Q572" s="226">
        <v>811</v>
      </c>
      <c r="R572" s="228">
        <f t="shared" si="12"/>
        <v>8921</v>
      </c>
      <c r="S572" s="228">
        <v>0</v>
      </c>
      <c r="T572" s="228">
        <v>0</v>
      </c>
      <c r="U572" s="228">
        <v>0</v>
      </c>
      <c r="V572" s="228">
        <v>99</v>
      </c>
      <c r="W572" s="228">
        <f t="shared" si="13"/>
        <v>495</v>
      </c>
      <c r="X572" s="228">
        <f t="shared" si="14"/>
        <v>74.25</v>
      </c>
      <c r="Y572" s="229">
        <f t="shared" si="15"/>
        <v>569.25</v>
      </c>
      <c r="Z572" s="230">
        <v>6.84</v>
      </c>
      <c r="AA572" s="228">
        <f t="shared" si="16"/>
        <v>3534.2999999999997</v>
      </c>
      <c r="AB572" s="231">
        <f t="shared" si="17"/>
        <v>2403.3240000000001</v>
      </c>
      <c r="AC572" s="226" t="s">
        <v>2436</v>
      </c>
      <c r="AD572" s="226" t="s">
        <v>2436</v>
      </c>
      <c r="AE572" s="226" t="s">
        <v>2436</v>
      </c>
      <c r="AF572" s="253"/>
    </row>
    <row r="573" spans="1:32" ht="22.5" customHeight="1">
      <c r="A573" s="226">
        <v>565</v>
      </c>
      <c r="B573" s="226" t="s">
        <v>4673</v>
      </c>
      <c r="C573" s="226" t="s">
        <v>4673</v>
      </c>
      <c r="D573" s="227"/>
      <c r="E573" s="227" t="s">
        <v>4674</v>
      </c>
      <c r="F573" s="226" t="s">
        <v>4675</v>
      </c>
      <c r="G573" s="226" t="s">
        <v>2686</v>
      </c>
      <c r="H573" s="226" t="s">
        <v>4676</v>
      </c>
      <c r="I573" s="226" t="s">
        <v>4677</v>
      </c>
      <c r="J573" s="226">
        <v>1</v>
      </c>
      <c r="K573" s="226"/>
      <c r="L573" s="226"/>
      <c r="M573" s="226"/>
      <c r="N573" s="226">
        <v>2</v>
      </c>
      <c r="O573" s="227"/>
      <c r="P573" s="226">
        <v>10</v>
      </c>
      <c r="Q573" s="226">
        <v>200</v>
      </c>
      <c r="R573" s="228">
        <f t="shared" si="12"/>
        <v>2000</v>
      </c>
      <c r="S573" s="228"/>
      <c r="T573" s="228"/>
      <c r="U573" s="228"/>
      <c r="V573" s="228"/>
      <c r="W573" s="228">
        <f t="shared" si="13"/>
        <v>0</v>
      </c>
      <c r="X573" s="228">
        <f t="shared" si="14"/>
        <v>0</v>
      </c>
      <c r="Y573" s="229">
        <f t="shared" si="15"/>
        <v>0</v>
      </c>
      <c r="Z573" s="230"/>
      <c r="AA573" s="231"/>
      <c r="AB573" s="233"/>
      <c r="AC573" s="226" t="s">
        <v>2436</v>
      </c>
      <c r="AD573" s="226" t="s">
        <v>2436</v>
      </c>
      <c r="AE573" s="226" t="s">
        <v>2436</v>
      </c>
      <c r="AF573" s="253"/>
    </row>
    <row r="574" spans="1:32" ht="22.5" customHeight="1">
      <c r="A574" s="226">
        <v>566</v>
      </c>
      <c r="B574" s="226" t="s">
        <v>4678</v>
      </c>
      <c r="C574" s="226" t="s">
        <v>4678</v>
      </c>
      <c r="D574" s="227"/>
      <c r="E574" s="227" t="s">
        <v>4679</v>
      </c>
      <c r="F574" s="226" t="s">
        <v>4675</v>
      </c>
      <c r="G574" s="226" t="s">
        <v>2686</v>
      </c>
      <c r="H574" s="226" t="s">
        <v>4680</v>
      </c>
      <c r="I574" s="226" t="s">
        <v>4681</v>
      </c>
      <c r="J574" s="226">
        <v>1</v>
      </c>
      <c r="K574" s="226"/>
      <c r="L574" s="226"/>
      <c r="M574" s="226"/>
      <c r="N574" s="226">
        <v>4</v>
      </c>
      <c r="O574" s="227"/>
      <c r="P574" s="226">
        <v>10</v>
      </c>
      <c r="Q574" s="226">
        <v>350</v>
      </c>
      <c r="R574" s="228">
        <f t="shared" si="12"/>
        <v>3500</v>
      </c>
      <c r="S574" s="228"/>
      <c r="T574" s="228"/>
      <c r="U574" s="228"/>
      <c r="V574" s="228"/>
      <c r="W574" s="228">
        <f t="shared" si="13"/>
        <v>0</v>
      </c>
      <c r="X574" s="228">
        <f t="shared" si="14"/>
        <v>0</v>
      </c>
      <c r="Y574" s="229">
        <f t="shared" si="15"/>
        <v>0</v>
      </c>
      <c r="Z574" s="230"/>
      <c r="AA574" s="231"/>
      <c r="AB574" s="233"/>
      <c r="AC574" s="226" t="s">
        <v>2436</v>
      </c>
      <c r="AD574" s="226" t="s">
        <v>2436</v>
      </c>
      <c r="AE574" s="226" t="s">
        <v>2436</v>
      </c>
      <c r="AF574" s="253"/>
    </row>
    <row r="575" spans="1:32" ht="22.5" customHeight="1">
      <c r="A575" s="226">
        <v>567</v>
      </c>
      <c r="B575" s="226" t="s">
        <v>4682</v>
      </c>
      <c r="C575" s="226" t="s">
        <v>4682</v>
      </c>
      <c r="D575" s="227" t="s">
        <v>4667</v>
      </c>
      <c r="E575" s="226" t="s">
        <v>4683</v>
      </c>
      <c r="F575" s="226" t="s">
        <v>66</v>
      </c>
      <c r="G575" s="226" t="s">
        <v>4684</v>
      </c>
      <c r="H575" s="226" t="s">
        <v>4685</v>
      </c>
      <c r="I575" s="226" t="s">
        <v>4686</v>
      </c>
      <c r="J575" s="226">
        <v>1</v>
      </c>
      <c r="K575" s="226"/>
      <c r="L575" s="226"/>
      <c r="M575" s="226">
        <v>2</v>
      </c>
      <c r="N575" s="226">
        <v>2</v>
      </c>
      <c r="O575" s="242"/>
      <c r="P575" s="226">
        <v>9</v>
      </c>
      <c r="Q575" s="226">
        <v>1600</v>
      </c>
      <c r="R575" s="228">
        <f t="shared" si="12"/>
        <v>14400</v>
      </c>
      <c r="S575" s="228">
        <v>1600</v>
      </c>
      <c r="T575" s="228"/>
      <c r="U575" s="228"/>
      <c r="V575" s="228">
        <v>170</v>
      </c>
      <c r="W575" s="228">
        <f t="shared" si="13"/>
        <v>850</v>
      </c>
      <c r="X575" s="228">
        <f t="shared" si="14"/>
        <v>127.5</v>
      </c>
      <c r="Y575" s="229"/>
      <c r="Z575" s="230"/>
      <c r="AA575" s="231"/>
      <c r="AB575" s="233"/>
      <c r="AC575" s="226" t="s">
        <v>2436</v>
      </c>
      <c r="AD575" s="226" t="s">
        <v>2436</v>
      </c>
      <c r="AE575" s="226" t="s">
        <v>2436</v>
      </c>
      <c r="AF575" s="253"/>
    </row>
    <row r="576" spans="1:32" ht="22.5" customHeight="1">
      <c r="A576" s="226">
        <v>568</v>
      </c>
      <c r="B576" s="226" t="s">
        <v>4687</v>
      </c>
      <c r="C576" s="226" t="s">
        <v>4687</v>
      </c>
      <c r="D576" s="227" t="s">
        <v>4667</v>
      </c>
      <c r="E576" s="226" t="s">
        <v>4688</v>
      </c>
      <c r="F576" s="226" t="s">
        <v>66</v>
      </c>
      <c r="G576" s="226" t="s">
        <v>4684</v>
      </c>
      <c r="H576" s="226" t="s">
        <v>4685</v>
      </c>
      <c r="I576" s="226" t="s">
        <v>4686</v>
      </c>
      <c r="J576" s="226">
        <v>1</v>
      </c>
      <c r="K576" s="226"/>
      <c r="L576" s="226"/>
      <c r="M576" s="226">
        <v>2</v>
      </c>
      <c r="N576" s="226">
        <v>2</v>
      </c>
      <c r="O576" s="242"/>
      <c r="P576" s="226">
        <v>9</v>
      </c>
      <c r="Q576" s="226">
        <v>1600</v>
      </c>
      <c r="R576" s="228">
        <f t="shared" si="12"/>
        <v>14400</v>
      </c>
      <c r="S576" s="228">
        <v>1600</v>
      </c>
      <c r="T576" s="228"/>
      <c r="U576" s="228"/>
      <c r="V576" s="228">
        <v>170</v>
      </c>
      <c r="W576" s="228">
        <f t="shared" si="13"/>
        <v>850</v>
      </c>
      <c r="X576" s="228">
        <f t="shared" si="14"/>
        <v>127.5</v>
      </c>
      <c r="Y576" s="229"/>
      <c r="Z576" s="230"/>
      <c r="AA576" s="231"/>
      <c r="AB576" s="233"/>
      <c r="AC576" s="226" t="s">
        <v>2436</v>
      </c>
      <c r="AD576" s="226" t="s">
        <v>2436</v>
      </c>
      <c r="AE576" s="226" t="s">
        <v>2436</v>
      </c>
      <c r="AF576" s="253"/>
    </row>
    <row r="577" spans="1:32" ht="22.5" customHeight="1">
      <c r="A577" s="226">
        <v>569</v>
      </c>
      <c r="B577" s="226" t="s">
        <v>4689</v>
      </c>
      <c r="C577" s="226" t="s">
        <v>4689</v>
      </c>
      <c r="D577" s="227" t="s">
        <v>4667</v>
      </c>
      <c r="E577" s="226" t="s">
        <v>4690</v>
      </c>
      <c r="F577" s="226" t="s">
        <v>66</v>
      </c>
      <c r="G577" s="226" t="s">
        <v>4684</v>
      </c>
      <c r="H577" s="226" t="s">
        <v>4685</v>
      </c>
      <c r="I577" s="226" t="s">
        <v>4686</v>
      </c>
      <c r="J577" s="226">
        <v>1</v>
      </c>
      <c r="K577" s="226"/>
      <c r="L577" s="226"/>
      <c r="M577" s="226">
        <v>2</v>
      </c>
      <c r="N577" s="226">
        <v>2</v>
      </c>
      <c r="O577" s="242"/>
      <c r="P577" s="226">
        <v>9</v>
      </c>
      <c r="Q577" s="226">
        <v>1600</v>
      </c>
      <c r="R577" s="228">
        <f t="shared" si="12"/>
        <v>14400</v>
      </c>
      <c r="S577" s="228">
        <v>1600</v>
      </c>
      <c r="T577" s="228"/>
      <c r="U577" s="228"/>
      <c r="V577" s="228">
        <v>170</v>
      </c>
      <c r="W577" s="228">
        <f t="shared" si="13"/>
        <v>850</v>
      </c>
      <c r="X577" s="228">
        <f t="shared" si="14"/>
        <v>127.5</v>
      </c>
      <c r="Y577" s="229"/>
      <c r="Z577" s="230"/>
      <c r="AA577" s="231"/>
      <c r="AB577" s="233"/>
      <c r="AC577" s="226" t="s">
        <v>2436</v>
      </c>
      <c r="AD577" s="226" t="s">
        <v>2436</v>
      </c>
      <c r="AE577" s="226" t="s">
        <v>2436</v>
      </c>
      <c r="AF577" s="253"/>
    </row>
    <row r="578" spans="1:32" ht="22.5" customHeight="1">
      <c r="A578" s="226">
        <v>570</v>
      </c>
      <c r="B578" s="226" t="s">
        <v>4691</v>
      </c>
      <c r="C578" s="226" t="s">
        <v>4691</v>
      </c>
      <c r="D578" s="227" t="s">
        <v>4692</v>
      </c>
      <c r="E578" s="226" t="s">
        <v>4693</v>
      </c>
      <c r="F578" s="226" t="s">
        <v>66</v>
      </c>
      <c r="G578" s="226" t="s">
        <v>4684</v>
      </c>
      <c r="H578" s="226">
        <v>11</v>
      </c>
      <c r="I578" s="226" t="s">
        <v>4694</v>
      </c>
      <c r="J578" s="226">
        <v>1</v>
      </c>
      <c r="K578" s="226"/>
      <c r="L578" s="226"/>
      <c r="M578" s="226">
        <v>2</v>
      </c>
      <c r="N578" s="226">
        <v>2</v>
      </c>
      <c r="O578" s="242"/>
      <c r="P578" s="226">
        <v>10</v>
      </c>
      <c r="Q578" s="226">
        <v>1458</v>
      </c>
      <c r="R578" s="228">
        <f t="shared" si="12"/>
        <v>14580</v>
      </c>
      <c r="S578" s="228">
        <v>1458</v>
      </c>
      <c r="T578" s="228"/>
      <c r="U578" s="228"/>
      <c r="V578" s="228">
        <v>195</v>
      </c>
      <c r="W578" s="228">
        <f t="shared" si="13"/>
        <v>975</v>
      </c>
      <c r="X578" s="228">
        <f t="shared" si="14"/>
        <v>146.25</v>
      </c>
      <c r="Y578" s="229"/>
      <c r="Z578" s="230"/>
      <c r="AA578" s="231"/>
      <c r="AB578" s="233"/>
      <c r="AC578" s="226" t="s">
        <v>2436</v>
      </c>
      <c r="AD578" s="226" t="s">
        <v>2436</v>
      </c>
      <c r="AE578" s="226" t="s">
        <v>2436</v>
      </c>
      <c r="AF578" s="253"/>
    </row>
    <row r="579" spans="1:32" ht="22.5" customHeight="1">
      <c r="A579" s="226">
        <v>571</v>
      </c>
      <c r="B579" s="226" t="s">
        <v>4695</v>
      </c>
      <c r="C579" s="226" t="s">
        <v>4695</v>
      </c>
      <c r="D579" s="227" t="s">
        <v>4696</v>
      </c>
      <c r="E579" s="226" t="s">
        <v>4697</v>
      </c>
      <c r="F579" s="226" t="s">
        <v>4675</v>
      </c>
      <c r="G579" s="226" t="s">
        <v>2686</v>
      </c>
      <c r="H579" s="226" t="s">
        <v>4698</v>
      </c>
      <c r="I579" s="226" t="s">
        <v>4699</v>
      </c>
      <c r="J579" s="226">
        <v>1</v>
      </c>
      <c r="K579" s="243"/>
      <c r="L579" s="226"/>
      <c r="M579" s="243">
        <v>2</v>
      </c>
      <c r="N579" s="226">
        <v>4</v>
      </c>
      <c r="O579" s="242"/>
      <c r="P579" s="226">
        <v>9</v>
      </c>
      <c r="Q579" s="241">
        <v>500</v>
      </c>
      <c r="R579" s="228">
        <f t="shared" si="12"/>
        <v>4500</v>
      </c>
      <c r="S579" s="228"/>
      <c r="T579" s="228"/>
      <c r="U579" s="228"/>
      <c r="V579" s="228"/>
      <c r="W579" s="228">
        <f t="shared" si="13"/>
        <v>0</v>
      </c>
      <c r="X579" s="228">
        <f t="shared" si="14"/>
        <v>0</v>
      </c>
      <c r="Y579" s="229">
        <f t="shared" ref="Y579:Y582" si="18">W579+X579</f>
        <v>0</v>
      </c>
      <c r="Z579" s="230">
        <v>13.84</v>
      </c>
      <c r="AA579" s="228">
        <f t="shared" ref="AA579:AA582" si="19">W579*Z579+X579*2</f>
        <v>0</v>
      </c>
      <c r="AB579" s="231">
        <f t="shared" ref="AB579:AB582" si="20">AA579*68%</f>
        <v>0</v>
      </c>
      <c r="AC579" s="226" t="s">
        <v>2436</v>
      </c>
      <c r="AD579" s="226" t="s">
        <v>2436</v>
      </c>
      <c r="AE579" s="226" t="s">
        <v>3604</v>
      </c>
      <c r="AF579" s="253"/>
    </row>
    <row r="580" spans="1:32" ht="22.5" customHeight="1">
      <c r="A580" s="226">
        <v>572</v>
      </c>
      <c r="B580" s="226" t="s">
        <v>4700</v>
      </c>
      <c r="C580" s="226" t="s">
        <v>4700</v>
      </c>
      <c r="D580" s="227" t="s">
        <v>4701</v>
      </c>
      <c r="E580" s="226" t="s">
        <v>4702</v>
      </c>
      <c r="F580" s="226" t="s">
        <v>66</v>
      </c>
      <c r="G580" s="226" t="s">
        <v>4703</v>
      </c>
      <c r="H580" s="226" t="s">
        <v>4704</v>
      </c>
      <c r="I580" s="226" t="s">
        <v>4705</v>
      </c>
      <c r="J580" s="226">
        <v>1</v>
      </c>
      <c r="K580" s="243"/>
      <c r="L580" s="226"/>
      <c r="M580" s="243">
        <v>3</v>
      </c>
      <c r="N580" s="226">
        <v>6</v>
      </c>
      <c r="O580" s="242"/>
      <c r="P580" s="226">
        <v>22</v>
      </c>
      <c r="Q580" s="241">
        <v>1500</v>
      </c>
      <c r="R580" s="228">
        <f t="shared" si="12"/>
        <v>33000</v>
      </c>
      <c r="S580" s="228"/>
      <c r="T580" s="228"/>
      <c r="U580" s="228"/>
      <c r="V580" s="228"/>
      <c r="W580" s="228">
        <f t="shared" si="13"/>
        <v>0</v>
      </c>
      <c r="X580" s="228">
        <f t="shared" si="14"/>
        <v>0</v>
      </c>
      <c r="Y580" s="229">
        <f t="shared" si="18"/>
        <v>0</v>
      </c>
      <c r="Z580" s="230">
        <v>14.84</v>
      </c>
      <c r="AA580" s="228">
        <f t="shared" si="19"/>
        <v>0</v>
      </c>
      <c r="AB580" s="231">
        <f t="shared" si="20"/>
        <v>0</v>
      </c>
      <c r="AC580" s="226" t="s">
        <v>2436</v>
      </c>
      <c r="AD580" s="226" t="s">
        <v>2436</v>
      </c>
      <c r="AE580" s="226" t="s">
        <v>2436</v>
      </c>
      <c r="AF580" s="253"/>
    </row>
    <row r="581" spans="1:32" ht="22.5" customHeight="1">
      <c r="A581" s="226">
        <v>573</v>
      </c>
      <c r="B581" s="226" t="s">
        <v>4706</v>
      </c>
      <c r="C581" s="226" t="s">
        <v>4706</v>
      </c>
      <c r="D581" s="227" t="s">
        <v>4701</v>
      </c>
      <c r="E581" s="226" t="s">
        <v>4707</v>
      </c>
      <c r="F581" s="226" t="s">
        <v>66</v>
      </c>
      <c r="G581" s="226" t="s">
        <v>4703</v>
      </c>
      <c r="H581" s="226" t="s">
        <v>4704</v>
      </c>
      <c r="I581" s="226" t="s">
        <v>4705</v>
      </c>
      <c r="J581" s="226">
        <v>1</v>
      </c>
      <c r="K581" s="243"/>
      <c r="L581" s="226"/>
      <c r="M581" s="243">
        <v>3</v>
      </c>
      <c r="N581" s="226">
        <v>6</v>
      </c>
      <c r="O581" s="242"/>
      <c r="P581" s="226">
        <v>22</v>
      </c>
      <c r="Q581" s="241">
        <v>1500</v>
      </c>
      <c r="R581" s="228">
        <f t="shared" si="12"/>
        <v>33000</v>
      </c>
      <c r="S581" s="228"/>
      <c r="T581" s="228"/>
      <c r="U581" s="228"/>
      <c r="V581" s="228"/>
      <c r="W581" s="228">
        <f t="shared" si="13"/>
        <v>0</v>
      </c>
      <c r="X581" s="228">
        <f t="shared" si="14"/>
        <v>0</v>
      </c>
      <c r="Y581" s="229">
        <f t="shared" si="18"/>
        <v>0</v>
      </c>
      <c r="Z581" s="230">
        <v>15.84</v>
      </c>
      <c r="AA581" s="228">
        <f t="shared" si="19"/>
        <v>0</v>
      </c>
      <c r="AB581" s="231">
        <f t="shared" si="20"/>
        <v>0</v>
      </c>
      <c r="AC581" s="226" t="s">
        <v>2436</v>
      </c>
      <c r="AD581" s="226" t="s">
        <v>2436</v>
      </c>
      <c r="AE581" s="226" t="s">
        <v>2436</v>
      </c>
      <c r="AF581" s="253"/>
    </row>
    <row r="582" spans="1:32" ht="22.5" customHeight="1">
      <c r="A582" s="226">
        <v>574</v>
      </c>
      <c r="B582" s="226" t="s">
        <v>4708</v>
      </c>
      <c r="C582" s="226" t="s">
        <v>4708</v>
      </c>
      <c r="D582" s="227" t="s">
        <v>4709</v>
      </c>
      <c r="E582" s="226" t="s">
        <v>4710</v>
      </c>
      <c r="F582" s="226" t="s">
        <v>4675</v>
      </c>
      <c r="G582" s="226" t="s">
        <v>2686</v>
      </c>
      <c r="H582" s="226" t="s">
        <v>4711</v>
      </c>
      <c r="I582" s="226" t="s">
        <v>4712</v>
      </c>
      <c r="J582" s="226">
        <v>1</v>
      </c>
      <c r="K582" s="243"/>
      <c r="L582" s="226"/>
      <c r="M582" s="243">
        <v>2</v>
      </c>
      <c r="N582" s="226">
        <v>4</v>
      </c>
      <c r="O582" s="242"/>
      <c r="P582" s="226">
        <v>8</v>
      </c>
      <c r="Q582" s="241">
        <v>215</v>
      </c>
      <c r="R582" s="228">
        <f t="shared" si="12"/>
        <v>1720</v>
      </c>
      <c r="S582" s="228"/>
      <c r="T582" s="228"/>
      <c r="U582" s="228"/>
      <c r="V582" s="228"/>
      <c r="W582" s="228">
        <f t="shared" si="13"/>
        <v>0</v>
      </c>
      <c r="X582" s="228">
        <f t="shared" si="14"/>
        <v>0</v>
      </c>
      <c r="Y582" s="229">
        <f t="shared" si="18"/>
        <v>0</v>
      </c>
      <c r="Z582" s="230">
        <v>7.84</v>
      </c>
      <c r="AA582" s="228">
        <f t="shared" si="19"/>
        <v>0</v>
      </c>
      <c r="AB582" s="231">
        <f t="shared" si="20"/>
        <v>0</v>
      </c>
      <c r="AC582" s="226" t="s">
        <v>2436</v>
      </c>
      <c r="AD582" s="226" t="s">
        <v>2436</v>
      </c>
      <c r="AE582" s="226" t="s">
        <v>3604</v>
      </c>
      <c r="AF582" s="232"/>
    </row>
    <row r="583" spans="1:32" ht="22.5" customHeight="1">
      <c r="A583" s="226">
        <v>575</v>
      </c>
      <c r="B583" s="226" t="s">
        <v>4713</v>
      </c>
      <c r="C583" s="226" t="s">
        <v>4713</v>
      </c>
      <c r="D583" s="227" t="s">
        <v>4714</v>
      </c>
      <c r="E583" s="226" t="s">
        <v>4715</v>
      </c>
      <c r="F583" s="226" t="s">
        <v>4675</v>
      </c>
      <c r="G583" s="226" t="s">
        <v>2686</v>
      </c>
      <c r="H583" s="226" t="s">
        <v>4716</v>
      </c>
      <c r="I583" s="226" t="s">
        <v>4717</v>
      </c>
      <c r="J583" s="226">
        <v>1</v>
      </c>
      <c r="K583" s="243"/>
      <c r="L583" s="226"/>
      <c r="M583" s="243">
        <v>8</v>
      </c>
      <c r="N583" s="226"/>
      <c r="O583" s="242">
        <v>4</v>
      </c>
      <c r="P583" s="226">
        <v>1550</v>
      </c>
      <c r="Q583" s="241">
        <v>12</v>
      </c>
      <c r="R583" s="228">
        <f t="shared" si="12"/>
        <v>18600</v>
      </c>
      <c r="S583" s="228"/>
      <c r="T583" s="228"/>
      <c r="U583" s="228"/>
      <c r="V583" s="228"/>
      <c r="W583" s="228"/>
      <c r="X583" s="228"/>
      <c r="Y583" s="229"/>
      <c r="Z583" s="230"/>
      <c r="AA583" s="228"/>
      <c r="AB583" s="231"/>
      <c r="AC583" s="226" t="s">
        <v>2436</v>
      </c>
      <c r="AD583" s="226" t="s">
        <v>2436</v>
      </c>
      <c r="AE583" s="226" t="s">
        <v>2372</v>
      </c>
      <c r="AF583" s="232"/>
    </row>
    <row r="584" spans="1:32" ht="22.5" customHeight="1">
      <c r="A584" s="226">
        <v>576</v>
      </c>
      <c r="B584" s="226" t="s">
        <v>4718</v>
      </c>
      <c r="C584" s="226" t="s">
        <v>4718</v>
      </c>
      <c r="D584" s="227" t="s">
        <v>4719</v>
      </c>
      <c r="E584" s="226" t="s">
        <v>4720</v>
      </c>
      <c r="F584" s="226" t="s">
        <v>4675</v>
      </c>
      <c r="G584" s="226" t="s">
        <v>2686</v>
      </c>
      <c r="H584" s="226" t="s">
        <v>4721</v>
      </c>
      <c r="I584" s="226" t="s">
        <v>4722</v>
      </c>
      <c r="J584" s="226">
        <v>1</v>
      </c>
      <c r="K584" s="243"/>
      <c r="L584" s="226"/>
      <c r="M584" s="243">
        <v>4</v>
      </c>
      <c r="N584" s="226"/>
      <c r="O584" s="242">
        <v>2</v>
      </c>
      <c r="P584" s="226">
        <v>350</v>
      </c>
      <c r="Q584" s="241">
        <v>12</v>
      </c>
      <c r="R584" s="228">
        <f t="shared" si="12"/>
        <v>4200</v>
      </c>
      <c r="S584" s="228"/>
      <c r="T584" s="228"/>
      <c r="U584" s="228"/>
      <c r="V584" s="228"/>
      <c r="W584" s="228"/>
      <c r="X584" s="228"/>
      <c r="Y584" s="229"/>
      <c r="Z584" s="230"/>
      <c r="AA584" s="228"/>
      <c r="AB584" s="231"/>
      <c r="AC584" s="226" t="s">
        <v>2436</v>
      </c>
      <c r="AD584" s="226" t="s">
        <v>2436</v>
      </c>
      <c r="AE584" s="226" t="s">
        <v>2372</v>
      </c>
      <c r="AF584" s="232"/>
    </row>
    <row r="585" spans="1:32" ht="22.5" customHeight="1">
      <c r="A585" s="226">
        <v>577</v>
      </c>
      <c r="B585" s="226" t="s">
        <v>4723</v>
      </c>
      <c r="C585" s="226" t="s">
        <v>4723</v>
      </c>
      <c r="D585" s="227" t="s">
        <v>4724</v>
      </c>
      <c r="E585" s="226" t="s">
        <v>4725</v>
      </c>
      <c r="F585" s="226" t="s">
        <v>66</v>
      </c>
      <c r="G585" s="226" t="s">
        <v>2686</v>
      </c>
      <c r="H585" s="226" t="s">
        <v>4726</v>
      </c>
      <c r="I585" s="226" t="s">
        <v>4727</v>
      </c>
      <c r="J585" s="226">
        <v>1</v>
      </c>
      <c r="K585" s="243"/>
      <c r="L585" s="226"/>
      <c r="M585" s="243">
        <v>3</v>
      </c>
      <c r="N585" s="226">
        <v>6</v>
      </c>
      <c r="O585" s="242"/>
      <c r="P585" s="226">
        <v>25</v>
      </c>
      <c r="Q585" s="241">
        <v>1500</v>
      </c>
      <c r="R585" s="228">
        <f t="shared" si="12"/>
        <v>37500</v>
      </c>
      <c r="S585" s="228"/>
      <c r="T585" s="228"/>
      <c r="U585" s="228"/>
      <c r="V585" s="228"/>
      <c r="W585" s="228"/>
      <c r="X585" s="228"/>
      <c r="Y585" s="229"/>
      <c r="Z585" s="230"/>
      <c r="AA585" s="228"/>
      <c r="AB585" s="231"/>
      <c r="AC585" s="226" t="s">
        <v>2436</v>
      </c>
      <c r="AD585" s="226" t="s">
        <v>2436</v>
      </c>
      <c r="AE585" s="226" t="s">
        <v>2436</v>
      </c>
      <c r="AF585" s="232" t="s">
        <v>658</v>
      </c>
    </row>
    <row r="586" spans="1:32" ht="22.5" customHeight="1">
      <c r="A586" s="226">
        <v>578</v>
      </c>
      <c r="B586" s="226" t="s">
        <v>4728</v>
      </c>
      <c r="C586" s="226" t="s">
        <v>4728</v>
      </c>
      <c r="D586" s="227" t="s">
        <v>4724</v>
      </c>
      <c r="E586" s="226" t="s">
        <v>4729</v>
      </c>
      <c r="F586" s="226" t="s">
        <v>66</v>
      </c>
      <c r="G586" s="226" t="s">
        <v>2686</v>
      </c>
      <c r="H586" s="226" t="s">
        <v>4726</v>
      </c>
      <c r="I586" s="226" t="s">
        <v>4727</v>
      </c>
      <c r="J586" s="226">
        <v>1</v>
      </c>
      <c r="K586" s="243"/>
      <c r="L586" s="226"/>
      <c r="M586" s="243">
        <v>3</v>
      </c>
      <c r="N586" s="226">
        <v>6</v>
      </c>
      <c r="O586" s="242"/>
      <c r="P586" s="226">
        <v>25</v>
      </c>
      <c r="Q586" s="241">
        <v>1500</v>
      </c>
      <c r="R586" s="228">
        <f t="shared" si="12"/>
        <v>37500</v>
      </c>
      <c r="S586" s="228"/>
      <c r="T586" s="228"/>
      <c r="U586" s="228"/>
      <c r="V586" s="228"/>
      <c r="W586" s="228"/>
      <c r="X586" s="228"/>
      <c r="Y586" s="229"/>
      <c r="Z586" s="230"/>
      <c r="AA586" s="228"/>
      <c r="AB586" s="231"/>
      <c r="AC586" s="226" t="s">
        <v>2436</v>
      </c>
      <c r="AD586" s="226" t="s">
        <v>2436</v>
      </c>
      <c r="AE586" s="226" t="s">
        <v>2436</v>
      </c>
      <c r="AF586" s="232" t="s">
        <v>658</v>
      </c>
    </row>
    <row r="587" spans="1:32" ht="22.5" customHeight="1">
      <c r="A587" s="226">
        <v>579</v>
      </c>
      <c r="B587" s="226" t="s">
        <v>4730</v>
      </c>
      <c r="C587" s="226" t="s">
        <v>4730</v>
      </c>
      <c r="D587" s="227" t="s">
        <v>4724</v>
      </c>
      <c r="E587" s="226" t="s">
        <v>4731</v>
      </c>
      <c r="F587" s="226" t="s">
        <v>66</v>
      </c>
      <c r="G587" s="226" t="s">
        <v>2686</v>
      </c>
      <c r="H587" s="226" t="s">
        <v>4726</v>
      </c>
      <c r="I587" s="226" t="s">
        <v>4727</v>
      </c>
      <c r="J587" s="226">
        <v>1</v>
      </c>
      <c r="K587" s="243"/>
      <c r="L587" s="226"/>
      <c r="M587" s="243">
        <v>3</v>
      </c>
      <c r="N587" s="226">
        <v>6</v>
      </c>
      <c r="O587" s="242"/>
      <c r="P587" s="226">
        <v>25</v>
      </c>
      <c r="Q587" s="241">
        <v>1500</v>
      </c>
      <c r="R587" s="228">
        <f t="shared" si="12"/>
        <v>37500</v>
      </c>
      <c r="S587" s="228"/>
      <c r="T587" s="228"/>
      <c r="U587" s="228"/>
      <c r="V587" s="228"/>
      <c r="W587" s="228"/>
      <c r="X587" s="228"/>
      <c r="Y587" s="229"/>
      <c r="Z587" s="230"/>
      <c r="AA587" s="228"/>
      <c r="AB587" s="231"/>
      <c r="AC587" s="226" t="s">
        <v>2436</v>
      </c>
      <c r="AD587" s="226" t="s">
        <v>2436</v>
      </c>
      <c r="AE587" s="226" t="s">
        <v>2436</v>
      </c>
      <c r="AF587" s="232" t="s">
        <v>658</v>
      </c>
    </row>
    <row r="588" spans="1:32" ht="22.5" customHeight="1">
      <c r="A588" s="226">
        <v>580</v>
      </c>
      <c r="B588" s="226" t="s">
        <v>4732</v>
      </c>
      <c r="C588" s="226" t="s">
        <v>4732</v>
      </c>
      <c r="D588" s="227" t="s">
        <v>4724</v>
      </c>
      <c r="E588" s="226" t="s">
        <v>4733</v>
      </c>
      <c r="F588" s="226" t="s">
        <v>66</v>
      </c>
      <c r="G588" s="226" t="s">
        <v>2686</v>
      </c>
      <c r="H588" s="226" t="s">
        <v>4726</v>
      </c>
      <c r="I588" s="226" t="s">
        <v>4727</v>
      </c>
      <c r="J588" s="226">
        <v>1</v>
      </c>
      <c r="K588" s="243"/>
      <c r="L588" s="226"/>
      <c r="M588" s="243">
        <v>3</v>
      </c>
      <c r="N588" s="226">
        <v>6</v>
      </c>
      <c r="O588" s="242"/>
      <c r="P588" s="226">
        <v>25</v>
      </c>
      <c r="Q588" s="241">
        <v>1500</v>
      </c>
      <c r="R588" s="228">
        <f t="shared" si="12"/>
        <v>37500</v>
      </c>
      <c r="S588" s="228"/>
      <c r="T588" s="228"/>
      <c r="U588" s="228"/>
      <c r="V588" s="228"/>
      <c r="W588" s="228"/>
      <c r="X588" s="228"/>
      <c r="Y588" s="229"/>
      <c r="Z588" s="230"/>
      <c r="AA588" s="228"/>
      <c r="AB588" s="231"/>
      <c r="AC588" s="226" t="s">
        <v>2436</v>
      </c>
      <c r="AD588" s="226" t="s">
        <v>2436</v>
      </c>
      <c r="AE588" s="226" t="s">
        <v>2436</v>
      </c>
      <c r="AF588" s="232" t="s">
        <v>658</v>
      </c>
    </row>
    <row r="589" spans="1:32" ht="22.5" customHeight="1">
      <c r="A589" s="226">
        <v>581</v>
      </c>
      <c r="B589" s="226" t="s">
        <v>4734</v>
      </c>
      <c r="C589" s="226" t="s">
        <v>4734</v>
      </c>
      <c r="D589" s="227" t="s">
        <v>4724</v>
      </c>
      <c r="E589" s="226" t="s">
        <v>4735</v>
      </c>
      <c r="F589" s="226" t="s">
        <v>66</v>
      </c>
      <c r="G589" s="226" t="s">
        <v>2686</v>
      </c>
      <c r="H589" s="226" t="s">
        <v>4726</v>
      </c>
      <c r="I589" s="226" t="s">
        <v>4727</v>
      </c>
      <c r="J589" s="226">
        <v>1</v>
      </c>
      <c r="K589" s="243"/>
      <c r="L589" s="226"/>
      <c r="M589" s="243">
        <v>3</v>
      </c>
      <c r="N589" s="226">
        <v>6</v>
      </c>
      <c r="O589" s="242"/>
      <c r="P589" s="226">
        <v>25</v>
      </c>
      <c r="Q589" s="241">
        <v>1500</v>
      </c>
      <c r="R589" s="228">
        <f t="shared" si="12"/>
        <v>37500</v>
      </c>
      <c r="S589" s="228"/>
      <c r="T589" s="228"/>
      <c r="U589" s="228"/>
      <c r="V589" s="228"/>
      <c r="W589" s="228"/>
      <c r="X589" s="228"/>
      <c r="Y589" s="229"/>
      <c r="Z589" s="230"/>
      <c r="AA589" s="228"/>
      <c r="AB589" s="231"/>
      <c r="AC589" s="226" t="s">
        <v>2436</v>
      </c>
      <c r="AD589" s="226" t="s">
        <v>2436</v>
      </c>
      <c r="AE589" s="226" t="s">
        <v>2436</v>
      </c>
      <c r="AF589" s="232" t="s">
        <v>658</v>
      </c>
    </row>
    <row r="590" spans="1:32" ht="22.5" customHeight="1">
      <c r="A590" s="226">
        <v>582</v>
      </c>
      <c r="B590" s="226" t="s">
        <v>4736</v>
      </c>
      <c r="C590" s="226" t="s">
        <v>4736</v>
      </c>
      <c r="D590" s="227" t="s">
        <v>4724</v>
      </c>
      <c r="E590" s="226" t="s">
        <v>4737</v>
      </c>
      <c r="F590" s="226" t="s">
        <v>66</v>
      </c>
      <c r="G590" s="226" t="s">
        <v>2686</v>
      </c>
      <c r="H590" s="226" t="s">
        <v>4726</v>
      </c>
      <c r="I590" s="226" t="s">
        <v>4727</v>
      </c>
      <c r="J590" s="226">
        <v>1</v>
      </c>
      <c r="K590" s="243"/>
      <c r="L590" s="226"/>
      <c r="M590" s="243">
        <v>3</v>
      </c>
      <c r="N590" s="226">
        <v>6</v>
      </c>
      <c r="O590" s="242"/>
      <c r="P590" s="226">
        <v>25</v>
      </c>
      <c r="Q590" s="241">
        <v>1500</v>
      </c>
      <c r="R590" s="228">
        <f t="shared" si="12"/>
        <v>37500</v>
      </c>
      <c r="S590" s="228"/>
      <c r="T590" s="228"/>
      <c r="U590" s="228"/>
      <c r="V590" s="228"/>
      <c r="W590" s="228"/>
      <c r="X590" s="228"/>
      <c r="Y590" s="229"/>
      <c r="Z590" s="230"/>
      <c r="AA590" s="228"/>
      <c r="AB590" s="231"/>
      <c r="AC590" s="226" t="s">
        <v>2436</v>
      </c>
      <c r="AD590" s="226" t="s">
        <v>2436</v>
      </c>
      <c r="AE590" s="226" t="s">
        <v>2436</v>
      </c>
      <c r="AF590" s="232" t="s">
        <v>658</v>
      </c>
    </row>
    <row r="591" spans="1:32" ht="22.5" customHeight="1">
      <c r="A591" s="226">
        <v>583</v>
      </c>
      <c r="B591" s="226" t="s">
        <v>4738</v>
      </c>
      <c r="C591" s="226" t="s">
        <v>4738</v>
      </c>
      <c r="D591" s="227" t="s">
        <v>4724</v>
      </c>
      <c r="E591" s="226" t="s">
        <v>4739</v>
      </c>
      <c r="F591" s="226" t="s">
        <v>66</v>
      </c>
      <c r="G591" s="226" t="s">
        <v>2686</v>
      </c>
      <c r="H591" s="226" t="s">
        <v>4726</v>
      </c>
      <c r="I591" s="226" t="s">
        <v>4727</v>
      </c>
      <c r="J591" s="226">
        <v>1</v>
      </c>
      <c r="K591" s="243"/>
      <c r="L591" s="226"/>
      <c r="M591" s="243">
        <v>3</v>
      </c>
      <c r="N591" s="226">
        <v>6</v>
      </c>
      <c r="O591" s="242"/>
      <c r="P591" s="226">
        <v>25</v>
      </c>
      <c r="Q591" s="241">
        <v>1500</v>
      </c>
      <c r="R591" s="228">
        <f t="shared" si="12"/>
        <v>37500</v>
      </c>
      <c r="S591" s="228"/>
      <c r="T591" s="228"/>
      <c r="U591" s="228"/>
      <c r="V591" s="228"/>
      <c r="W591" s="228"/>
      <c r="X591" s="228"/>
      <c r="Y591" s="229"/>
      <c r="Z591" s="230"/>
      <c r="AA591" s="228"/>
      <c r="AB591" s="231"/>
      <c r="AC591" s="226" t="s">
        <v>2436</v>
      </c>
      <c r="AD591" s="226" t="s">
        <v>2436</v>
      </c>
      <c r="AE591" s="226" t="s">
        <v>2436</v>
      </c>
      <c r="AF591" s="232" t="s">
        <v>658</v>
      </c>
    </row>
    <row r="592" spans="1:32" ht="22.5" customHeight="1">
      <c r="A592" s="226">
        <v>584</v>
      </c>
      <c r="B592" s="226" t="s">
        <v>4740</v>
      </c>
      <c r="C592" s="226" t="s">
        <v>4740</v>
      </c>
      <c r="D592" s="227" t="s">
        <v>4741</v>
      </c>
      <c r="E592" s="226" t="s">
        <v>4742</v>
      </c>
      <c r="F592" s="226" t="s">
        <v>42</v>
      </c>
      <c r="G592" s="226" t="s">
        <v>2686</v>
      </c>
      <c r="H592" s="226">
        <v>1</v>
      </c>
      <c r="I592" s="226" t="s">
        <v>4743</v>
      </c>
      <c r="J592" s="226">
        <v>1</v>
      </c>
      <c r="K592" s="243"/>
      <c r="L592" s="226"/>
      <c r="M592" s="243">
        <v>1</v>
      </c>
      <c r="N592" s="226">
        <v>2</v>
      </c>
      <c r="O592" s="242"/>
      <c r="P592" s="226">
        <v>8</v>
      </c>
      <c r="Q592" s="241">
        <v>320</v>
      </c>
      <c r="R592" s="228">
        <f t="shared" si="12"/>
        <v>2560</v>
      </c>
      <c r="S592" s="228"/>
      <c r="T592" s="228"/>
      <c r="U592" s="228"/>
      <c r="V592" s="228"/>
      <c r="W592" s="228">
        <f t="shared" ref="W592:W598" si="21">IF(Z592=5.88,R592/3+V592*5,V592*5)</f>
        <v>853.33333333333337</v>
      </c>
      <c r="X592" s="228">
        <f t="shared" ref="X592:X598" si="22">U592/10+W592*15%</f>
        <v>128</v>
      </c>
      <c r="Y592" s="229">
        <f t="shared" ref="Y592:Y598" si="23">W592+X592</f>
        <v>981.33333333333337</v>
      </c>
      <c r="Z592" s="230">
        <v>5.88</v>
      </c>
      <c r="AA592" s="228">
        <f t="shared" ref="AA592:AA598" si="24">W592*Z592+X592*2</f>
        <v>5273.6</v>
      </c>
      <c r="AB592" s="231">
        <f t="shared" ref="AB592:AB598" si="25">AA592*68%</f>
        <v>3586.0480000000007</v>
      </c>
      <c r="AC592" s="226" t="s">
        <v>2436</v>
      </c>
      <c r="AD592" s="226" t="s">
        <v>2436</v>
      </c>
      <c r="AE592" s="226" t="s">
        <v>3604</v>
      </c>
      <c r="AF592" s="232"/>
    </row>
    <row r="593" spans="1:32" ht="22.5" customHeight="1">
      <c r="A593" s="226">
        <v>585</v>
      </c>
      <c r="B593" s="226" t="s">
        <v>4744</v>
      </c>
      <c r="C593" s="226" t="s">
        <v>4744</v>
      </c>
      <c r="D593" s="227" t="s">
        <v>4745</v>
      </c>
      <c r="E593" s="226" t="s">
        <v>4746</v>
      </c>
      <c r="F593" s="226" t="s">
        <v>42</v>
      </c>
      <c r="G593" s="226" t="s">
        <v>2686</v>
      </c>
      <c r="H593" s="226">
        <v>10</v>
      </c>
      <c r="I593" s="226" t="s">
        <v>4747</v>
      </c>
      <c r="J593" s="226">
        <v>1</v>
      </c>
      <c r="K593" s="243"/>
      <c r="L593" s="226"/>
      <c r="M593" s="243">
        <v>1</v>
      </c>
      <c r="N593" s="226">
        <v>2</v>
      </c>
      <c r="O593" s="242"/>
      <c r="P593" s="226">
        <v>8</v>
      </c>
      <c r="Q593" s="241">
        <v>250</v>
      </c>
      <c r="R593" s="228">
        <f t="shared" si="12"/>
        <v>2000</v>
      </c>
      <c r="S593" s="228"/>
      <c r="T593" s="228"/>
      <c r="U593" s="228"/>
      <c r="V593" s="228"/>
      <c r="W593" s="228">
        <f t="shared" si="21"/>
        <v>666.66666666666663</v>
      </c>
      <c r="X593" s="228">
        <f t="shared" si="22"/>
        <v>99.999999999999986</v>
      </c>
      <c r="Y593" s="229">
        <f t="shared" si="23"/>
        <v>766.66666666666663</v>
      </c>
      <c r="Z593" s="230">
        <v>5.88</v>
      </c>
      <c r="AA593" s="228">
        <f t="shared" si="24"/>
        <v>4119.9999999999991</v>
      </c>
      <c r="AB593" s="231">
        <f t="shared" si="25"/>
        <v>2801.5999999999995</v>
      </c>
      <c r="AC593" s="226" t="s">
        <v>2436</v>
      </c>
      <c r="AD593" s="226" t="s">
        <v>2436</v>
      </c>
      <c r="AE593" s="226" t="s">
        <v>3604</v>
      </c>
      <c r="AF593" s="232"/>
    </row>
    <row r="594" spans="1:32" ht="22.5" customHeight="1">
      <c r="A594" s="226">
        <v>586</v>
      </c>
      <c r="B594" s="226" t="s">
        <v>4748</v>
      </c>
      <c r="C594" s="226" t="s">
        <v>4748</v>
      </c>
      <c r="D594" s="227" t="s">
        <v>4749</v>
      </c>
      <c r="E594" s="226" t="s">
        <v>4750</v>
      </c>
      <c r="F594" s="226" t="s">
        <v>42</v>
      </c>
      <c r="G594" s="226" t="s">
        <v>2686</v>
      </c>
      <c r="H594" s="226">
        <v>3</v>
      </c>
      <c r="I594" s="226" t="s">
        <v>4751</v>
      </c>
      <c r="J594" s="226">
        <v>1</v>
      </c>
      <c r="K594" s="243"/>
      <c r="L594" s="226"/>
      <c r="M594" s="243">
        <v>1</v>
      </c>
      <c r="N594" s="226">
        <v>2</v>
      </c>
      <c r="O594" s="242"/>
      <c r="P594" s="226">
        <v>7</v>
      </c>
      <c r="Q594" s="241">
        <v>300</v>
      </c>
      <c r="R594" s="228">
        <f t="shared" si="12"/>
        <v>2100</v>
      </c>
      <c r="S594" s="228"/>
      <c r="T594" s="228"/>
      <c r="U594" s="228"/>
      <c r="V594" s="228"/>
      <c r="W594" s="228">
        <f t="shared" si="21"/>
        <v>700</v>
      </c>
      <c r="X594" s="228">
        <f t="shared" si="22"/>
        <v>105</v>
      </c>
      <c r="Y594" s="229">
        <f t="shared" si="23"/>
        <v>805</v>
      </c>
      <c r="Z594" s="230">
        <v>5.88</v>
      </c>
      <c r="AA594" s="228">
        <f t="shared" si="24"/>
        <v>4326</v>
      </c>
      <c r="AB594" s="231">
        <f t="shared" si="25"/>
        <v>2941.6800000000003</v>
      </c>
      <c r="AC594" s="226" t="s">
        <v>2436</v>
      </c>
      <c r="AD594" s="226" t="s">
        <v>2436</v>
      </c>
      <c r="AE594" s="226" t="s">
        <v>3604</v>
      </c>
      <c r="AF594" s="232"/>
    </row>
    <row r="595" spans="1:32" ht="22.5" customHeight="1">
      <c r="A595" s="226">
        <v>587</v>
      </c>
      <c r="B595" s="226" t="s">
        <v>4752</v>
      </c>
      <c r="C595" s="226" t="s">
        <v>4752</v>
      </c>
      <c r="D595" s="227" t="s">
        <v>4667</v>
      </c>
      <c r="E595" s="226" t="s">
        <v>4753</v>
      </c>
      <c r="F595" s="226" t="s">
        <v>42</v>
      </c>
      <c r="G595" s="226" t="s">
        <v>2686</v>
      </c>
      <c r="H595" s="226" t="s">
        <v>4721</v>
      </c>
      <c r="I595" s="226" t="s">
        <v>4754</v>
      </c>
      <c r="J595" s="226">
        <v>1</v>
      </c>
      <c r="K595" s="243"/>
      <c r="L595" s="226"/>
      <c r="M595" s="243">
        <v>1</v>
      </c>
      <c r="N595" s="226">
        <v>2</v>
      </c>
      <c r="O595" s="242"/>
      <c r="P595" s="226">
        <v>7</v>
      </c>
      <c r="Q595" s="241">
        <v>250</v>
      </c>
      <c r="R595" s="228">
        <f t="shared" si="12"/>
        <v>1750</v>
      </c>
      <c r="S595" s="228"/>
      <c r="T595" s="228"/>
      <c r="U595" s="228"/>
      <c r="V595" s="228"/>
      <c r="W595" s="228">
        <f t="shared" si="21"/>
        <v>583.33333333333337</v>
      </c>
      <c r="X595" s="228">
        <f t="shared" si="22"/>
        <v>87.5</v>
      </c>
      <c r="Y595" s="229">
        <f t="shared" si="23"/>
        <v>670.83333333333337</v>
      </c>
      <c r="Z595" s="230">
        <v>5.88</v>
      </c>
      <c r="AA595" s="228">
        <f t="shared" si="24"/>
        <v>3605</v>
      </c>
      <c r="AB595" s="231">
        <f t="shared" si="25"/>
        <v>2451.4</v>
      </c>
      <c r="AC595" s="226" t="s">
        <v>2436</v>
      </c>
      <c r="AD595" s="226" t="s">
        <v>2436</v>
      </c>
      <c r="AE595" s="226" t="s">
        <v>3604</v>
      </c>
      <c r="AF595" s="232"/>
    </row>
    <row r="596" spans="1:32" ht="22.5" customHeight="1">
      <c r="A596" s="226">
        <v>588</v>
      </c>
      <c r="B596" s="226" t="s">
        <v>4755</v>
      </c>
      <c r="C596" s="226" t="s">
        <v>4755</v>
      </c>
      <c r="D596" s="227" t="s">
        <v>4756</v>
      </c>
      <c r="E596" s="226" t="s">
        <v>4757</v>
      </c>
      <c r="F596" s="226" t="s">
        <v>66</v>
      </c>
      <c r="G596" s="226" t="s">
        <v>4758</v>
      </c>
      <c r="H596" s="226" t="s">
        <v>3972</v>
      </c>
      <c r="I596" s="226" t="s">
        <v>4759</v>
      </c>
      <c r="J596" s="226">
        <v>1</v>
      </c>
      <c r="K596" s="243"/>
      <c r="L596" s="226"/>
      <c r="M596" s="243">
        <v>3</v>
      </c>
      <c r="N596" s="226">
        <v>6</v>
      </c>
      <c r="O596" s="242"/>
      <c r="P596" s="226">
        <v>21</v>
      </c>
      <c r="Q596" s="241">
        <v>3500</v>
      </c>
      <c r="R596" s="228">
        <f t="shared" si="12"/>
        <v>73500</v>
      </c>
      <c r="S596" s="228"/>
      <c r="T596" s="228"/>
      <c r="U596" s="228"/>
      <c r="V596" s="228">
        <v>240</v>
      </c>
      <c r="W596" s="228">
        <f t="shared" si="21"/>
        <v>1200</v>
      </c>
      <c r="X596" s="228">
        <f t="shared" si="22"/>
        <v>180</v>
      </c>
      <c r="Y596" s="229">
        <f t="shared" si="23"/>
        <v>1380</v>
      </c>
      <c r="Z596" s="230">
        <v>6.84</v>
      </c>
      <c r="AA596" s="228">
        <f t="shared" si="24"/>
        <v>8568</v>
      </c>
      <c r="AB596" s="231">
        <f t="shared" si="25"/>
        <v>5826.2400000000007</v>
      </c>
      <c r="AC596" s="226" t="s">
        <v>2436</v>
      </c>
      <c r="AD596" s="226" t="s">
        <v>2436</v>
      </c>
      <c r="AE596" s="226" t="s">
        <v>2436</v>
      </c>
      <c r="AF596" s="232"/>
    </row>
    <row r="597" spans="1:32" ht="22.5" customHeight="1">
      <c r="A597" s="226">
        <v>589</v>
      </c>
      <c r="B597" s="226" t="s">
        <v>4760</v>
      </c>
      <c r="C597" s="226" t="s">
        <v>4760</v>
      </c>
      <c r="D597" s="227" t="s">
        <v>4756</v>
      </c>
      <c r="E597" s="226" t="s">
        <v>4761</v>
      </c>
      <c r="F597" s="226" t="s">
        <v>66</v>
      </c>
      <c r="G597" s="226" t="s">
        <v>4758</v>
      </c>
      <c r="H597" s="226" t="s">
        <v>3972</v>
      </c>
      <c r="I597" s="226" t="s">
        <v>4762</v>
      </c>
      <c r="J597" s="226">
        <v>1</v>
      </c>
      <c r="K597" s="243"/>
      <c r="L597" s="226"/>
      <c r="M597" s="243">
        <v>2</v>
      </c>
      <c r="N597" s="226">
        <v>2</v>
      </c>
      <c r="O597" s="242"/>
      <c r="P597" s="226">
        <v>21</v>
      </c>
      <c r="Q597" s="241">
        <v>3500</v>
      </c>
      <c r="R597" s="228">
        <f t="shared" si="12"/>
        <v>73500</v>
      </c>
      <c r="S597" s="228"/>
      <c r="T597" s="228"/>
      <c r="U597" s="228"/>
      <c r="V597" s="228">
        <v>240</v>
      </c>
      <c r="W597" s="228">
        <f t="shared" si="21"/>
        <v>1200</v>
      </c>
      <c r="X597" s="228">
        <f t="shared" si="22"/>
        <v>180</v>
      </c>
      <c r="Y597" s="229">
        <f t="shared" si="23"/>
        <v>1380</v>
      </c>
      <c r="Z597" s="230">
        <v>6.84</v>
      </c>
      <c r="AA597" s="228">
        <f t="shared" si="24"/>
        <v>8568</v>
      </c>
      <c r="AB597" s="231">
        <f t="shared" si="25"/>
        <v>5826.2400000000007</v>
      </c>
      <c r="AC597" s="226" t="s">
        <v>2436</v>
      </c>
      <c r="AD597" s="226" t="s">
        <v>2436</v>
      </c>
      <c r="AE597" s="226" t="s">
        <v>2436</v>
      </c>
      <c r="AF597" s="232"/>
    </row>
    <row r="598" spans="1:32" ht="22.5" customHeight="1">
      <c r="A598" s="226">
        <v>590</v>
      </c>
      <c r="B598" s="226" t="s">
        <v>3739</v>
      </c>
      <c r="C598" s="226" t="s">
        <v>3738</v>
      </c>
      <c r="D598" s="226" t="s">
        <v>3566</v>
      </c>
      <c r="E598" s="226" t="s">
        <v>3740</v>
      </c>
      <c r="F598" s="226" t="s">
        <v>66</v>
      </c>
      <c r="G598" s="226" t="s">
        <v>2686</v>
      </c>
      <c r="H598" s="226" t="s">
        <v>3159</v>
      </c>
      <c r="I598" s="226" t="s">
        <v>3737</v>
      </c>
      <c r="J598" s="226">
        <v>1</v>
      </c>
      <c r="K598" s="226"/>
      <c r="L598" s="226"/>
      <c r="M598" s="226">
        <v>2</v>
      </c>
      <c r="N598" s="226">
        <v>4</v>
      </c>
      <c r="O598" s="227"/>
      <c r="P598" s="226">
        <v>17</v>
      </c>
      <c r="Q598" s="226">
        <v>700</v>
      </c>
      <c r="R598" s="228">
        <f t="shared" si="12"/>
        <v>11900</v>
      </c>
      <c r="S598" s="228"/>
      <c r="T598" s="228"/>
      <c r="U598" s="228">
        <v>0</v>
      </c>
      <c r="V598" s="228">
        <v>103</v>
      </c>
      <c r="W598" s="228">
        <f t="shared" si="21"/>
        <v>515</v>
      </c>
      <c r="X598" s="228">
        <f t="shared" si="22"/>
        <v>77.25</v>
      </c>
      <c r="Y598" s="229">
        <f t="shared" si="23"/>
        <v>592.25</v>
      </c>
      <c r="Z598" s="233">
        <v>6.84</v>
      </c>
      <c r="AA598" s="228">
        <f t="shared" si="24"/>
        <v>3677.1</v>
      </c>
      <c r="AB598" s="231">
        <f t="shared" si="25"/>
        <v>2500.4280000000003</v>
      </c>
      <c r="AC598" s="226" t="s">
        <v>2289</v>
      </c>
      <c r="AD598" s="226" t="s">
        <v>2289</v>
      </c>
      <c r="AE598" s="226" t="s">
        <v>2289</v>
      </c>
      <c r="AF598" s="232"/>
    </row>
    <row r="599" spans="1:32" ht="22.5" customHeight="1">
      <c r="A599" s="278" t="s">
        <v>2447</v>
      </c>
      <c r="B599" s="279"/>
      <c r="C599" s="279"/>
      <c r="D599" s="279"/>
      <c r="E599" s="279"/>
      <c r="F599" s="279"/>
      <c r="G599" s="279"/>
      <c r="H599" s="280"/>
      <c r="I599" s="244"/>
      <c r="J599" s="255">
        <f>SUM(J9:J598)</f>
        <v>590</v>
      </c>
      <c r="K599" s="255"/>
      <c r="L599" s="255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5">
        <f t="shared" ref="W599:AB599" si="26">SUM(W9:W598)</f>
        <v>968499.33333333326</v>
      </c>
      <c r="X599" s="245">
        <f t="shared" si="26"/>
        <v>226397.6</v>
      </c>
      <c r="Y599" s="245">
        <f t="shared" si="26"/>
        <v>1190843.1833333331</v>
      </c>
      <c r="Z599" s="245">
        <f t="shared" si="26"/>
        <v>3779.4400000000342</v>
      </c>
      <c r="AA599" s="245">
        <f t="shared" si="26"/>
        <v>6521037.9799999958</v>
      </c>
      <c r="AB599" s="245">
        <f t="shared" si="26"/>
        <v>4434305.8264000015</v>
      </c>
      <c r="AC599" s="244"/>
      <c r="AD599" s="244"/>
      <c r="AE599" s="244"/>
      <c r="AF599" s="244"/>
    </row>
    <row r="600" spans="1:32" ht="15.75" customHeight="1">
      <c r="A600" s="207"/>
      <c r="B600" s="207"/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47"/>
      <c r="N600" s="207"/>
      <c r="O600" s="207"/>
      <c r="P600" s="207"/>
      <c r="Q600" s="207"/>
      <c r="R600" s="207"/>
      <c r="S600" s="207"/>
      <c r="T600" s="207"/>
      <c r="U600" s="207"/>
      <c r="V600" s="207"/>
      <c r="W600" s="207"/>
      <c r="X600" s="207"/>
      <c r="Y600" s="207"/>
      <c r="Z600" s="207"/>
      <c r="AA600" s="207"/>
      <c r="AB600" s="207"/>
      <c r="AC600" s="207"/>
      <c r="AD600" s="207"/>
      <c r="AE600" s="207"/>
      <c r="AF600" s="248"/>
    </row>
    <row r="601" spans="1:32" ht="15.75" customHeight="1">
      <c r="A601" s="207"/>
      <c r="B601" s="207"/>
      <c r="C601" s="207"/>
      <c r="D601" s="207"/>
      <c r="E601" s="207"/>
      <c r="F601" s="207"/>
      <c r="G601" s="207"/>
      <c r="H601" s="207"/>
      <c r="I601" s="207"/>
      <c r="J601" s="207"/>
      <c r="K601" s="207"/>
      <c r="L601" s="207"/>
      <c r="M601" s="247"/>
      <c r="N601" s="207"/>
      <c r="O601" s="207"/>
      <c r="P601" s="207"/>
      <c r="Q601" s="207"/>
      <c r="R601" s="207"/>
      <c r="S601" s="207"/>
      <c r="T601" s="207"/>
      <c r="U601" s="207"/>
      <c r="V601" s="207"/>
      <c r="W601" s="207"/>
      <c r="X601" s="207"/>
      <c r="Y601" s="207"/>
      <c r="Z601" s="207"/>
      <c r="AA601" s="207"/>
      <c r="AB601" s="207"/>
      <c r="AC601" s="207"/>
      <c r="AD601" s="207"/>
      <c r="AE601" s="207"/>
      <c r="AF601" s="248"/>
    </row>
    <row r="602" spans="1:32" ht="15.75" customHeight="1">
      <c r="A602" s="207"/>
      <c r="B602" s="207"/>
      <c r="C602" s="207"/>
      <c r="D602" s="207"/>
      <c r="E602" s="207"/>
      <c r="F602" s="207"/>
      <c r="G602" s="207"/>
      <c r="H602" s="207"/>
      <c r="I602" s="207"/>
      <c r="J602" s="207"/>
      <c r="K602" s="207"/>
      <c r="L602" s="207"/>
      <c r="M602" s="247"/>
      <c r="N602" s="207"/>
      <c r="O602" s="207"/>
      <c r="P602" s="207"/>
      <c r="Q602" s="207"/>
      <c r="R602" s="207"/>
      <c r="S602" s="207"/>
      <c r="T602" s="207"/>
      <c r="U602" s="207"/>
      <c r="V602" s="207"/>
      <c r="W602" s="207"/>
      <c r="X602" s="207"/>
      <c r="Y602" s="207"/>
      <c r="Z602" s="207"/>
      <c r="AA602" s="207"/>
      <c r="AB602" s="207"/>
      <c r="AC602" s="207"/>
      <c r="AD602" s="207"/>
      <c r="AE602" s="207"/>
      <c r="AF602" s="248"/>
    </row>
    <row r="603" spans="1:32" ht="15.75" customHeight="1">
      <c r="A603" s="207"/>
      <c r="B603" s="207"/>
      <c r="C603" s="207"/>
      <c r="D603" s="207"/>
      <c r="E603" s="207"/>
      <c r="F603" s="207"/>
      <c r="G603" s="207"/>
      <c r="H603" s="207"/>
      <c r="I603" s="207"/>
      <c r="J603" s="207"/>
      <c r="K603" s="207"/>
      <c r="L603" s="207"/>
      <c r="M603" s="247"/>
      <c r="N603" s="207"/>
      <c r="O603" s="207"/>
      <c r="P603" s="207"/>
      <c r="Q603" s="207"/>
      <c r="R603" s="207"/>
      <c r="S603" s="207"/>
      <c r="T603" s="207"/>
      <c r="U603" s="207"/>
      <c r="V603" s="207"/>
      <c r="W603" s="207"/>
      <c r="X603" s="207"/>
      <c r="Y603" s="207"/>
      <c r="Z603" s="207"/>
      <c r="AA603" s="207"/>
      <c r="AB603" s="207"/>
      <c r="AC603" s="207"/>
      <c r="AD603" s="207"/>
      <c r="AE603" s="207"/>
      <c r="AF603" s="248"/>
    </row>
    <row r="604" spans="1:32" ht="15.75" customHeight="1">
      <c r="A604" s="207"/>
      <c r="B604" s="207"/>
      <c r="C604" s="207"/>
      <c r="D604" s="207"/>
      <c r="E604" s="207"/>
      <c r="F604" s="207"/>
      <c r="G604" s="207"/>
      <c r="H604" s="207"/>
      <c r="I604" s="207"/>
      <c r="J604" s="207"/>
      <c r="K604" s="207"/>
      <c r="L604" s="207"/>
      <c r="M604" s="247"/>
      <c r="N604" s="207"/>
      <c r="O604" s="207"/>
      <c r="P604" s="207"/>
      <c r="Q604" s="207"/>
      <c r="R604" s="207"/>
      <c r="S604" s="207"/>
      <c r="T604" s="207"/>
      <c r="U604" s="207"/>
      <c r="V604" s="207"/>
      <c r="W604" s="207"/>
      <c r="X604" s="207"/>
      <c r="Y604" s="207"/>
      <c r="Z604" s="207"/>
      <c r="AA604" s="207"/>
      <c r="AB604" s="207"/>
      <c r="AC604" s="207"/>
      <c r="AD604" s="207"/>
      <c r="AE604" s="207"/>
      <c r="AF604" s="248"/>
    </row>
    <row r="605" spans="1:32" ht="15.75" customHeight="1">
      <c r="A605" s="207"/>
      <c r="B605" s="207"/>
      <c r="C605" s="207"/>
      <c r="D605" s="207"/>
      <c r="E605" s="207"/>
      <c r="F605" s="207"/>
      <c r="G605" s="207"/>
      <c r="H605" s="207"/>
      <c r="I605" s="207"/>
      <c r="J605" s="207"/>
      <c r="K605" s="207"/>
      <c r="L605" s="207"/>
      <c r="M605" s="247"/>
      <c r="N605" s="207"/>
      <c r="O605" s="207"/>
      <c r="P605" s="207"/>
      <c r="Q605" s="207"/>
      <c r="R605" s="207"/>
      <c r="S605" s="207"/>
      <c r="T605" s="207"/>
      <c r="U605" s="207"/>
      <c r="V605" s="207"/>
      <c r="W605" s="207"/>
      <c r="X605" s="207"/>
      <c r="Y605" s="207"/>
      <c r="Z605" s="207"/>
      <c r="AA605" s="207"/>
      <c r="AB605" s="207"/>
      <c r="AC605" s="207"/>
      <c r="AD605" s="207"/>
      <c r="AE605" s="207"/>
      <c r="AF605" s="248"/>
    </row>
    <row r="606" spans="1:32" ht="15.75" customHeight="1">
      <c r="A606" s="207"/>
      <c r="B606" s="207"/>
      <c r="C606" s="207"/>
      <c r="D606" s="207"/>
      <c r="E606" s="207"/>
      <c r="F606" s="207"/>
      <c r="G606" s="207"/>
      <c r="H606" s="207"/>
      <c r="I606" s="207"/>
      <c r="J606" s="207"/>
      <c r="K606" s="207"/>
      <c r="L606" s="207"/>
      <c r="M606" s="247"/>
      <c r="N606" s="207"/>
      <c r="O606" s="207"/>
      <c r="P606" s="207"/>
      <c r="Q606" s="207"/>
      <c r="R606" s="207"/>
      <c r="S606" s="207"/>
      <c r="T606" s="207"/>
      <c r="U606" s="207"/>
      <c r="V606" s="207"/>
      <c r="W606" s="207"/>
      <c r="X606" s="207"/>
      <c r="Y606" s="207"/>
      <c r="Z606" s="207"/>
      <c r="AA606" s="207"/>
      <c r="AB606" s="207"/>
      <c r="AC606" s="207"/>
      <c r="AD606" s="207"/>
      <c r="AE606" s="207"/>
      <c r="AF606" s="248"/>
    </row>
    <row r="607" spans="1:32" ht="15.75" customHeight="1">
      <c r="A607" s="207"/>
      <c r="B607" s="207"/>
      <c r="C607" s="207"/>
      <c r="D607" s="207"/>
      <c r="E607" s="207"/>
      <c r="F607" s="207"/>
      <c r="G607" s="207"/>
      <c r="H607" s="207"/>
      <c r="I607" s="207"/>
      <c r="J607" s="207"/>
      <c r="K607" s="207"/>
      <c r="L607" s="207"/>
      <c r="M607" s="247"/>
      <c r="N607" s="207"/>
      <c r="O607" s="207"/>
      <c r="P607" s="207"/>
      <c r="Q607" s="207"/>
      <c r="R607" s="207"/>
      <c r="S607" s="207"/>
      <c r="T607" s="207"/>
      <c r="U607" s="207"/>
      <c r="V607" s="207"/>
      <c r="W607" s="207"/>
      <c r="X607" s="207"/>
      <c r="Y607" s="207"/>
      <c r="Z607" s="207"/>
      <c r="AA607" s="207"/>
      <c r="AB607" s="207"/>
      <c r="AC607" s="207"/>
      <c r="AD607" s="207"/>
      <c r="AE607" s="207"/>
      <c r="AF607" s="248"/>
    </row>
    <row r="608" spans="1:32" ht="15.75" customHeight="1">
      <c r="A608" s="207"/>
      <c r="B608" s="207"/>
      <c r="C608" s="207"/>
      <c r="D608" s="207"/>
      <c r="E608" s="207"/>
      <c r="F608" s="207"/>
      <c r="G608" s="207"/>
      <c r="H608" s="207"/>
      <c r="I608" s="207"/>
      <c r="J608" s="207"/>
      <c r="K608" s="207"/>
      <c r="L608" s="207"/>
      <c r="M608" s="247"/>
      <c r="N608" s="207"/>
      <c r="O608" s="207"/>
      <c r="P608" s="207"/>
      <c r="Q608" s="207"/>
      <c r="R608" s="207"/>
      <c r="S608" s="207"/>
      <c r="T608" s="207"/>
      <c r="U608" s="207"/>
      <c r="V608" s="207"/>
      <c r="W608" s="207"/>
      <c r="X608" s="207"/>
      <c r="Y608" s="207"/>
      <c r="Z608" s="207"/>
      <c r="AA608" s="207"/>
      <c r="AB608" s="207"/>
      <c r="AC608" s="207"/>
      <c r="AD608" s="207"/>
      <c r="AE608" s="207"/>
      <c r="AF608" s="248"/>
    </row>
    <row r="609" spans="1:32" ht="15.75" customHeight="1">
      <c r="A609" s="207"/>
      <c r="B609" s="207"/>
      <c r="C609" s="207"/>
      <c r="D609" s="207"/>
      <c r="E609" s="207"/>
      <c r="F609" s="207"/>
      <c r="G609" s="207"/>
      <c r="H609" s="207"/>
      <c r="I609" s="207"/>
      <c r="J609" s="207"/>
      <c r="K609" s="207"/>
      <c r="L609" s="207"/>
      <c r="M609" s="247"/>
      <c r="N609" s="207"/>
      <c r="O609" s="207"/>
      <c r="P609" s="207"/>
      <c r="Q609" s="207"/>
      <c r="R609" s="207"/>
      <c r="S609" s="207"/>
      <c r="T609" s="207"/>
      <c r="U609" s="207"/>
      <c r="V609" s="207"/>
      <c r="W609" s="207"/>
      <c r="X609" s="207"/>
      <c r="Y609" s="207"/>
      <c r="Z609" s="207"/>
      <c r="AA609" s="207"/>
      <c r="AB609" s="207"/>
      <c r="AC609" s="207"/>
      <c r="AD609" s="207"/>
      <c r="AE609" s="207"/>
      <c r="AF609" s="248"/>
    </row>
    <row r="610" spans="1:32" ht="15.75" customHeight="1">
      <c r="A610" s="207"/>
      <c r="B610" s="207"/>
      <c r="C610" s="207"/>
      <c r="D610" s="207"/>
      <c r="E610" s="207"/>
      <c r="F610" s="207"/>
      <c r="G610" s="207"/>
      <c r="H610" s="207"/>
      <c r="I610" s="207"/>
      <c r="J610" s="207"/>
      <c r="K610" s="207"/>
      <c r="L610" s="207"/>
      <c r="M610" s="247"/>
      <c r="N610" s="207"/>
      <c r="O610" s="207"/>
      <c r="P610" s="207"/>
      <c r="Q610" s="207"/>
      <c r="R610" s="207"/>
      <c r="S610" s="207"/>
      <c r="T610" s="207"/>
      <c r="U610" s="207"/>
      <c r="V610" s="207"/>
      <c r="W610" s="207"/>
      <c r="X610" s="207"/>
      <c r="Y610" s="207"/>
      <c r="Z610" s="207"/>
      <c r="AA610" s="207"/>
      <c r="AB610" s="207"/>
      <c r="AC610" s="207"/>
      <c r="AD610" s="207"/>
      <c r="AE610" s="207"/>
      <c r="AF610" s="248"/>
    </row>
    <row r="611" spans="1:32" ht="15.75" customHeight="1">
      <c r="A611" s="207"/>
      <c r="B611" s="207"/>
      <c r="C611" s="207"/>
      <c r="D611" s="207"/>
      <c r="E611" s="207"/>
      <c r="F611" s="207"/>
      <c r="G611" s="207"/>
      <c r="H611" s="207"/>
      <c r="I611" s="207"/>
      <c r="J611" s="207"/>
      <c r="K611" s="207"/>
      <c r="L611" s="207"/>
      <c r="M611" s="247"/>
      <c r="N611" s="207"/>
      <c r="O611" s="207"/>
      <c r="P611" s="207"/>
      <c r="Q611" s="207"/>
      <c r="R611" s="207"/>
      <c r="S611" s="207"/>
      <c r="T611" s="207"/>
      <c r="U611" s="207"/>
      <c r="V611" s="207"/>
      <c r="W611" s="207"/>
      <c r="X611" s="207"/>
      <c r="Y611" s="207"/>
      <c r="Z611" s="207"/>
      <c r="AA611" s="207"/>
      <c r="AB611" s="207"/>
      <c r="AC611" s="207"/>
      <c r="AD611" s="207"/>
      <c r="AE611" s="207"/>
      <c r="AF611" s="248"/>
    </row>
    <row r="612" spans="1:32" ht="15.75" customHeight="1">
      <c r="A612" s="207"/>
      <c r="B612" s="207"/>
      <c r="C612" s="207"/>
      <c r="D612" s="207"/>
      <c r="E612" s="207"/>
      <c r="F612" s="207"/>
      <c r="G612" s="207"/>
      <c r="H612" s="207"/>
      <c r="I612" s="207"/>
      <c r="J612" s="207"/>
      <c r="K612" s="207"/>
      <c r="L612" s="207"/>
      <c r="M612" s="247"/>
      <c r="N612" s="207"/>
      <c r="O612" s="207"/>
      <c r="P612" s="207"/>
      <c r="Q612" s="207"/>
      <c r="R612" s="207"/>
      <c r="S612" s="207"/>
      <c r="T612" s="207"/>
      <c r="U612" s="207"/>
      <c r="V612" s="207"/>
      <c r="W612" s="207"/>
      <c r="X612" s="207"/>
      <c r="Y612" s="207"/>
      <c r="Z612" s="207"/>
      <c r="AA612" s="207"/>
      <c r="AB612" s="207"/>
      <c r="AC612" s="207"/>
      <c r="AD612" s="207"/>
      <c r="AE612" s="207"/>
      <c r="AF612" s="248"/>
    </row>
    <row r="613" spans="1:32" ht="15.75" customHeight="1">
      <c r="A613" s="207"/>
      <c r="B613" s="207"/>
      <c r="C613" s="207"/>
      <c r="D613" s="207"/>
      <c r="E613" s="207"/>
      <c r="F613" s="207"/>
      <c r="G613" s="207"/>
      <c r="H613" s="207"/>
      <c r="I613" s="207"/>
      <c r="J613" s="207"/>
      <c r="K613" s="207"/>
      <c r="L613" s="207"/>
      <c r="M613" s="247"/>
      <c r="N613" s="207"/>
      <c r="O613" s="207"/>
      <c r="P613" s="207"/>
      <c r="Q613" s="207"/>
      <c r="R613" s="207"/>
      <c r="S613" s="207"/>
      <c r="T613" s="207"/>
      <c r="U613" s="207"/>
      <c r="V613" s="207"/>
      <c r="W613" s="207"/>
      <c r="X613" s="207"/>
      <c r="Y613" s="207"/>
      <c r="Z613" s="207"/>
      <c r="AA613" s="207"/>
      <c r="AB613" s="207"/>
      <c r="AC613" s="207"/>
      <c r="AD613" s="207"/>
      <c r="AE613" s="207"/>
      <c r="AF613" s="248"/>
    </row>
    <row r="614" spans="1:32" ht="15.75" customHeight="1">
      <c r="A614" s="207"/>
      <c r="B614" s="207"/>
      <c r="C614" s="207"/>
      <c r="D614" s="207"/>
      <c r="E614" s="207"/>
      <c r="F614" s="207"/>
      <c r="G614" s="207"/>
      <c r="H614" s="207"/>
      <c r="I614" s="207"/>
      <c r="J614" s="207"/>
      <c r="K614" s="207"/>
      <c r="L614" s="207"/>
      <c r="M614" s="247"/>
      <c r="N614" s="207"/>
      <c r="O614" s="207"/>
      <c r="P614" s="207"/>
      <c r="Q614" s="207"/>
      <c r="R614" s="207"/>
      <c r="S614" s="207"/>
      <c r="T614" s="207"/>
      <c r="U614" s="207"/>
      <c r="V614" s="207"/>
      <c r="W614" s="207"/>
      <c r="X614" s="207"/>
      <c r="Y614" s="207"/>
      <c r="Z614" s="207"/>
      <c r="AA614" s="207"/>
      <c r="AB614" s="207"/>
      <c r="AC614" s="207"/>
      <c r="AD614" s="207"/>
      <c r="AE614" s="207"/>
      <c r="AF614" s="248"/>
    </row>
    <row r="615" spans="1:32" ht="15.75" customHeight="1">
      <c r="A615" s="207"/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47"/>
      <c r="N615" s="207"/>
      <c r="O615" s="207"/>
      <c r="P615" s="207"/>
      <c r="Q615" s="207"/>
      <c r="R615" s="207"/>
      <c r="S615" s="207"/>
      <c r="T615" s="207"/>
      <c r="U615" s="207"/>
      <c r="V615" s="207"/>
      <c r="W615" s="207"/>
      <c r="X615" s="207"/>
      <c r="Y615" s="207"/>
      <c r="Z615" s="207"/>
      <c r="AA615" s="207"/>
      <c r="AB615" s="207"/>
      <c r="AC615" s="207"/>
      <c r="AD615" s="207"/>
      <c r="AE615" s="207"/>
      <c r="AF615" s="248"/>
    </row>
    <row r="616" spans="1:32" ht="15.75" customHeight="1">
      <c r="A616" s="207"/>
      <c r="B616" s="207"/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47"/>
      <c r="N616" s="207"/>
      <c r="O616" s="207"/>
      <c r="P616" s="207"/>
      <c r="Q616" s="207"/>
      <c r="R616" s="207"/>
      <c r="S616" s="207"/>
      <c r="T616" s="207"/>
      <c r="U616" s="207"/>
      <c r="V616" s="207"/>
      <c r="W616" s="207"/>
      <c r="X616" s="207"/>
      <c r="Y616" s="207"/>
      <c r="Z616" s="207"/>
      <c r="AA616" s="207"/>
      <c r="AB616" s="207"/>
      <c r="AC616" s="207"/>
      <c r="AD616" s="207"/>
      <c r="AE616" s="207"/>
      <c r="AF616" s="248"/>
    </row>
    <row r="617" spans="1:32" ht="15.75" customHeight="1">
      <c r="A617" s="207"/>
      <c r="B617" s="207"/>
      <c r="C617" s="207"/>
      <c r="D617" s="207"/>
      <c r="E617" s="207"/>
      <c r="F617" s="207"/>
      <c r="G617" s="207"/>
      <c r="H617" s="207"/>
      <c r="I617" s="207"/>
      <c r="J617" s="207"/>
      <c r="K617" s="207"/>
      <c r="L617" s="207"/>
      <c r="M617" s="247"/>
      <c r="N617" s="207"/>
      <c r="O617" s="207"/>
      <c r="P617" s="207"/>
      <c r="Q617" s="207"/>
      <c r="R617" s="207"/>
      <c r="S617" s="207"/>
      <c r="T617" s="207"/>
      <c r="U617" s="207"/>
      <c r="V617" s="207"/>
      <c r="W617" s="207"/>
      <c r="X617" s="207"/>
      <c r="Y617" s="207"/>
      <c r="Z617" s="207"/>
      <c r="AA617" s="207"/>
      <c r="AB617" s="207"/>
      <c r="AC617" s="207"/>
      <c r="AD617" s="207"/>
      <c r="AE617" s="207"/>
      <c r="AF617" s="248"/>
    </row>
    <row r="618" spans="1:32" ht="15.75" customHeight="1">
      <c r="A618" s="207"/>
      <c r="B618" s="207"/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47"/>
      <c r="N618" s="207"/>
      <c r="O618" s="207"/>
      <c r="P618" s="207"/>
      <c r="Q618" s="207"/>
      <c r="R618" s="207"/>
      <c r="S618" s="207"/>
      <c r="T618" s="207"/>
      <c r="U618" s="207"/>
      <c r="V618" s="207"/>
      <c r="W618" s="207"/>
      <c r="X618" s="207"/>
      <c r="Y618" s="207"/>
      <c r="Z618" s="207"/>
      <c r="AA618" s="207"/>
      <c r="AB618" s="207"/>
      <c r="AC618" s="207"/>
      <c r="AD618" s="207"/>
      <c r="AE618" s="207"/>
      <c r="AF618" s="248"/>
    </row>
    <row r="619" spans="1:32" ht="15.75" customHeight="1">
      <c r="A619" s="207"/>
      <c r="B619" s="207"/>
      <c r="C619" s="207"/>
      <c r="D619" s="207"/>
      <c r="E619" s="207"/>
      <c r="F619" s="207"/>
      <c r="G619" s="207"/>
      <c r="H619" s="207"/>
      <c r="I619" s="207"/>
      <c r="J619" s="207"/>
      <c r="K619" s="207"/>
      <c r="L619" s="207"/>
      <c r="M619" s="247"/>
      <c r="N619" s="207"/>
      <c r="O619" s="207"/>
      <c r="P619" s="207"/>
      <c r="Q619" s="207"/>
      <c r="R619" s="207"/>
      <c r="S619" s="207"/>
      <c r="T619" s="207"/>
      <c r="U619" s="207"/>
      <c r="V619" s="207"/>
      <c r="W619" s="207"/>
      <c r="X619" s="207"/>
      <c r="Y619" s="207"/>
      <c r="Z619" s="207"/>
      <c r="AA619" s="207"/>
      <c r="AB619" s="207"/>
      <c r="AC619" s="207"/>
      <c r="AD619" s="207"/>
      <c r="AE619" s="207"/>
      <c r="AF619" s="248"/>
    </row>
    <row r="620" spans="1:32" ht="15.75" customHeight="1">
      <c r="A620" s="207"/>
      <c r="B620" s="207"/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47"/>
      <c r="N620" s="207"/>
      <c r="O620" s="207"/>
      <c r="P620" s="207"/>
      <c r="Q620" s="207"/>
      <c r="R620" s="207"/>
      <c r="S620" s="207"/>
      <c r="T620" s="207"/>
      <c r="U620" s="207"/>
      <c r="V620" s="207"/>
      <c r="W620" s="207"/>
      <c r="X620" s="207"/>
      <c r="Y620" s="207"/>
      <c r="Z620" s="207"/>
      <c r="AA620" s="207"/>
      <c r="AB620" s="207"/>
      <c r="AC620" s="207"/>
      <c r="AD620" s="207"/>
      <c r="AE620" s="207"/>
      <c r="AF620" s="248"/>
    </row>
    <row r="621" spans="1:32" ht="15.75" customHeight="1">
      <c r="A621" s="207"/>
      <c r="B621" s="207"/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47"/>
      <c r="N621" s="207"/>
      <c r="O621" s="207"/>
      <c r="P621" s="207"/>
      <c r="Q621" s="207"/>
      <c r="R621" s="207"/>
      <c r="S621" s="207"/>
      <c r="T621" s="207"/>
      <c r="U621" s="207"/>
      <c r="V621" s="207"/>
      <c r="W621" s="207"/>
      <c r="X621" s="207"/>
      <c r="Y621" s="207"/>
      <c r="Z621" s="207"/>
      <c r="AA621" s="207"/>
      <c r="AB621" s="207"/>
      <c r="AC621" s="207"/>
      <c r="AD621" s="207"/>
      <c r="AE621" s="207"/>
      <c r="AF621" s="248"/>
    </row>
    <row r="622" spans="1:32" ht="15.75" customHeight="1">
      <c r="A622" s="207"/>
      <c r="B622" s="207"/>
      <c r="C622" s="207"/>
      <c r="D622" s="207"/>
      <c r="E622" s="207"/>
      <c r="F622" s="207"/>
      <c r="G622" s="207"/>
      <c r="H622" s="207"/>
      <c r="I622" s="207"/>
      <c r="J622" s="207"/>
      <c r="K622" s="207"/>
      <c r="L622" s="207"/>
      <c r="M622" s="247"/>
      <c r="N622" s="207"/>
      <c r="O622" s="207"/>
      <c r="P622" s="207"/>
      <c r="Q622" s="207"/>
      <c r="R622" s="207"/>
      <c r="S622" s="207"/>
      <c r="T622" s="207"/>
      <c r="U622" s="207"/>
      <c r="V622" s="207"/>
      <c r="W622" s="207"/>
      <c r="X622" s="207"/>
      <c r="Y622" s="207"/>
      <c r="Z622" s="207"/>
      <c r="AA622" s="207"/>
      <c r="AB622" s="207"/>
      <c r="AC622" s="207"/>
      <c r="AD622" s="207"/>
      <c r="AE622" s="207"/>
      <c r="AF622" s="248"/>
    </row>
    <row r="623" spans="1:32" ht="15.75" customHeight="1">
      <c r="A623" s="207"/>
      <c r="B623" s="207"/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47"/>
      <c r="N623" s="207"/>
      <c r="O623" s="207"/>
      <c r="P623" s="207"/>
      <c r="Q623" s="207"/>
      <c r="R623" s="207"/>
      <c r="S623" s="207"/>
      <c r="T623" s="207"/>
      <c r="U623" s="207"/>
      <c r="V623" s="207"/>
      <c r="W623" s="207"/>
      <c r="X623" s="207"/>
      <c r="Y623" s="207"/>
      <c r="Z623" s="207"/>
      <c r="AA623" s="207"/>
      <c r="AB623" s="207"/>
      <c r="AC623" s="207"/>
      <c r="AD623" s="207"/>
      <c r="AE623" s="207"/>
      <c r="AF623" s="248"/>
    </row>
    <row r="624" spans="1:32" ht="15.75" customHeight="1">
      <c r="A624" s="207"/>
      <c r="B624" s="207"/>
      <c r="C624" s="207"/>
      <c r="D624" s="207"/>
      <c r="E624" s="207"/>
      <c r="F624" s="207"/>
      <c r="G624" s="207"/>
      <c r="H624" s="207"/>
      <c r="I624" s="207"/>
      <c r="J624" s="207"/>
      <c r="K624" s="207"/>
      <c r="L624" s="207"/>
      <c r="M624" s="247"/>
      <c r="N624" s="207"/>
      <c r="O624" s="207"/>
      <c r="P624" s="207"/>
      <c r="Q624" s="207"/>
      <c r="R624" s="207"/>
      <c r="S624" s="207"/>
      <c r="T624" s="207"/>
      <c r="U624" s="207"/>
      <c r="V624" s="207"/>
      <c r="W624" s="207"/>
      <c r="X624" s="207"/>
      <c r="Y624" s="207"/>
      <c r="Z624" s="207"/>
      <c r="AA624" s="207"/>
      <c r="AB624" s="207"/>
      <c r="AC624" s="207"/>
      <c r="AD624" s="207"/>
      <c r="AE624" s="207"/>
      <c r="AF624" s="248"/>
    </row>
    <row r="625" spans="1:32" ht="15.75" customHeight="1">
      <c r="A625" s="207"/>
      <c r="B625" s="207"/>
      <c r="C625" s="207"/>
      <c r="D625" s="207"/>
      <c r="E625" s="207"/>
      <c r="F625" s="207"/>
      <c r="G625" s="207"/>
      <c r="H625" s="207"/>
      <c r="I625" s="207"/>
      <c r="J625" s="207"/>
      <c r="K625" s="207"/>
      <c r="L625" s="207"/>
      <c r="M625" s="247"/>
      <c r="N625" s="207"/>
      <c r="O625" s="207"/>
      <c r="P625" s="207"/>
      <c r="Q625" s="207"/>
      <c r="R625" s="207"/>
      <c r="S625" s="207"/>
      <c r="T625" s="207"/>
      <c r="U625" s="207"/>
      <c r="V625" s="207"/>
      <c r="W625" s="207"/>
      <c r="X625" s="207"/>
      <c r="Y625" s="207"/>
      <c r="Z625" s="207"/>
      <c r="AA625" s="207"/>
      <c r="AB625" s="207"/>
      <c r="AC625" s="207"/>
      <c r="AD625" s="207"/>
      <c r="AE625" s="207"/>
      <c r="AF625" s="248"/>
    </row>
    <row r="626" spans="1:32" ht="15.75" customHeight="1">
      <c r="A626" s="207"/>
      <c r="B626" s="207"/>
      <c r="C626" s="207"/>
      <c r="D626" s="207"/>
      <c r="E626" s="207"/>
      <c r="F626" s="207"/>
      <c r="G626" s="207"/>
      <c r="H626" s="207"/>
      <c r="I626" s="207"/>
      <c r="J626" s="207"/>
      <c r="K626" s="207"/>
      <c r="L626" s="207"/>
      <c r="M626" s="247"/>
      <c r="N626" s="207"/>
      <c r="O626" s="207"/>
      <c r="P626" s="207"/>
      <c r="Q626" s="207"/>
      <c r="R626" s="207"/>
      <c r="S626" s="207"/>
      <c r="T626" s="207"/>
      <c r="U626" s="207"/>
      <c r="V626" s="207"/>
      <c r="W626" s="207"/>
      <c r="X626" s="207"/>
      <c r="Y626" s="207"/>
      <c r="Z626" s="207"/>
      <c r="AA626" s="207"/>
      <c r="AB626" s="207"/>
      <c r="AC626" s="207"/>
      <c r="AD626" s="207"/>
      <c r="AE626" s="207"/>
      <c r="AF626" s="248"/>
    </row>
    <row r="627" spans="1:32" ht="15.75" customHeight="1">
      <c r="A627" s="207"/>
      <c r="B627" s="207"/>
      <c r="C627" s="207"/>
      <c r="D627" s="207"/>
      <c r="E627" s="207"/>
      <c r="F627" s="207"/>
      <c r="G627" s="207"/>
      <c r="H627" s="207"/>
      <c r="I627" s="207"/>
      <c r="J627" s="207"/>
      <c r="K627" s="207"/>
      <c r="L627" s="207"/>
      <c r="M627" s="247"/>
      <c r="N627" s="207"/>
      <c r="O627" s="207"/>
      <c r="P627" s="207"/>
      <c r="Q627" s="207"/>
      <c r="R627" s="207"/>
      <c r="S627" s="207"/>
      <c r="T627" s="207"/>
      <c r="U627" s="207"/>
      <c r="V627" s="207"/>
      <c r="W627" s="207"/>
      <c r="X627" s="207"/>
      <c r="Y627" s="207"/>
      <c r="Z627" s="207"/>
      <c r="AA627" s="207"/>
      <c r="AB627" s="207"/>
      <c r="AC627" s="207"/>
      <c r="AD627" s="207"/>
      <c r="AE627" s="207"/>
      <c r="AF627" s="248"/>
    </row>
    <row r="628" spans="1:32" ht="15.75" customHeight="1">
      <c r="A628" s="207"/>
      <c r="B628" s="207"/>
      <c r="C628" s="207"/>
      <c r="D628" s="207"/>
      <c r="E628" s="207"/>
      <c r="F628" s="207"/>
      <c r="G628" s="207"/>
      <c r="H628" s="207"/>
      <c r="I628" s="207"/>
      <c r="J628" s="207"/>
      <c r="K628" s="207"/>
      <c r="L628" s="207"/>
      <c r="M628" s="247"/>
      <c r="N628" s="207"/>
      <c r="O628" s="207"/>
      <c r="P628" s="207"/>
      <c r="Q628" s="207"/>
      <c r="R628" s="207"/>
      <c r="S628" s="207"/>
      <c r="T628" s="207"/>
      <c r="U628" s="207"/>
      <c r="V628" s="207"/>
      <c r="W628" s="207"/>
      <c r="X628" s="207"/>
      <c r="Y628" s="207"/>
      <c r="Z628" s="207"/>
      <c r="AA628" s="207"/>
      <c r="AB628" s="207"/>
      <c r="AC628" s="207"/>
      <c r="AD628" s="207"/>
      <c r="AE628" s="207"/>
      <c r="AF628" s="248"/>
    </row>
    <row r="629" spans="1:32" ht="15.75" customHeight="1">
      <c r="A629" s="207"/>
      <c r="B629" s="207"/>
      <c r="C629" s="207"/>
      <c r="D629" s="207"/>
      <c r="E629" s="207"/>
      <c r="F629" s="207"/>
      <c r="G629" s="207"/>
      <c r="H629" s="207"/>
      <c r="I629" s="207"/>
      <c r="J629" s="207"/>
      <c r="K629" s="207"/>
      <c r="L629" s="207"/>
      <c r="M629" s="247"/>
      <c r="N629" s="207"/>
      <c r="O629" s="207"/>
      <c r="P629" s="207"/>
      <c r="Q629" s="207"/>
      <c r="R629" s="207"/>
      <c r="S629" s="207"/>
      <c r="T629" s="207"/>
      <c r="U629" s="207"/>
      <c r="V629" s="207"/>
      <c r="W629" s="207"/>
      <c r="X629" s="207"/>
      <c r="Y629" s="207"/>
      <c r="Z629" s="207"/>
      <c r="AA629" s="207"/>
      <c r="AB629" s="207"/>
      <c r="AC629" s="207"/>
      <c r="AD629" s="207"/>
      <c r="AE629" s="207"/>
      <c r="AF629" s="248"/>
    </row>
    <row r="630" spans="1:32" ht="15.75" customHeight="1">
      <c r="A630" s="207"/>
      <c r="B630" s="207"/>
      <c r="C630" s="207"/>
      <c r="D630" s="207"/>
      <c r="E630" s="207"/>
      <c r="F630" s="207"/>
      <c r="G630" s="207"/>
      <c r="H630" s="207"/>
      <c r="I630" s="207"/>
      <c r="J630" s="207"/>
      <c r="K630" s="207"/>
      <c r="L630" s="207"/>
      <c r="M630" s="247"/>
      <c r="N630" s="207"/>
      <c r="O630" s="207"/>
      <c r="P630" s="207"/>
      <c r="Q630" s="207"/>
      <c r="R630" s="207"/>
      <c r="S630" s="207"/>
      <c r="T630" s="207"/>
      <c r="U630" s="207"/>
      <c r="V630" s="207"/>
      <c r="W630" s="207"/>
      <c r="X630" s="207"/>
      <c r="Y630" s="207"/>
      <c r="Z630" s="207"/>
      <c r="AA630" s="207"/>
      <c r="AB630" s="207"/>
      <c r="AC630" s="207"/>
      <c r="AD630" s="207"/>
      <c r="AE630" s="207"/>
      <c r="AF630" s="248"/>
    </row>
    <row r="631" spans="1:32" ht="15.75" customHeight="1">
      <c r="A631" s="207"/>
      <c r="B631" s="207"/>
      <c r="C631" s="207"/>
      <c r="D631" s="207"/>
      <c r="E631" s="207"/>
      <c r="F631" s="207"/>
      <c r="G631" s="207"/>
      <c r="H631" s="207"/>
      <c r="I631" s="207"/>
      <c r="J631" s="207"/>
      <c r="K631" s="207"/>
      <c r="L631" s="207"/>
      <c r="M631" s="247"/>
      <c r="N631" s="207"/>
      <c r="O631" s="207"/>
      <c r="P631" s="207"/>
      <c r="Q631" s="207"/>
      <c r="R631" s="207"/>
      <c r="S631" s="207"/>
      <c r="T631" s="207"/>
      <c r="U631" s="207"/>
      <c r="V631" s="207"/>
      <c r="W631" s="207"/>
      <c r="X631" s="207"/>
      <c r="Y631" s="207"/>
      <c r="Z631" s="207"/>
      <c r="AA631" s="207"/>
      <c r="AB631" s="207"/>
      <c r="AC631" s="207"/>
      <c r="AD631" s="207"/>
      <c r="AE631" s="207"/>
      <c r="AF631" s="248"/>
    </row>
    <row r="632" spans="1:32" ht="15.75" customHeight="1">
      <c r="A632" s="207"/>
      <c r="B632" s="207"/>
      <c r="C632" s="207"/>
      <c r="D632" s="207"/>
      <c r="E632" s="207"/>
      <c r="F632" s="207"/>
      <c r="G632" s="207"/>
      <c r="H632" s="207"/>
      <c r="I632" s="207"/>
      <c r="J632" s="207"/>
      <c r="K632" s="207"/>
      <c r="L632" s="207"/>
      <c r="M632" s="247"/>
      <c r="N632" s="207"/>
      <c r="O632" s="207"/>
      <c r="P632" s="207"/>
      <c r="Q632" s="207"/>
      <c r="R632" s="207"/>
      <c r="S632" s="207"/>
      <c r="T632" s="207"/>
      <c r="U632" s="207"/>
      <c r="V632" s="207"/>
      <c r="W632" s="207"/>
      <c r="X632" s="207"/>
      <c r="Y632" s="207"/>
      <c r="Z632" s="207"/>
      <c r="AA632" s="207"/>
      <c r="AB632" s="207"/>
      <c r="AC632" s="207"/>
      <c r="AD632" s="207"/>
      <c r="AE632" s="207"/>
      <c r="AF632" s="248"/>
    </row>
    <row r="633" spans="1:32" ht="15.75" customHeight="1">
      <c r="A633" s="207"/>
      <c r="B633" s="207"/>
      <c r="C633" s="207"/>
      <c r="D633" s="207"/>
      <c r="E633" s="207"/>
      <c r="F633" s="207"/>
      <c r="G633" s="207"/>
      <c r="H633" s="207"/>
      <c r="I633" s="207"/>
      <c r="J633" s="207"/>
      <c r="K633" s="207"/>
      <c r="L633" s="207"/>
      <c r="M633" s="247"/>
      <c r="N633" s="207"/>
      <c r="O633" s="207"/>
      <c r="P633" s="207"/>
      <c r="Q633" s="207"/>
      <c r="R633" s="207"/>
      <c r="S633" s="207"/>
      <c r="T633" s="207"/>
      <c r="U633" s="207"/>
      <c r="V633" s="207"/>
      <c r="W633" s="207"/>
      <c r="X633" s="207"/>
      <c r="Y633" s="207"/>
      <c r="Z633" s="207"/>
      <c r="AA633" s="207"/>
      <c r="AB633" s="207"/>
      <c r="AC633" s="207"/>
      <c r="AD633" s="207"/>
      <c r="AE633" s="207"/>
      <c r="AF633" s="248"/>
    </row>
    <row r="634" spans="1:32" ht="15.75" customHeight="1">
      <c r="A634" s="207"/>
      <c r="B634" s="207"/>
      <c r="C634" s="207"/>
      <c r="D634" s="207"/>
      <c r="E634" s="207"/>
      <c r="F634" s="207"/>
      <c r="G634" s="207"/>
      <c r="H634" s="207"/>
      <c r="I634" s="207"/>
      <c r="J634" s="207"/>
      <c r="K634" s="207"/>
      <c r="L634" s="207"/>
      <c r="M634" s="247"/>
      <c r="N634" s="207"/>
      <c r="O634" s="207"/>
      <c r="P634" s="207"/>
      <c r="Q634" s="207"/>
      <c r="R634" s="207"/>
      <c r="S634" s="207"/>
      <c r="T634" s="207"/>
      <c r="U634" s="207"/>
      <c r="V634" s="207"/>
      <c r="W634" s="207"/>
      <c r="X634" s="207"/>
      <c r="Y634" s="207"/>
      <c r="Z634" s="207"/>
      <c r="AA634" s="207"/>
      <c r="AB634" s="207"/>
      <c r="AC634" s="207"/>
      <c r="AD634" s="207"/>
      <c r="AE634" s="207"/>
      <c r="AF634" s="248"/>
    </row>
    <row r="635" spans="1:32" ht="15.75" customHeight="1">
      <c r="A635" s="207"/>
      <c r="B635" s="207"/>
      <c r="C635" s="207"/>
      <c r="D635" s="207"/>
      <c r="E635" s="207"/>
      <c r="F635" s="207"/>
      <c r="G635" s="207"/>
      <c r="H635" s="207"/>
      <c r="I635" s="207"/>
      <c r="J635" s="207"/>
      <c r="K635" s="207"/>
      <c r="L635" s="207"/>
      <c r="M635" s="247"/>
      <c r="N635" s="207"/>
      <c r="O635" s="207"/>
      <c r="P635" s="207"/>
      <c r="Q635" s="207"/>
      <c r="R635" s="207"/>
      <c r="S635" s="207"/>
      <c r="T635" s="207"/>
      <c r="U635" s="207"/>
      <c r="V635" s="207"/>
      <c r="W635" s="207"/>
      <c r="X635" s="207"/>
      <c r="Y635" s="207"/>
      <c r="Z635" s="207"/>
      <c r="AA635" s="207"/>
      <c r="AB635" s="207"/>
      <c r="AC635" s="207"/>
      <c r="AD635" s="207"/>
      <c r="AE635" s="207"/>
      <c r="AF635" s="248"/>
    </row>
    <row r="636" spans="1:32" ht="15.75" customHeight="1">
      <c r="A636" s="207"/>
      <c r="B636" s="207"/>
      <c r="C636" s="207"/>
      <c r="D636" s="207"/>
      <c r="E636" s="207"/>
      <c r="F636" s="207"/>
      <c r="G636" s="207"/>
      <c r="H636" s="207"/>
      <c r="I636" s="207"/>
      <c r="J636" s="207"/>
      <c r="K636" s="207"/>
      <c r="L636" s="207"/>
      <c r="M636" s="247"/>
      <c r="N636" s="207"/>
      <c r="O636" s="207"/>
      <c r="P636" s="207"/>
      <c r="Q636" s="207"/>
      <c r="R636" s="207"/>
      <c r="S636" s="207"/>
      <c r="T636" s="207"/>
      <c r="U636" s="207"/>
      <c r="V636" s="207"/>
      <c r="W636" s="207"/>
      <c r="X636" s="207"/>
      <c r="Y636" s="207"/>
      <c r="Z636" s="207"/>
      <c r="AA636" s="207"/>
      <c r="AB636" s="207"/>
      <c r="AC636" s="207"/>
      <c r="AD636" s="207"/>
      <c r="AE636" s="207"/>
      <c r="AF636" s="248"/>
    </row>
    <row r="637" spans="1:32" ht="15.75" customHeight="1">
      <c r="A637" s="207"/>
      <c r="B637" s="207"/>
      <c r="C637" s="207"/>
      <c r="D637" s="207"/>
      <c r="E637" s="207"/>
      <c r="F637" s="207"/>
      <c r="G637" s="207"/>
      <c r="H637" s="207"/>
      <c r="I637" s="207"/>
      <c r="J637" s="207"/>
      <c r="K637" s="207"/>
      <c r="L637" s="207"/>
      <c r="M637" s="247"/>
      <c r="N637" s="207"/>
      <c r="O637" s="207"/>
      <c r="P637" s="207"/>
      <c r="Q637" s="207"/>
      <c r="R637" s="207"/>
      <c r="S637" s="207"/>
      <c r="T637" s="207"/>
      <c r="U637" s="207"/>
      <c r="V637" s="207"/>
      <c r="W637" s="207"/>
      <c r="X637" s="207"/>
      <c r="Y637" s="207"/>
      <c r="Z637" s="207"/>
      <c r="AA637" s="207"/>
      <c r="AB637" s="207"/>
      <c r="AC637" s="207"/>
      <c r="AD637" s="207"/>
      <c r="AE637" s="207"/>
      <c r="AF637" s="248"/>
    </row>
    <row r="638" spans="1:32" ht="15.75" customHeight="1">
      <c r="A638" s="207"/>
      <c r="B638" s="207"/>
      <c r="C638" s="207"/>
      <c r="D638" s="207"/>
      <c r="E638" s="207"/>
      <c r="F638" s="207"/>
      <c r="G638" s="207"/>
      <c r="H638" s="207"/>
      <c r="I638" s="207"/>
      <c r="J638" s="207"/>
      <c r="K638" s="207"/>
      <c r="L638" s="207"/>
      <c r="M638" s="247"/>
      <c r="N638" s="207"/>
      <c r="O638" s="207"/>
      <c r="P638" s="207"/>
      <c r="Q638" s="207"/>
      <c r="R638" s="207"/>
      <c r="S638" s="207"/>
      <c r="T638" s="207"/>
      <c r="U638" s="207"/>
      <c r="V638" s="207"/>
      <c r="W638" s="207"/>
      <c r="X638" s="207"/>
      <c r="Y638" s="207"/>
      <c r="Z638" s="207"/>
      <c r="AA638" s="207"/>
      <c r="AB638" s="207"/>
      <c r="AC638" s="207"/>
      <c r="AD638" s="207"/>
      <c r="AE638" s="207"/>
      <c r="AF638" s="248"/>
    </row>
    <row r="639" spans="1:32" ht="15.75" customHeight="1">
      <c r="A639" s="207"/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47"/>
      <c r="N639" s="207"/>
      <c r="O639" s="207"/>
      <c r="P639" s="207"/>
      <c r="Q639" s="207"/>
      <c r="R639" s="207"/>
      <c r="S639" s="207"/>
      <c r="T639" s="207"/>
      <c r="U639" s="207"/>
      <c r="V639" s="207"/>
      <c r="W639" s="207"/>
      <c r="X639" s="207"/>
      <c r="Y639" s="207"/>
      <c r="Z639" s="207"/>
      <c r="AA639" s="207"/>
      <c r="AB639" s="207"/>
      <c r="AC639" s="207"/>
      <c r="AD639" s="207"/>
      <c r="AE639" s="207"/>
      <c r="AF639" s="248"/>
    </row>
    <row r="640" spans="1:32" ht="15.75" customHeight="1">
      <c r="A640" s="207"/>
      <c r="B640" s="207"/>
      <c r="C640" s="207"/>
      <c r="D640" s="207"/>
      <c r="E640" s="207"/>
      <c r="F640" s="207"/>
      <c r="G640" s="207"/>
      <c r="H640" s="207"/>
      <c r="I640" s="207"/>
      <c r="J640" s="207"/>
      <c r="K640" s="207"/>
      <c r="L640" s="207"/>
      <c r="M640" s="247"/>
      <c r="N640" s="207"/>
      <c r="O640" s="207"/>
      <c r="P640" s="207"/>
      <c r="Q640" s="207"/>
      <c r="R640" s="207"/>
      <c r="S640" s="207"/>
      <c r="T640" s="207"/>
      <c r="U640" s="207"/>
      <c r="V640" s="207"/>
      <c r="W640" s="207"/>
      <c r="X640" s="207"/>
      <c r="Y640" s="207"/>
      <c r="Z640" s="207"/>
      <c r="AA640" s="207"/>
      <c r="AB640" s="207"/>
      <c r="AC640" s="207"/>
      <c r="AD640" s="207"/>
      <c r="AE640" s="207"/>
      <c r="AF640" s="248"/>
    </row>
    <row r="641" spans="1:32" ht="15.75" customHeight="1">
      <c r="A641" s="207"/>
      <c r="B641" s="207"/>
      <c r="C641" s="207"/>
      <c r="D641" s="207"/>
      <c r="E641" s="207"/>
      <c r="F641" s="207"/>
      <c r="G641" s="207"/>
      <c r="H641" s="207"/>
      <c r="I641" s="207"/>
      <c r="J641" s="207"/>
      <c r="K641" s="207"/>
      <c r="L641" s="207"/>
      <c r="M641" s="247"/>
      <c r="N641" s="207"/>
      <c r="O641" s="207"/>
      <c r="P641" s="207"/>
      <c r="Q641" s="207"/>
      <c r="R641" s="207"/>
      <c r="S641" s="207"/>
      <c r="T641" s="207"/>
      <c r="U641" s="207"/>
      <c r="V641" s="207"/>
      <c r="W641" s="207"/>
      <c r="X641" s="207"/>
      <c r="Y641" s="207"/>
      <c r="Z641" s="207"/>
      <c r="AA641" s="207"/>
      <c r="AB641" s="207"/>
      <c r="AC641" s="207"/>
      <c r="AD641" s="207"/>
      <c r="AE641" s="207"/>
      <c r="AF641" s="248"/>
    </row>
    <row r="642" spans="1:32" ht="15.75" customHeight="1">
      <c r="A642" s="207"/>
      <c r="B642" s="207"/>
      <c r="C642" s="207"/>
      <c r="D642" s="207"/>
      <c r="E642" s="207"/>
      <c r="F642" s="207"/>
      <c r="G642" s="207"/>
      <c r="H642" s="207"/>
      <c r="I642" s="207"/>
      <c r="J642" s="207"/>
      <c r="K642" s="207"/>
      <c r="L642" s="207"/>
      <c r="M642" s="247"/>
      <c r="N642" s="207"/>
      <c r="O642" s="207"/>
      <c r="P642" s="207"/>
      <c r="Q642" s="207"/>
      <c r="R642" s="207"/>
      <c r="S642" s="207"/>
      <c r="T642" s="207"/>
      <c r="U642" s="207"/>
      <c r="V642" s="207"/>
      <c r="W642" s="207"/>
      <c r="X642" s="207"/>
      <c r="Y642" s="207"/>
      <c r="Z642" s="207"/>
      <c r="AA642" s="207"/>
      <c r="AB642" s="207"/>
      <c r="AC642" s="207"/>
      <c r="AD642" s="207"/>
      <c r="AE642" s="207"/>
      <c r="AF642" s="248"/>
    </row>
    <row r="643" spans="1:32" ht="15.75" customHeight="1">
      <c r="A643" s="207"/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47"/>
      <c r="N643" s="207"/>
      <c r="O643" s="207"/>
      <c r="P643" s="207"/>
      <c r="Q643" s="207"/>
      <c r="R643" s="207"/>
      <c r="S643" s="207"/>
      <c r="T643" s="207"/>
      <c r="U643" s="207"/>
      <c r="V643" s="207"/>
      <c r="W643" s="207"/>
      <c r="X643" s="207"/>
      <c r="Y643" s="207"/>
      <c r="Z643" s="207"/>
      <c r="AA643" s="207"/>
      <c r="AB643" s="207"/>
      <c r="AC643" s="207"/>
      <c r="AD643" s="207"/>
      <c r="AE643" s="207"/>
      <c r="AF643" s="248"/>
    </row>
    <row r="644" spans="1:32" ht="15.75" customHeight="1">
      <c r="A644" s="207"/>
      <c r="B644" s="207"/>
      <c r="C644" s="207"/>
      <c r="D644" s="207"/>
      <c r="E644" s="207"/>
      <c r="F644" s="207"/>
      <c r="G644" s="207"/>
      <c r="H644" s="207"/>
      <c r="I644" s="207"/>
      <c r="J644" s="207"/>
      <c r="K644" s="207"/>
      <c r="L644" s="207"/>
      <c r="M644" s="247"/>
      <c r="N644" s="207"/>
      <c r="O644" s="207"/>
      <c r="P644" s="207"/>
      <c r="Q644" s="207"/>
      <c r="R644" s="207"/>
      <c r="S644" s="207"/>
      <c r="T644" s="207"/>
      <c r="U644" s="207"/>
      <c r="V644" s="207"/>
      <c r="W644" s="207"/>
      <c r="X644" s="207"/>
      <c r="Y644" s="207"/>
      <c r="Z644" s="207"/>
      <c r="AA644" s="207"/>
      <c r="AB644" s="207"/>
      <c r="AC644" s="207"/>
      <c r="AD644" s="207"/>
      <c r="AE644" s="207"/>
      <c r="AF644" s="248"/>
    </row>
    <row r="645" spans="1:32" ht="15.75" customHeight="1">
      <c r="A645" s="207"/>
      <c r="B645" s="207"/>
      <c r="C645" s="207"/>
      <c r="D645" s="207"/>
      <c r="E645" s="207"/>
      <c r="F645" s="207"/>
      <c r="G645" s="207"/>
      <c r="H645" s="207"/>
      <c r="I645" s="207"/>
      <c r="J645" s="207"/>
      <c r="K645" s="207"/>
      <c r="L645" s="207"/>
      <c r="M645" s="247"/>
      <c r="N645" s="207"/>
      <c r="O645" s="207"/>
      <c r="P645" s="207"/>
      <c r="Q645" s="207"/>
      <c r="R645" s="207"/>
      <c r="S645" s="207"/>
      <c r="T645" s="207"/>
      <c r="U645" s="207"/>
      <c r="V645" s="207"/>
      <c r="W645" s="207"/>
      <c r="X645" s="207"/>
      <c r="Y645" s="207"/>
      <c r="Z645" s="207"/>
      <c r="AA645" s="207"/>
      <c r="AB645" s="207"/>
      <c r="AC645" s="207"/>
      <c r="AD645" s="207"/>
      <c r="AE645" s="207"/>
      <c r="AF645" s="248"/>
    </row>
    <row r="646" spans="1:32" ht="15.75" customHeight="1">
      <c r="A646" s="207"/>
      <c r="B646" s="207"/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47"/>
      <c r="N646" s="207"/>
      <c r="O646" s="207"/>
      <c r="P646" s="207"/>
      <c r="Q646" s="207"/>
      <c r="R646" s="207"/>
      <c r="S646" s="207"/>
      <c r="T646" s="207"/>
      <c r="U646" s="207"/>
      <c r="V646" s="207"/>
      <c r="W646" s="207"/>
      <c r="X646" s="207"/>
      <c r="Y646" s="207"/>
      <c r="Z646" s="207"/>
      <c r="AA646" s="207"/>
      <c r="AB646" s="207"/>
      <c r="AC646" s="207"/>
      <c r="AD646" s="207"/>
      <c r="AE646" s="207"/>
      <c r="AF646" s="248"/>
    </row>
    <row r="647" spans="1:32" ht="15.75" customHeight="1">
      <c r="A647" s="207"/>
      <c r="B647" s="207"/>
      <c r="C647" s="207"/>
      <c r="D647" s="207"/>
      <c r="E647" s="207"/>
      <c r="F647" s="207"/>
      <c r="G647" s="207"/>
      <c r="H647" s="207"/>
      <c r="I647" s="207"/>
      <c r="J647" s="207"/>
      <c r="K647" s="207"/>
      <c r="L647" s="207"/>
      <c r="M647" s="247"/>
      <c r="N647" s="207"/>
      <c r="O647" s="207"/>
      <c r="P647" s="207"/>
      <c r="Q647" s="207"/>
      <c r="R647" s="207"/>
      <c r="S647" s="207"/>
      <c r="T647" s="207"/>
      <c r="U647" s="207"/>
      <c r="V647" s="207"/>
      <c r="W647" s="207"/>
      <c r="X647" s="207"/>
      <c r="Y647" s="207"/>
      <c r="Z647" s="207"/>
      <c r="AA647" s="207"/>
      <c r="AB647" s="207"/>
      <c r="AC647" s="207"/>
      <c r="AD647" s="207"/>
      <c r="AE647" s="207"/>
      <c r="AF647" s="248"/>
    </row>
    <row r="648" spans="1:32" ht="15.75" customHeight="1">
      <c r="A648" s="207"/>
      <c r="B648" s="207"/>
      <c r="C648" s="207"/>
      <c r="D648" s="207"/>
      <c r="E648" s="207"/>
      <c r="F648" s="207"/>
      <c r="G648" s="207"/>
      <c r="H648" s="207"/>
      <c r="I648" s="207"/>
      <c r="J648" s="207"/>
      <c r="K648" s="207"/>
      <c r="L648" s="207"/>
      <c r="M648" s="247"/>
      <c r="N648" s="207"/>
      <c r="O648" s="207"/>
      <c r="P648" s="207"/>
      <c r="Q648" s="207"/>
      <c r="R648" s="207"/>
      <c r="S648" s="207"/>
      <c r="T648" s="207"/>
      <c r="U648" s="207"/>
      <c r="V648" s="207"/>
      <c r="W648" s="207"/>
      <c r="X648" s="207"/>
      <c r="Y648" s="207"/>
      <c r="Z648" s="207"/>
      <c r="AA648" s="207"/>
      <c r="AB648" s="207"/>
      <c r="AC648" s="207"/>
      <c r="AD648" s="207"/>
      <c r="AE648" s="207"/>
      <c r="AF648" s="248"/>
    </row>
    <row r="649" spans="1:32" ht="15.75" customHeight="1">
      <c r="A649" s="207"/>
      <c r="B649" s="207"/>
      <c r="C649" s="207"/>
      <c r="D649" s="207"/>
      <c r="E649" s="207"/>
      <c r="F649" s="207"/>
      <c r="G649" s="207"/>
      <c r="H649" s="207"/>
      <c r="I649" s="207"/>
      <c r="J649" s="207"/>
      <c r="K649" s="207"/>
      <c r="L649" s="207"/>
      <c r="M649" s="247"/>
      <c r="N649" s="207"/>
      <c r="O649" s="207"/>
      <c r="P649" s="207"/>
      <c r="Q649" s="207"/>
      <c r="R649" s="207"/>
      <c r="S649" s="207"/>
      <c r="T649" s="207"/>
      <c r="U649" s="207"/>
      <c r="V649" s="207"/>
      <c r="W649" s="207"/>
      <c r="X649" s="207"/>
      <c r="Y649" s="207"/>
      <c r="Z649" s="207"/>
      <c r="AA649" s="207"/>
      <c r="AB649" s="207"/>
      <c r="AC649" s="207"/>
      <c r="AD649" s="207"/>
      <c r="AE649" s="207"/>
      <c r="AF649" s="248"/>
    </row>
    <row r="650" spans="1:32" ht="15.75" customHeight="1">
      <c r="A650" s="207"/>
      <c r="B650" s="207"/>
      <c r="C650" s="207"/>
      <c r="D650" s="207"/>
      <c r="E650" s="207"/>
      <c r="F650" s="207"/>
      <c r="G650" s="207"/>
      <c r="H650" s="207"/>
      <c r="I650" s="207"/>
      <c r="J650" s="207"/>
      <c r="K650" s="207"/>
      <c r="L650" s="207"/>
      <c r="M650" s="247"/>
      <c r="N650" s="207"/>
      <c r="O650" s="207"/>
      <c r="P650" s="207"/>
      <c r="Q650" s="207"/>
      <c r="R650" s="207"/>
      <c r="S650" s="207"/>
      <c r="T650" s="207"/>
      <c r="U650" s="207"/>
      <c r="V650" s="207"/>
      <c r="W650" s="207"/>
      <c r="X650" s="207"/>
      <c r="Y650" s="207"/>
      <c r="Z650" s="207"/>
      <c r="AA650" s="207"/>
      <c r="AB650" s="207"/>
      <c r="AC650" s="207"/>
      <c r="AD650" s="207"/>
      <c r="AE650" s="207"/>
      <c r="AF650" s="248"/>
    </row>
    <row r="651" spans="1:32" ht="15.75" customHeight="1">
      <c r="A651" s="207"/>
      <c r="B651" s="207"/>
      <c r="C651" s="207"/>
      <c r="D651" s="207"/>
      <c r="E651" s="207"/>
      <c r="F651" s="207"/>
      <c r="G651" s="207"/>
      <c r="H651" s="207"/>
      <c r="I651" s="207"/>
      <c r="J651" s="207"/>
      <c r="K651" s="207"/>
      <c r="L651" s="207"/>
      <c r="M651" s="247"/>
      <c r="N651" s="207"/>
      <c r="O651" s="207"/>
      <c r="P651" s="207"/>
      <c r="Q651" s="207"/>
      <c r="R651" s="207"/>
      <c r="S651" s="207"/>
      <c r="T651" s="207"/>
      <c r="U651" s="207"/>
      <c r="V651" s="207"/>
      <c r="W651" s="207"/>
      <c r="X651" s="207"/>
      <c r="Y651" s="207"/>
      <c r="Z651" s="207"/>
      <c r="AA651" s="207"/>
      <c r="AB651" s="207"/>
      <c r="AC651" s="207"/>
      <c r="AD651" s="207"/>
      <c r="AE651" s="207"/>
      <c r="AF651" s="248"/>
    </row>
    <row r="652" spans="1:32" ht="15.75" customHeight="1">
      <c r="A652" s="207"/>
      <c r="B652" s="207"/>
      <c r="C652" s="207"/>
      <c r="D652" s="207"/>
      <c r="E652" s="207"/>
      <c r="F652" s="207"/>
      <c r="G652" s="207"/>
      <c r="H652" s="207"/>
      <c r="I652" s="207"/>
      <c r="J652" s="207"/>
      <c r="K652" s="207"/>
      <c r="L652" s="207"/>
      <c r="M652" s="247"/>
      <c r="N652" s="207"/>
      <c r="O652" s="207"/>
      <c r="P652" s="207"/>
      <c r="Q652" s="207"/>
      <c r="R652" s="207"/>
      <c r="S652" s="207"/>
      <c r="T652" s="207"/>
      <c r="U652" s="207"/>
      <c r="V652" s="207"/>
      <c r="W652" s="207"/>
      <c r="X652" s="207"/>
      <c r="Y652" s="207"/>
      <c r="Z652" s="207"/>
      <c r="AA652" s="207"/>
      <c r="AB652" s="207"/>
      <c r="AC652" s="207"/>
      <c r="AD652" s="207"/>
      <c r="AE652" s="207"/>
      <c r="AF652" s="248"/>
    </row>
    <row r="653" spans="1:32" ht="15.75" customHeight="1">
      <c r="A653" s="207"/>
      <c r="B653" s="207"/>
      <c r="C653" s="207"/>
      <c r="D653" s="207"/>
      <c r="E653" s="207"/>
      <c r="F653" s="207"/>
      <c r="G653" s="207"/>
      <c r="H653" s="207"/>
      <c r="I653" s="207"/>
      <c r="J653" s="207"/>
      <c r="K653" s="207"/>
      <c r="L653" s="207"/>
      <c r="M653" s="247"/>
      <c r="N653" s="207"/>
      <c r="O653" s="207"/>
      <c r="P653" s="207"/>
      <c r="Q653" s="207"/>
      <c r="R653" s="207"/>
      <c r="S653" s="207"/>
      <c r="T653" s="207"/>
      <c r="U653" s="207"/>
      <c r="V653" s="207"/>
      <c r="W653" s="207"/>
      <c r="X653" s="207"/>
      <c r="Y653" s="207"/>
      <c r="Z653" s="207"/>
      <c r="AA653" s="207"/>
      <c r="AB653" s="207"/>
      <c r="AC653" s="207"/>
      <c r="AD653" s="207"/>
      <c r="AE653" s="207"/>
      <c r="AF653" s="248"/>
    </row>
    <row r="654" spans="1:32" ht="15.75" customHeight="1">
      <c r="A654" s="207"/>
      <c r="B654" s="207"/>
      <c r="C654" s="207"/>
      <c r="D654" s="207"/>
      <c r="E654" s="207"/>
      <c r="F654" s="207"/>
      <c r="G654" s="207"/>
      <c r="H654" s="207"/>
      <c r="I654" s="207"/>
      <c r="J654" s="207"/>
      <c r="K654" s="207"/>
      <c r="L654" s="207"/>
      <c r="M654" s="247"/>
      <c r="N654" s="207"/>
      <c r="O654" s="207"/>
      <c r="P654" s="207"/>
      <c r="Q654" s="207"/>
      <c r="R654" s="207"/>
      <c r="S654" s="207"/>
      <c r="T654" s="207"/>
      <c r="U654" s="207"/>
      <c r="V654" s="207"/>
      <c r="W654" s="207"/>
      <c r="X654" s="207"/>
      <c r="Y654" s="207"/>
      <c r="Z654" s="207"/>
      <c r="AA654" s="207"/>
      <c r="AB654" s="207"/>
      <c r="AC654" s="207"/>
      <c r="AD654" s="207"/>
      <c r="AE654" s="207"/>
      <c r="AF654" s="248"/>
    </row>
    <row r="655" spans="1:32" ht="15.75" customHeight="1">
      <c r="A655" s="207"/>
      <c r="B655" s="207"/>
      <c r="C655" s="207"/>
      <c r="D655" s="207"/>
      <c r="E655" s="207"/>
      <c r="F655" s="207"/>
      <c r="G655" s="207"/>
      <c r="H655" s="207"/>
      <c r="I655" s="207"/>
      <c r="J655" s="207"/>
      <c r="K655" s="207"/>
      <c r="L655" s="207"/>
      <c r="M655" s="247"/>
      <c r="N655" s="207"/>
      <c r="O655" s="207"/>
      <c r="P655" s="207"/>
      <c r="Q655" s="207"/>
      <c r="R655" s="207"/>
      <c r="S655" s="207"/>
      <c r="T655" s="207"/>
      <c r="U655" s="207"/>
      <c r="V655" s="207"/>
      <c r="W655" s="207"/>
      <c r="X655" s="207"/>
      <c r="Y655" s="207"/>
      <c r="Z655" s="207"/>
      <c r="AA655" s="207"/>
      <c r="AB655" s="207"/>
      <c r="AC655" s="207"/>
      <c r="AD655" s="207"/>
      <c r="AE655" s="207"/>
      <c r="AF655" s="248"/>
    </row>
    <row r="656" spans="1:32" ht="15.75" customHeight="1">
      <c r="A656" s="207"/>
      <c r="B656" s="207"/>
      <c r="C656" s="207"/>
      <c r="D656" s="207"/>
      <c r="E656" s="207"/>
      <c r="F656" s="207"/>
      <c r="G656" s="207"/>
      <c r="H656" s="207"/>
      <c r="I656" s="207"/>
      <c r="J656" s="207"/>
      <c r="K656" s="207"/>
      <c r="L656" s="207"/>
      <c r="M656" s="247"/>
      <c r="N656" s="207"/>
      <c r="O656" s="207"/>
      <c r="P656" s="207"/>
      <c r="Q656" s="207"/>
      <c r="R656" s="207"/>
      <c r="S656" s="207"/>
      <c r="T656" s="207"/>
      <c r="U656" s="207"/>
      <c r="V656" s="207"/>
      <c r="W656" s="207"/>
      <c r="X656" s="207"/>
      <c r="Y656" s="207"/>
      <c r="Z656" s="207"/>
      <c r="AA656" s="207"/>
      <c r="AB656" s="207"/>
      <c r="AC656" s="207"/>
      <c r="AD656" s="207"/>
      <c r="AE656" s="207"/>
      <c r="AF656" s="248"/>
    </row>
    <row r="657" spans="1:32" ht="15.75" customHeight="1">
      <c r="A657" s="207"/>
      <c r="B657" s="207"/>
      <c r="C657" s="207"/>
      <c r="D657" s="207"/>
      <c r="E657" s="207"/>
      <c r="F657" s="207"/>
      <c r="G657" s="207"/>
      <c r="H657" s="207"/>
      <c r="I657" s="207"/>
      <c r="J657" s="207"/>
      <c r="K657" s="207"/>
      <c r="L657" s="207"/>
      <c r="M657" s="247"/>
      <c r="N657" s="207"/>
      <c r="O657" s="207"/>
      <c r="P657" s="207"/>
      <c r="Q657" s="207"/>
      <c r="R657" s="207"/>
      <c r="S657" s="207"/>
      <c r="T657" s="207"/>
      <c r="U657" s="207"/>
      <c r="V657" s="207"/>
      <c r="W657" s="207"/>
      <c r="X657" s="207"/>
      <c r="Y657" s="207"/>
      <c r="Z657" s="207"/>
      <c r="AA657" s="207"/>
      <c r="AB657" s="207"/>
      <c r="AC657" s="207"/>
      <c r="AD657" s="207"/>
      <c r="AE657" s="207"/>
      <c r="AF657" s="248"/>
    </row>
    <row r="658" spans="1:32" ht="15.75" customHeight="1">
      <c r="A658" s="207"/>
      <c r="B658" s="207"/>
      <c r="C658" s="207"/>
      <c r="D658" s="207"/>
      <c r="E658" s="207"/>
      <c r="F658" s="207"/>
      <c r="G658" s="207"/>
      <c r="H658" s="207"/>
      <c r="I658" s="207"/>
      <c r="J658" s="207"/>
      <c r="K658" s="207"/>
      <c r="L658" s="207"/>
      <c r="M658" s="247"/>
      <c r="N658" s="207"/>
      <c r="O658" s="207"/>
      <c r="P658" s="207"/>
      <c r="Q658" s="207"/>
      <c r="R658" s="207"/>
      <c r="S658" s="207"/>
      <c r="T658" s="207"/>
      <c r="U658" s="207"/>
      <c r="V658" s="207"/>
      <c r="W658" s="207"/>
      <c r="X658" s="207"/>
      <c r="Y658" s="207"/>
      <c r="Z658" s="207"/>
      <c r="AA658" s="207"/>
      <c r="AB658" s="207"/>
      <c r="AC658" s="207"/>
      <c r="AD658" s="207"/>
      <c r="AE658" s="207"/>
      <c r="AF658" s="248"/>
    </row>
    <row r="659" spans="1:32" ht="15.75" customHeight="1">
      <c r="A659" s="207"/>
      <c r="B659" s="207"/>
      <c r="C659" s="207"/>
      <c r="D659" s="207"/>
      <c r="E659" s="207"/>
      <c r="F659" s="207"/>
      <c r="G659" s="207"/>
      <c r="H659" s="207"/>
      <c r="I659" s="207"/>
      <c r="J659" s="207"/>
      <c r="K659" s="207"/>
      <c r="L659" s="207"/>
      <c r="M659" s="247"/>
      <c r="N659" s="207"/>
      <c r="O659" s="207"/>
      <c r="P659" s="207"/>
      <c r="Q659" s="207"/>
      <c r="R659" s="207"/>
      <c r="S659" s="207"/>
      <c r="T659" s="207"/>
      <c r="U659" s="207"/>
      <c r="V659" s="207"/>
      <c r="W659" s="207"/>
      <c r="X659" s="207"/>
      <c r="Y659" s="207"/>
      <c r="Z659" s="207"/>
      <c r="AA659" s="207"/>
      <c r="AB659" s="207"/>
      <c r="AC659" s="207"/>
      <c r="AD659" s="207"/>
      <c r="AE659" s="207"/>
      <c r="AF659" s="248"/>
    </row>
    <row r="660" spans="1:32" ht="15.75" customHeight="1">
      <c r="A660" s="207"/>
      <c r="B660" s="207"/>
      <c r="C660" s="207"/>
      <c r="D660" s="207"/>
      <c r="E660" s="207"/>
      <c r="F660" s="207"/>
      <c r="G660" s="207"/>
      <c r="H660" s="207"/>
      <c r="I660" s="207"/>
      <c r="J660" s="207"/>
      <c r="K660" s="207"/>
      <c r="L660" s="207"/>
      <c r="M660" s="247"/>
      <c r="N660" s="207"/>
      <c r="O660" s="207"/>
      <c r="P660" s="207"/>
      <c r="Q660" s="207"/>
      <c r="R660" s="207"/>
      <c r="S660" s="207"/>
      <c r="T660" s="207"/>
      <c r="U660" s="207"/>
      <c r="V660" s="207"/>
      <c r="W660" s="207"/>
      <c r="X660" s="207"/>
      <c r="Y660" s="207"/>
      <c r="Z660" s="207"/>
      <c r="AA660" s="207"/>
      <c r="AB660" s="207"/>
      <c r="AC660" s="207"/>
      <c r="AD660" s="207"/>
      <c r="AE660" s="207"/>
      <c r="AF660" s="248"/>
    </row>
    <row r="661" spans="1:32" ht="15.75" customHeight="1">
      <c r="A661" s="207"/>
      <c r="B661" s="207"/>
      <c r="C661" s="207"/>
      <c r="D661" s="207"/>
      <c r="E661" s="207"/>
      <c r="F661" s="207"/>
      <c r="G661" s="207"/>
      <c r="H661" s="207"/>
      <c r="I661" s="207"/>
      <c r="J661" s="207"/>
      <c r="K661" s="207"/>
      <c r="L661" s="207"/>
      <c r="M661" s="247"/>
      <c r="N661" s="207"/>
      <c r="O661" s="207"/>
      <c r="P661" s="207"/>
      <c r="Q661" s="207"/>
      <c r="R661" s="207"/>
      <c r="S661" s="207"/>
      <c r="T661" s="207"/>
      <c r="U661" s="207"/>
      <c r="V661" s="207"/>
      <c r="W661" s="207"/>
      <c r="X661" s="207"/>
      <c r="Y661" s="207"/>
      <c r="Z661" s="207"/>
      <c r="AA661" s="207"/>
      <c r="AB661" s="207"/>
      <c r="AC661" s="207"/>
      <c r="AD661" s="207"/>
      <c r="AE661" s="207"/>
      <c r="AF661" s="248"/>
    </row>
    <row r="662" spans="1:32" ht="15.75" customHeight="1">
      <c r="A662" s="207"/>
      <c r="B662" s="207"/>
      <c r="C662" s="207"/>
      <c r="D662" s="207"/>
      <c r="E662" s="207"/>
      <c r="F662" s="207"/>
      <c r="G662" s="207"/>
      <c r="H662" s="207"/>
      <c r="I662" s="207"/>
      <c r="J662" s="207"/>
      <c r="K662" s="207"/>
      <c r="L662" s="207"/>
      <c r="M662" s="247"/>
      <c r="N662" s="207"/>
      <c r="O662" s="207"/>
      <c r="P662" s="207"/>
      <c r="Q662" s="207"/>
      <c r="R662" s="207"/>
      <c r="S662" s="207"/>
      <c r="T662" s="207"/>
      <c r="U662" s="207"/>
      <c r="V662" s="207"/>
      <c r="W662" s="207"/>
      <c r="X662" s="207"/>
      <c r="Y662" s="207"/>
      <c r="Z662" s="207"/>
      <c r="AA662" s="207"/>
      <c r="AB662" s="207"/>
      <c r="AC662" s="207"/>
      <c r="AD662" s="207"/>
      <c r="AE662" s="207"/>
      <c r="AF662" s="248"/>
    </row>
    <row r="663" spans="1:32" ht="15.75" customHeight="1">
      <c r="A663" s="207"/>
      <c r="B663" s="207"/>
      <c r="C663" s="207"/>
      <c r="D663" s="207"/>
      <c r="E663" s="207"/>
      <c r="F663" s="207"/>
      <c r="G663" s="207"/>
      <c r="H663" s="207"/>
      <c r="I663" s="207"/>
      <c r="J663" s="207"/>
      <c r="K663" s="207"/>
      <c r="L663" s="207"/>
      <c r="M663" s="247"/>
      <c r="N663" s="207"/>
      <c r="O663" s="207"/>
      <c r="P663" s="207"/>
      <c r="Q663" s="207"/>
      <c r="R663" s="207"/>
      <c r="S663" s="207"/>
      <c r="T663" s="207"/>
      <c r="U663" s="207"/>
      <c r="V663" s="207"/>
      <c r="W663" s="207"/>
      <c r="X663" s="207"/>
      <c r="Y663" s="207"/>
      <c r="Z663" s="207"/>
      <c r="AA663" s="207"/>
      <c r="AB663" s="207"/>
      <c r="AC663" s="207"/>
      <c r="AD663" s="207"/>
      <c r="AE663" s="207"/>
      <c r="AF663" s="248"/>
    </row>
    <row r="664" spans="1:32" ht="15.75" customHeight="1">
      <c r="A664" s="207"/>
      <c r="B664" s="207"/>
      <c r="C664" s="207"/>
      <c r="D664" s="207"/>
      <c r="E664" s="207"/>
      <c r="F664" s="207"/>
      <c r="G664" s="207"/>
      <c r="H664" s="207"/>
      <c r="I664" s="207"/>
      <c r="J664" s="207"/>
      <c r="K664" s="207"/>
      <c r="L664" s="207"/>
      <c r="M664" s="247"/>
      <c r="N664" s="207"/>
      <c r="O664" s="207"/>
      <c r="P664" s="207"/>
      <c r="Q664" s="207"/>
      <c r="R664" s="207"/>
      <c r="S664" s="207"/>
      <c r="T664" s="207"/>
      <c r="U664" s="207"/>
      <c r="V664" s="207"/>
      <c r="W664" s="207"/>
      <c r="X664" s="207"/>
      <c r="Y664" s="207"/>
      <c r="Z664" s="207"/>
      <c r="AA664" s="207"/>
      <c r="AB664" s="207"/>
      <c r="AC664" s="207"/>
      <c r="AD664" s="207"/>
      <c r="AE664" s="207"/>
      <c r="AF664" s="248"/>
    </row>
    <row r="665" spans="1:32" ht="15.75" customHeight="1">
      <c r="A665" s="207"/>
      <c r="B665" s="207"/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47"/>
      <c r="N665" s="207"/>
      <c r="O665" s="207"/>
      <c r="P665" s="207"/>
      <c r="Q665" s="207"/>
      <c r="R665" s="207"/>
      <c r="S665" s="207"/>
      <c r="T665" s="207"/>
      <c r="U665" s="207"/>
      <c r="V665" s="207"/>
      <c r="W665" s="207"/>
      <c r="X665" s="207"/>
      <c r="Y665" s="207"/>
      <c r="Z665" s="207"/>
      <c r="AA665" s="207"/>
      <c r="AB665" s="207"/>
      <c r="AC665" s="207"/>
      <c r="AD665" s="207"/>
      <c r="AE665" s="207"/>
      <c r="AF665" s="248"/>
    </row>
    <row r="666" spans="1:32" ht="15.75" customHeight="1">
      <c r="A666" s="207"/>
      <c r="B666" s="207"/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47"/>
      <c r="N666" s="207"/>
      <c r="O666" s="207"/>
      <c r="P666" s="207"/>
      <c r="Q666" s="207"/>
      <c r="R666" s="207"/>
      <c r="S666" s="207"/>
      <c r="T666" s="207"/>
      <c r="U666" s="207"/>
      <c r="V666" s="207"/>
      <c r="W666" s="207"/>
      <c r="X666" s="207"/>
      <c r="Y666" s="207"/>
      <c r="Z666" s="207"/>
      <c r="AA666" s="207"/>
      <c r="AB666" s="207"/>
      <c r="AC666" s="207"/>
      <c r="AD666" s="207"/>
      <c r="AE666" s="207"/>
      <c r="AF666" s="248"/>
    </row>
    <row r="667" spans="1:32" ht="15.75" customHeight="1">
      <c r="A667" s="207"/>
      <c r="B667" s="207"/>
      <c r="C667" s="207"/>
      <c r="D667" s="207"/>
      <c r="E667" s="207"/>
      <c r="F667" s="207"/>
      <c r="G667" s="207"/>
      <c r="H667" s="207"/>
      <c r="I667" s="207"/>
      <c r="J667" s="207"/>
      <c r="K667" s="207"/>
      <c r="L667" s="207"/>
      <c r="M667" s="247"/>
      <c r="N667" s="207"/>
      <c r="O667" s="207"/>
      <c r="P667" s="207"/>
      <c r="Q667" s="207"/>
      <c r="R667" s="207"/>
      <c r="S667" s="207"/>
      <c r="T667" s="207"/>
      <c r="U667" s="207"/>
      <c r="V667" s="207"/>
      <c r="W667" s="207"/>
      <c r="X667" s="207"/>
      <c r="Y667" s="207"/>
      <c r="Z667" s="207"/>
      <c r="AA667" s="207"/>
      <c r="AB667" s="207"/>
      <c r="AC667" s="207"/>
      <c r="AD667" s="207"/>
      <c r="AE667" s="207"/>
      <c r="AF667" s="248"/>
    </row>
    <row r="668" spans="1:32" ht="15.75" customHeight="1">
      <c r="A668" s="207"/>
      <c r="B668" s="207"/>
      <c r="C668" s="207"/>
      <c r="D668" s="207"/>
      <c r="E668" s="207"/>
      <c r="F668" s="207"/>
      <c r="G668" s="207"/>
      <c r="H668" s="207"/>
      <c r="I668" s="207"/>
      <c r="J668" s="207"/>
      <c r="K668" s="207"/>
      <c r="L668" s="207"/>
      <c r="M668" s="247"/>
      <c r="N668" s="207"/>
      <c r="O668" s="207"/>
      <c r="P668" s="207"/>
      <c r="Q668" s="207"/>
      <c r="R668" s="207"/>
      <c r="S668" s="207"/>
      <c r="T668" s="207"/>
      <c r="U668" s="207"/>
      <c r="V668" s="207"/>
      <c r="W668" s="207"/>
      <c r="X668" s="207"/>
      <c r="Y668" s="207"/>
      <c r="Z668" s="207"/>
      <c r="AA668" s="207"/>
      <c r="AB668" s="207"/>
      <c r="AC668" s="207"/>
      <c r="AD668" s="207"/>
      <c r="AE668" s="207"/>
      <c r="AF668" s="248"/>
    </row>
    <row r="669" spans="1:32" ht="15.75" customHeight="1">
      <c r="A669" s="207"/>
      <c r="B669" s="207"/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47"/>
      <c r="N669" s="207"/>
      <c r="O669" s="207"/>
      <c r="P669" s="207"/>
      <c r="Q669" s="207"/>
      <c r="R669" s="207"/>
      <c r="S669" s="207"/>
      <c r="T669" s="207"/>
      <c r="U669" s="207"/>
      <c r="V669" s="207"/>
      <c r="W669" s="207"/>
      <c r="X669" s="207"/>
      <c r="Y669" s="207"/>
      <c r="Z669" s="207"/>
      <c r="AA669" s="207"/>
      <c r="AB669" s="207"/>
      <c r="AC669" s="207"/>
      <c r="AD669" s="207"/>
      <c r="AE669" s="207"/>
      <c r="AF669" s="248"/>
    </row>
    <row r="670" spans="1:32" ht="15.75" customHeight="1">
      <c r="A670" s="207"/>
      <c r="B670" s="207"/>
      <c r="C670" s="207"/>
      <c r="D670" s="207"/>
      <c r="E670" s="207"/>
      <c r="F670" s="207"/>
      <c r="G670" s="207"/>
      <c r="H670" s="207"/>
      <c r="I670" s="207"/>
      <c r="J670" s="207"/>
      <c r="K670" s="207"/>
      <c r="L670" s="207"/>
      <c r="M670" s="247"/>
      <c r="N670" s="207"/>
      <c r="O670" s="207"/>
      <c r="P670" s="207"/>
      <c r="Q670" s="207"/>
      <c r="R670" s="207"/>
      <c r="S670" s="207"/>
      <c r="T670" s="207"/>
      <c r="U670" s="207"/>
      <c r="V670" s="207"/>
      <c r="W670" s="207"/>
      <c r="X670" s="207"/>
      <c r="Y670" s="207"/>
      <c r="Z670" s="207"/>
      <c r="AA670" s="207"/>
      <c r="AB670" s="207"/>
      <c r="AC670" s="207"/>
      <c r="AD670" s="207"/>
      <c r="AE670" s="207"/>
      <c r="AF670" s="248"/>
    </row>
    <row r="671" spans="1:32" ht="15.75" customHeight="1">
      <c r="A671" s="207"/>
      <c r="B671" s="207"/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47"/>
      <c r="N671" s="207"/>
      <c r="O671" s="207"/>
      <c r="P671" s="207"/>
      <c r="Q671" s="207"/>
      <c r="R671" s="207"/>
      <c r="S671" s="207"/>
      <c r="T671" s="207"/>
      <c r="U671" s="207"/>
      <c r="V671" s="207"/>
      <c r="W671" s="207"/>
      <c r="X671" s="207"/>
      <c r="Y671" s="207"/>
      <c r="Z671" s="207"/>
      <c r="AA671" s="207"/>
      <c r="AB671" s="207"/>
      <c r="AC671" s="207"/>
      <c r="AD671" s="207"/>
      <c r="AE671" s="207"/>
      <c r="AF671" s="248"/>
    </row>
    <row r="672" spans="1:32" ht="15.75" customHeight="1">
      <c r="A672" s="207"/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47"/>
      <c r="N672" s="207"/>
      <c r="O672" s="207"/>
      <c r="P672" s="207"/>
      <c r="Q672" s="207"/>
      <c r="R672" s="207"/>
      <c r="S672" s="207"/>
      <c r="T672" s="207"/>
      <c r="U672" s="207"/>
      <c r="V672" s="207"/>
      <c r="W672" s="207"/>
      <c r="X672" s="207"/>
      <c r="Y672" s="207"/>
      <c r="Z672" s="207"/>
      <c r="AA672" s="207"/>
      <c r="AB672" s="207"/>
      <c r="AC672" s="207"/>
      <c r="AD672" s="207"/>
      <c r="AE672" s="207"/>
      <c r="AF672" s="248"/>
    </row>
    <row r="673" spans="1:32" ht="15.75" customHeight="1">
      <c r="A673" s="207"/>
      <c r="B673" s="207"/>
      <c r="C673" s="207"/>
      <c r="D673" s="207"/>
      <c r="E673" s="207"/>
      <c r="F673" s="207"/>
      <c r="G673" s="207"/>
      <c r="H673" s="207"/>
      <c r="I673" s="207"/>
      <c r="J673" s="207"/>
      <c r="K673" s="207"/>
      <c r="L673" s="207"/>
      <c r="M673" s="247"/>
      <c r="N673" s="207"/>
      <c r="O673" s="207"/>
      <c r="P673" s="207"/>
      <c r="Q673" s="207"/>
      <c r="R673" s="207"/>
      <c r="S673" s="207"/>
      <c r="T673" s="207"/>
      <c r="U673" s="207"/>
      <c r="V673" s="207"/>
      <c r="W673" s="207"/>
      <c r="X673" s="207"/>
      <c r="Y673" s="207"/>
      <c r="Z673" s="207"/>
      <c r="AA673" s="207"/>
      <c r="AB673" s="207"/>
      <c r="AC673" s="207"/>
      <c r="AD673" s="207"/>
      <c r="AE673" s="207"/>
      <c r="AF673" s="248"/>
    </row>
    <row r="674" spans="1:32" ht="15.75" customHeight="1">
      <c r="A674" s="207"/>
      <c r="B674" s="207"/>
      <c r="C674" s="207"/>
      <c r="D674" s="207"/>
      <c r="E674" s="207"/>
      <c r="F674" s="207"/>
      <c r="G674" s="207"/>
      <c r="H674" s="207"/>
      <c r="I674" s="207"/>
      <c r="J674" s="207"/>
      <c r="K674" s="207"/>
      <c r="L674" s="207"/>
      <c r="M674" s="247"/>
      <c r="N674" s="207"/>
      <c r="O674" s="207"/>
      <c r="P674" s="207"/>
      <c r="Q674" s="207"/>
      <c r="R674" s="207"/>
      <c r="S674" s="207"/>
      <c r="T674" s="207"/>
      <c r="U674" s="207"/>
      <c r="V674" s="207"/>
      <c r="W674" s="207"/>
      <c r="X674" s="207"/>
      <c r="Y674" s="207"/>
      <c r="Z674" s="207"/>
      <c r="AA674" s="207"/>
      <c r="AB674" s="207"/>
      <c r="AC674" s="207"/>
      <c r="AD674" s="207"/>
      <c r="AE674" s="207"/>
      <c r="AF674" s="248"/>
    </row>
    <row r="675" spans="1:32" ht="15.75" customHeight="1">
      <c r="A675" s="207"/>
      <c r="B675" s="207"/>
      <c r="C675" s="207"/>
      <c r="D675" s="207"/>
      <c r="E675" s="207"/>
      <c r="F675" s="207"/>
      <c r="G675" s="207"/>
      <c r="H675" s="207"/>
      <c r="I675" s="207"/>
      <c r="J675" s="207"/>
      <c r="K675" s="207"/>
      <c r="L675" s="207"/>
      <c r="M675" s="247"/>
      <c r="N675" s="207"/>
      <c r="O675" s="207"/>
      <c r="P675" s="207"/>
      <c r="Q675" s="207"/>
      <c r="R675" s="207"/>
      <c r="S675" s="207"/>
      <c r="T675" s="207"/>
      <c r="U675" s="207"/>
      <c r="V675" s="207"/>
      <c r="W675" s="207"/>
      <c r="X675" s="207"/>
      <c r="Y675" s="207"/>
      <c r="Z675" s="207"/>
      <c r="AA675" s="207"/>
      <c r="AB675" s="207"/>
      <c r="AC675" s="207"/>
      <c r="AD675" s="207"/>
      <c r="AE675" s="207"/>
      <c r="AF675" s="248"/>
    </row>
    <row r="676" spans="1:32" ht="15.75" customHeight="1">
      <c r="A676" s="207"/>
      <c r="B676" s="207"/>
      <c r="C676" s="207"/>
      <c r="D676" s="207"/>
      <c r="E676" s="207"/>
      <c r="F676" s="207"/>
      <c r="G676" s="207"/>
      <c r="H676" s="207"/>
      <c r="I676" s="207"/>
      <c r="J676" s="207"/>
      <c r="K676" s="207"/>
      <c r="L676" s="207"/>
      <c r="M676" s="247"/>
      <c r="N676" s="207"/>
      <c r="O676" s="207"/>
      <c r="P676" s="207"/>
      <c r="Q676" s="207"/>
      <c r="R676" s="207"/>
      <c r="S676" s="207"/>
      <c r="T676" s="207"/>
      <c r="U676" s="207"/>
      <c r="V676" s="207"/>
      <c r="W676" s="207"/>
      <c r="X676" s="207"/>
      <c r="Y676" s="207"/>
      <c r="Z676" s="207"/>
      <c r="AA676" s="207"/>
      <c r="AB676" s="207"/>
      <c r="AC676" s="207"/>
      <c r="AD676" s="207"/>
      <c r="AE676" s="207"/>
      <c r="AF676" s="248"/>
    </row>
    <row r="677" spans="1:32" ht="15.75" customHeight="1">
      <c r="A677" s="207"/>
      <c r="B677" s="207"/>
      <c r="C677" s="207"/>
      <c r="D677" s="207"/>
      <c r="E677" s="207"/>
      <c r="F677" s="207"/>
      <c r="G677" s="207"/>
      <c r="H677" s="207"/>
      <c r="I677" s="207"/>
      <c r="J677" s="207"/>
      <c r="K677" s="207"/>
      <c r="L677" s="207"/>
      <c r="M677" s="247"/>
      <c r="N677" s="207"/>
      <c r="O677" s="207"/>
      <c r="P677" s="207"/>
      <c r="Q677" s="207"/>
      <c r="R677" s="207"/>
      <c r="S677" s="207"/>
      <c r="T677" s="207"/>
      <c r="U677" s="207"/>
      <c r="V677" s="207"/>
      <c r="W677" s="207"/>
      <c r="X677" s="207"/>
      <c r="Y677" s="207"/>
      <c r="Z677" s="207"/>
      <c r="AA677" s="207"/>
      <c r="AB677" s="207"/>
      <c r="AC677" s="207"/>
      <c r="AD677" s="207"/>
      <c r="AE677" s="207"/>
      <c r="AF677" s="248"/>
    </row>
    <row r="678" spans="1:32" ht="15.75" customHeight="1">
      <c r="A678" s="207"/>
      <c r="B678" s="207"/>
      <c r="C678" s="207"/>
      <c r="D678" s="207"/>
      <c r="E678" s="207"/>
      <c r="F678" s="207"/>
      <c r="G678" s="207"/>
      <c r="H678" s="207"/>
      <c r="I678" s="207"/>
      <c r="J678" s="207"/>
      <c r="K678" s="207"/>
      <c r="L678" s="207"/>
      <c r="M678" s="247"/>
      <c r="N678" s="207"/>
      <c r="O678" s="207"/>
      <c r="P678" s="207"/>
      <c r="Q678" s="207"/>
      <c r="R678" s="207"/>
      <c r="S678" s="207"/>
      <c r="T678" s="207"/>
      <c r="U678" s="207"/>
      <c r="V678" s="207"/>
      <c r="W678" s="207"/>
      <c r="X678" s="207"/>
      <c r="Y678" s="207"/>
      <c r="Z678" s="207"/>
      <c r="AA678" s="207"/>
      <c r="AB678" s="207"/>
      <c r="AC678" s="207"/>
      <c r="AD678" s="207"/>
      <c r="AE678" s="207"/>
      <c r="AF678" s="248"/>
    </row>
    <row r="679" spans="1:32" ht="15.75" customHeight="1">
      <c r="A679" s="207"/>
      <c r="B679" s="207"/>
      <c r="C679" s="207"/>
      <c r="D679" s="207"/>
      <c r="E679" s="207"/>
      <c r="F679" s="207"/>
      <c r="G679" s="207"/>
      <c r="H679" s="207"/>
      <c r="I679" s="207"/>
      <c r="J679" s="207"/>
      <c r="K679" s="207"/>
      <c r="L679" s="207"/>
      <c r="M679" s="247"/>
      <c r="N679" s="207"/>
      <c r="O679" s="207"/>
      <c r="P679" s="207"/>
      <c r="Q679" s="207"/>
      <c r="R679" s="207"/>
      <c r="S679" s="207"/>
      <c r="T679" s="207"/>
      <c r="U679" s="207"/>
      <c r="V679" s="207"/>
      <c r="W679" s="207"/>
      <c r="X679" s="207"/>
      <c r="Y679" s="207"/>
      <c r="Z679" s="207"/>
      <c r="AA679" s="207"/>
      <c r="AB679" s="207"/>
      <c r="AC679" s="207"/>
      <c r="AD679" s="207"/>
      <c r="AE679" s="207"/>
      <c r="AF679" s="248"/>
    </row>
    <row r="680" spans="1:32" ht="15.75" customHeight="1">
      <c r="A680" s="207"/>
      <c r="B680" s="207"/>
      <c r="C680" s="207"/>
      <c r="D680" s="207"/>
      <c r="E680" s="207"/>
      <c r="F680" s="207"/>
      <c r="G680" s="207"/>
      <c r="H680" s="207"/>
      <c r="I680" s="207"/>
      <c r="J680" s="207"/>
      <c r="K680" s="207"/>
      <c r="L680" s="207"/>
      <c r="M680" s="247"/>
      <c r="N680" s="207"/>
      <c r="O680" s="207"/>
      <c r="P680" s="207"/>
      <c r="Q680" s="207"/>
      <c r="R680" s="207"/>
      <c r="S680" s="207"/>
      <c r="T680" s="207"/>
      <c r="U680" s="207"/>
      <c r="V680" s="207"/>
      <c r="W680" s="207"/>
      <c r="X680" s="207"/>
      <c r="Y680" s="207"/>
      <c r="Z680" s="207"/>
      <c r="AA680" s="207"/>
      <c r="AB680" s="207"/>
      <c r="AC680" s="207"/>
      <c r="AD680" s="207"/>
      <c r="AE680" s="207"/>
      <c r="AF680" s="248"/>
    </row>
    <row r="681" spans="1:32" ht="15.75" customHeight="1">
      <c r="A681" s="207"/>
      <c r="B681" s="207"/>
      <c r="C681" s="207"/>
      <c r="D681" s="207"/>
      <c r="E681" s="207"/>
      <c r="F681" s="207"/>
      <c r="G681" s="207"/>
      <c r="H681" s="207"/>
      <c r="I681" s="207"/>
      <c r="J681" s="207"/>
      <c r="K681" s="207"/>
      <c r="L681" s="207"/>
      <c r="M681" s="247"/>
      <c r="N681" s="207"/>
      <c r="O681" s="207"/>
      <c r="P681" s="207"/>
      <c r="Q681" s="207"/>
      <c r="R681" s="207"/>
      <c r="S681" s="207"/>
      <c r="T681" s="207"/>
      <c r="U681" s="207"/>
      <c r="V681" s="207"/>
      <c r="W681" s="207"/>
      <c r="X681" s="207"/>
      <c r="Y681" s="207"/>
      <c r="Z681" s="207"/>
      <c r="AA681" s="207"/>
      <c r="AB681" s="207"/>
      <c r="AC681" s="207"/>
      <c r="AD681" s="207"/>
      <c r="AE681" s="207"/>
      <c r="AF681" s="248"/>
    </row>
    <row r="682" spans="1:32" ht="15.75" customHeight="1">
      <c r="A682" s="207"/>
      <c r="B682" s="207"/>
      <c r="C682" s="207"/>
      <c r="D682" s="207"/>
      <c r="E682" s="207"/>
      <c r="F682" s="207"/>
      <c r="G682" s="207"/>
      <c r="H682" s="207"/>
      <c r="I682" s="207"/>
      <c r="J682" s="207"/>
      <c r="K682" s="207"/>
      <c r="L682" s="207"/>
      <c r="M682" s="247"/>
      <c r="N682" s="207"/>
      <c r="O682" s="207"/>
      <c r="P682" s="207"/>
      <c r="Q682" s="207"/>
      <c r="R682" s="207"/>
      <c r="S682" s="207"/>
      <c r="T682" s="207"/>
      <c r="U682" s="207"/>
      <c r="V682" s="207"/>
      <c r="W682" s="207"/>
      <c r="X682" s="207"/>
      <c r="Y682" s="207"/>
      <c r="Z682" s="207"/>
      <c r="AA682" s="207"/>
      <c r="AB682" s="207"/>
      <c r="AC682" s="207"/>
      <c r="AD682" s="207"/>
      <c r="AE682" s="207"/>
      <c r="AF682" s="248"/>
    </row>
    <row r="683" spans="1:32" ht="15.75" customHeight="1">
      <c r="A683" s="207"/>
      <c r="B683" s="207"/>
      <c r="C683" s="207"/>
      <c r="D683" s="207"/>
      <c r="E683" s="207"/>
      <c r="F683" s="207"/>
      <c r="G683" s="207"/>
      <c r="H683" s="207"/>
      <c r="I683" s="207"/>
      <c r="J683" s="207"/>
      <c r="K683" s="207"/>
      <c r="L683" s="207"/>
      <c r="M683" s="247"/>
      <c r="N683" s="207"/>
      <c r="O683" s="207"/>
      <c r="P683" s="207"/>
      <c r="Q683" s="207"/>
      <c r="R683" s="207"/>
      <c r="S683" s="207"/>
      <c r="T683" s="207"/>
      <c r="U683" s="207"/>
      <c r="V683" s="207"/>
      <c r="W683" s="207"/>
      <c r="X683" s="207"/>
      <c r="Y683" s="207"/>
      <c r="Z683" s="207"/>
      <c r="AA683" s="207"/>
      <c r="AB683" s="207"/>
      <c r="AC683" s="207"/>
      <c r="AD683" s="207"/>
      <c r="AE683" s="207"/>
      <c r="AF683" s="248"/>
    </row>
    <row r="684" spans="1:32" ht="15.75" customHeight="1">
      <c r="A684" s="207"/>
      <c r="B684" s="207"/>
      <c r="C684" s="207"/>
      <c r="D684" s="207"/>
      <c r="E684" s="207"/>
      <c r="F684" s="207"/>
      <c r="G684" s="207"/>
      <c r="H684" s="207"/>
      <c r="I684" s="207"/>
      <c r="J684" s="207"/>
      <c r="K684" s="207"/>
      <c r="L684" s="207"/>
      <c r="M684" s="247"/>
      <c r="N684" s="207"/>
      <c r="O684" s="207"/>
      <c r="P684" s="207"/>
      <c r="Q684" s="207"/>
      <c r="R684" s="207"/>
      <c r="S684" s="207"/>
      <c r="T684" s="207"/>
      <c r="U684" s="207"/>
      <c r="V684" s="207"/>
      <c r="W684" s="207"/>
      <c r="X684" s="207"/>
      <c r="Y684" s="207"/>
      <c r="Z684" s="207"/>
      <c r="AA684" s="207"/>
      <c r="AB684" s="207"/>
      <c r="AC684" s="207"/>
      <c r="AD684" s="207"/>
      <c r="AE684" s="207"/>
      <c r="AF684" s="248"/>
    </row>
    <row r="685" spans="1:32" ht="15.75" customHeight="1">
      <c r="A685" s="207"/>
      <c r="B685" s="207"/>
      <c r="C685" s="207"/>
      <c r="D685" s="207"/>
      <c r="E685" s="207"/>
      <c r="F685" s="207"/>
      <c r="G685" s="207"/>
      <c r="H685" s="207"/>
      <c r="I685" s="207"/>
      <c r="J685" s="207"/>
      <c r="K685" s="207"/>
      <c r="L685" s="207"/>
      <c r="M685" s="247"/>
      <c r="N685" s="207"/>
      <c r="O685" s="207"/>
      <c r="P685" s="207"/>
      <c r="Q685" s="207"/>
      <c r="R685" s="207"/>
      <c r="S685" s="207"/>
      <c r="T685" s="207"/>
      <c r="U685" s="207"/>
      <c r="V685" s="207"/>
      <c r="W685" s="207"/>
      <c r="X685" s="207"/>
      <c r="Y685" s="207"/>
      <c r="Z685" s="207"/>
      <c r="AA685" s="207"/>
      <c r="AB685" s="207"/>
      <c r="AC685" s="207"/>
      <c r="AD685" s="207"/>
      <c r="AE685" s="207"/>
      <c r="AF685" s="248"/>
    </row>
    <row r="686" spans="1:32" ht="15.75" customHeight="1">
      <c r="A686" s="207"/>
      <c r="B686" s="207"/>
      <c r="C686" s="207"/>
      <c r="D686" s="207"/>
      <c r="E686" s="207"/>
      <c r="F686" s="207"/>
      <c r="G686" s="207"/>
      <c r="H686" s="207"/>
      <c r="I686" s="207"/>
      <c r="J686" s="207"/>
      <c r="K686" s="207"/>
      <c r="L686" s="207"/>
      <c r="M686" s="247"/>
      <c r="N686" s="207"/>
      <c r="O686" s="207"/>
      <c r="P686" s="207"/>
      <c r="Q686" s="207"/>
      <c r="R686" s="207"/>
      <c r="S686" s="207"/>
      <c r="T686" s="207"/>
      <c r="U686" s="207"/>
      <c r="V686" s="207"/>
      <c r="W686" s="207"/>
      <c r="X686" s="207"/>
      <c r="Y686" s="207"/>
      <c r="Z686" s="207"/>
      <c r="AA686" s="207"/>
      <c r="AB686" s="207"/>
      <c r="AC686" s="207"/>
      <c r="AD686" s="207"/>
      <c r="AE686" s="207"/>
      <c r="AF686" s="248"/>
    </row>
    <row r="687" spans="1:32" ht="15.75" customHeight="1">
      <c r="A687" s="207"/>
      <c r="B687" s="207"/>
      <c r="C687" s="207"/>
      <c r="D687" s="207"/>
      <c r="E687" s="207"/>
      <c r="F687" s="207"/>
      <c r="G687" s="207"/>
      <c r="H687" s="207"/>
      <c r="I687" s="207"/>
      <c r="J687" s="207"/>
      <c r="K687" s="207"/>
      <c r="L687" s="207"/>
      <c r="M687" s="247"/>
      <c r="N687" s="207"/>
      <c r="O687" s="207"/>
      <c r="P687" s="207"/>
      <c r="Q687" s="207"/>
      <c r="R687" s="207"/>
      <c r="S687" s="207"/>
      <c r="T687" s="207"/>
      <c r="U687" s="207"/>
      <c r="V687" s="207"/>
      <c r="W687" s="207"/>
      <c r="X687" s="207"/>
      <c r="Y687" s="207"/>
      <c r="Z687" s="207"/>
      <c r="AA687" s="207"/>
      <c r="AB687" s="207"/>
      <c r="AC687" s="207"/>
      <c r="AD687" s="207"/>
      <c r="AE687" s="207"/>
      <c r="AF687" s="248"/>
    </row>
    <row r="688" spans="1:32" ht="15.75" customHeight="1">
      <c r="A688" s="207"/>
      <c r="B688" s="207"/>
      <c r="C688" s="207"/>
      <c r="D688" s="207"/>
      <c r="E688" s="207"/>
      <c r="F688" s="207"/>
      <c r="G688" s="207"/>
      <c r="H688" s="207"/>
      <c r="I688" s="207"/>
      <c r="J688" s="207"/>
      <c r="K688" s="207"/>
      <c r="L688" s="207"/>
      <c r="M688" s="247"/>
      <c r="N688" s="207"/>
      <c r="O688" s="207"/>
      <c r="P688" s="207"/>
      <c r="Q688" s="207"/>
      <c r="R688" s="207"/>
      <c r="S688" s="207"/>
      <c r="T688" s="207"/>
      <c r="U688" s="207"/>
      <c r="V688" s="207"/>
      <c r="W688" s="207"/>
      <c r="X688" s="207"/>
      <c r="Y688" s="207"/>
      <c r="Z688" s="207"/>
      <c r="AA688" s="207"/>
      <c r="AB688" s="207"/>
      <c r="AC688" s="207"/>
      <c r="AD688" s="207"/>
      <c r="AE688" s="207"/>
      <c r="AF688" s="248"/>
    </row>
    <row r="689" spans="1:32" ht="15.75" customHeight="1">
      <c r="A689" s="207"/>
      <c r="B689" s="207"/>
      <c r="C689" s="207"/>
      <c r="D689" s="207"/>
      <c r="E689" s="207"/>
      <c r="F689" s="207"/>
      <c r="G689" s="207"/>
      <c r="H689" s="207"/>
      <c r="I689" s="207"/>
      <c r="J689" s="207"/>
      <c r="K689" s="207"/>
      <c r="L689" s="207"/>
      <c r="M689" s="247"/>
      <c r="N689" s="207"/>
      <c r="O689" s="207"/>
      <c r="P689" s="207"/>
      <c r="Q689" s="207"/>
      <c r="R689" s="207"/>
      <c r="S689" s="207"/>
      <c r="T689" s="207"/>
      <c r="U689" s="207"/>
      <c r="V689" s="207"/>
      <c r="W689" s="207"/>
      <c r="X689" s="207"/>
      <c r="Y689" s="207"/>
      <c r="Z689" s="207"/>
      <c r="AA689" s="207"/>
      <c r="AB689" s="207"/>
      <c r="AC689" s="207"/>
      <c r="AD689" s="207"/>
      <c r="AE689" s="207"/>
      <c r="AF689" s="248"/>
    </row>
    <row r="690" spans="1:32" ht="15.75" customHeight="1">
      <c r="A690" s="207"/>
      <c r="B690" s="207"/>
      <c r="C690" s="207"/>
      <c r="D690" s="207"/>
      <c r="E690" s="207"/>
      <c r="F690" s="207"/>
      <c r="G690" s="207"/>
      <c r="H690" s="207"/>
      <c r="I690" s="207"/>
      <c r="J690" s="207"/>
      <c r="K690" s="207"/>
      <c r="L690" s="207"/>
      <c r="M690" s="247"/>
      <c r="N690" s="207"/>
      <c r="O690" s="207"/>
      <c r="P690" s="207"/>
      <c r="Q690" s="207"/>
      <c r="R690" s="207"/>
      <c r="S690" s="207"/>
      <c r="T690" s="207"/>
      <c r="U690" s="207"/>
      <c r="V690" s="207"/>
      <c r="W690" s="207"/>
      <c r="X690" s="207"/>
      <c r="Y690" s="207"/>
      <c r="Z690" s="207"/>
      <c r="AA690" s="207"/>
      <c r="AB690" s="207"/>
      <c r="AC690" s="207"/>
      <c r="AD690" s="207"/>
      <c r="AE690" s="207"/>
      <c r="AF690" s="248"/>
    </row>
    <row r="691" spans="1:32" ht="15.75" customHeight="1">
      <c r="A691" s="207"/>
      <c r="B691" s="207"/>
      <c r="C691" s="207"/>
      <c r="D691" s="207"/>
      <c r="E691" s="207"/>
      <c r="F691" s="207"/>
      <c r="G691" s="207"/>
      <c r="H691" s="207"/>
      <c r="I691" s="207"/>
      <c r="J691" s="207"/>
      <c r="K691" s="207"/>
      <c r="L691" s="207"/>
      <c r="M691" s="247"/>
      <c r="N691" s="207"/>
      <c r="O691" s="207"/>
      <c r="P691" s="207"/>
      <c r="Q691" s="207"/>
      <c r="R691" s="207"/>
      <c r="S691" s="207"/>
      <c r="T691" s="207"/>
      <c r="U691" s="207"/>
      <c r="V691" s="207"/>
      <c r="W691" s="207"/>
      <c r="X691" s="207"/>
      <c r="Y691" s="207"/>
      <c r="Z691" s="207"/>
      <c r="AA691" s="207"/>
      <c r="AB691" s="207"/>
      <c r="AC691" s="207"/>
      <c r="AD691" s="207"/>
      <c r="AE691" s="207"/>
      <c r="AF691" s="248"/>
    </row>
    <row r="692" spans="1:32" ht="15.75" customHeight="1">
      <c r="A692" s="207"/>
      <c r="B692" s="207"/>
      <c r="C692" s="207"/>
      <c r="D692" s="207"/>
      <c r="E692" s="207"/>
      <c r="F692" s="207"/>
      <c r="G692" s="207"/>
      <c r="H692" s="207"/>
      <c r="I692" s="207"/>
      <c r="J692" s="207"/>
      <c r="K692" s="207"/>
      <c r="L692" s="207"/>
      <c r="M692" s="247"/>
      <c r="N692" s="207"/>
      <c r="O692" s="207"/>
      <c r="P692" s="207"/>
      <c r="Q692" s="207"/>
      <c r="R692" s="207"/>
      <c r="S692" s="207"/>
      <c r="T692" s="207"/>
      <c r="U692" s="207"/>
      <c r="V692" s="207"/>
      <c r="W692" s="207"/>
      <c r="X692" s="207"/>
      <c r="Y692" s="207"/>
      <c r="Z692" s="207"/>
      <c r="AA692" s="207"/>
      <c r="AB692" s="207"/>
      <c r="AC692" s="207"/>
      <c r="AD692" s="207"/>
      <c r="AE692" s="207"/>
      <c r="AF692" s="248"/>
    </row>
    <row r="693" spans="1:32" ht="15.75" customHeight="1">
      <c r="A693" s="207"/>
      <c r="B693" s="207"/>
      <c r="C693" s="207"/>
      <c r="D693" s="207"/>
      <c r="E693" s="207"/>
      <c r="F693" s="207"/>
      <c r="G693" s="207"/>
      <c r="H693" s="207"/>
      <c r="I693" s="207"/>
      <c r="J693" s="207"/>
      <c r="K693" s="207"/>
      <c r="L693" s="207"/>
      <c r="M693" s="247"/>
      <c r="N693" s="207"/>
      <c r="O693" s="207"/>
      <c r="P693" s="207"/>
      <c r="Q693" s="207"/>
      <c r="R693" s="207"/>
      <c r="S693" s="207"/>
      <c r="T693" s="207"/>
      <c r="U693" s="207"/>
      <c r="V693" s="207"/>
      <c r="W693" s="207"/>
      <c r="X693" s="207"/>
      <c r="Y693" s="207"/>
      <c r="Z693" s="207"/>
      <c r="AA693" s="207"/>
      <c r="AB693" s="207"/>
      <c r="AC693" s="207"/>
      <c r="AD693" s="207"/>
      <c r="AE693" s="207"/>
      <c r="AF693" s="248"/>
    </row>
    <row r="694" spans="1:32" ht="15.75" customHeight="1">
      <c r="A694" s="207"/>
      <c r="B694" s="207"/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47"/>
      <c r="N694" s="207"/>
      <c r="O694" s="207"/>
      <c r="P694" s="207"/>
      <c r="Q694" s="207"/>
      <c r="R694" s="207"/>
      <c r="S694" s="207"/>
      <c r="T694" s="207"/>
      <c r="U694" s="207"/>
      <c r="V694" s="207"/>
      <c r="W694" s="207"/>
      <c r="X694" s="207"/>
      <c r="Y694" s="207"/>
      <c r="Z694" s="207"/>
      <c r="AA694" s="207"/>
      <c r="AB694" s="207"/>
      <c r="AC694" s="207"/>
      <c r="AD694" s="207"/>
      <c r="AE694" s="207"/>
      <c r="AF694" s="248"/>
    </row>
    <row r="695" spans="1:32" ht="15.75" customHeight="1">
      <c r="A695" s="207"/>
      <c r="B695" s="207"/>
      <c r="C695" s="207"/>
      <c r="D695" s="207"/>
      <c r="E695" s="207"/>
      <c r="F695" s="207"/>
      <c r="G695" s="207"/>
      <c r="H695" s="207"/>
      <c r="I695" s="207"/>
      <c r="J695" s="207"/>
      <c r="K695" s="207"/>
      <c r="L695" s="207"/>
      <c r="M695" s="247"/>
      <c r="N695" s="207"/>
      <c r="O695" s="207"/>
      <c r="P695" s="207"/>
      <c r="Q695" s="207"/>
      <c r="R695" s="207"/>
      <c r="S695" s="207"/>
      <c r="T695" s="207"/>
      <c r="U695" s="207"/>
      <c r="V695" s="207"/>
      <c r="W695" s="207"/>
      <c r="X695" s="207"/>
      <c r="Y695" s="207"/>
      <c r="Z695" s="207"/>
      <c r="AA695" s="207"/>
      <c r="AB695" s="207"/>
      <c r="AC695" s="207"/>
      <c r="AD695" s="207"/>
      <c r="AE695" s="207"/>
      <c r="AF695" s="248"/>
    </row>
    <row r="696" spans="1:32" ht="15.75" customHeight="1">
      <c r="A696" s="207"/>
      <c r="B696" s="207"/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47"/>
      <c r="N696" s="207"/>
      <c r="O696" s="207"/>
      <c r="P696" s="207"/>
      <c r="Q696" s="207"/>
      <c r="R696" s="207"/>
      <c r="S696" s="207"/>
      <c r="T696" s="207"/>
      <c r="U696" s="207"/>
      <c r="V696" s="207"/>
      <c r="W696" s="207"/>
      <c r="X696" s="207"/>
      <c r="Y696" s="207"/>
      <c r="Z696" s="207"/>
      <c r="AA696" s="207"/>
      <c r="AB696" s="207"/>
      <c r="AC696" s="207"/>
      <c r="AD696" s="207"/>
      <c r="AE696" s="207"/>
      <c r="AF696" s="248"/>
    </row>
    <row r="697" spans="1:32" ht="15.75" customHeight="1">
      <c r="A697" s="207"/>
      <c r="B697" s="207"/>
      <c r="C697" s="207"/>
      <c r="D697" s="207"/>
      <c r="E697" s="207"/>
      <c r="F697" s="207"/>
      <c r="G697" s="207"/>
      <c r="H697" s="207"/>
      <c r="I697" s="207"/>
      <c r="J697" s="207"/>
      <c r="K697" s="207"/>
      <c r="L697" s="207"/>
      <c r="M697" s="247"/>
      <c r="N697" s="207"/>
      <c r="O697" s="207"/>
      <c r="P697" s="207"/>
      <c r="Q697" s="207"/>
      <c r="R697" s="207"/>
      <c r="S697" s="207"/>
      <c r="T697" s="207"/>
      <c r="U697" s="207"/>
      <c r="V697" s="207"/>
      <c r="W697" s="207"/>
      <c r="X697" s="207"/>
      <c r="Y697" s="207"/>
      <c r="Z697" s="207"/>
      <c r="AA697" s="207"/>
      <c r="AB697" s="207"/>
      <c r="AC697" s="207"/>
      <c r="AD697" s="207"/>
      <c r="AE697" s="207"/>
      <c r="AF697" s="248"/>
    </row>
    <row r="698" spans="1:32" ht="15.75" customHeight="1">
      <c r="A698" s="207"/>
      <c r="B698" s="207"/>
      <c r="C698" s="207"/>
      <c r="D698" s="207"/>
      <c r="E698" s="207"/>
      <c r="F698" s="207"/>
      <c r="G698" s="207"/>
      <c r="H698" s="207"/>
      <c r="I698" s="207"/>
      <c r="J698" s="207"/>
      <c r="K698" s="207"/>
      <c r="L698" s="207"/>
      <c r="M698" s="247"/>
      <c r="N698" s="207"/>
      <c r="O698" s="207"/>
      <c r="P698" s="207"/>
      <c r="Q698" s="207"/>
      <c r="R698" s="207"/>
      <c r="S698" s="207"/>
      <c r="T698" s="207"/>
      <c r="U698" s="207"/>
      <c r="V698" s="207"/>
      <c r="W698" s="207"/>
      <c r="X698" s="207"/>
      <c r="Y698" s="207"/>
      <c r="Z698" s="207"/>
      <c r="AA698" s="207"/>
      <c r="AB698" s="207"/>
      <c r="AC698" s="207"/>
      <c r="AD698" s="207"/>
      <c r="AE698" s="207"/>
      <c r="AF698" s="248"/>
    </row>
    <row r="699" spans="1:32" ht="15.75" customHeight="1">
      <c r="A699" s="207"/>
      <c r="B699" s="207"/>
      <c r="C699" s="207"/>
      <c r="D699" s="207"/>
      <c r="E699" s="207"/>
      <c r="F699" s="207"/>
      <c r="G699" s="207"/>
      <c r="H699" s="207"/>
      <c r="I699" s="207"/>
      <c r="J699" s="207"/>
      <c r="K699" s="207"/>
      <c r="L699" s="207"/>
      <c r="M699" s="247"/>
      <c r="N699" s="207"/>
      <c r="O699" s="207"/>
      <c r="P699" s="207"/>
      <c r="Q699" s="207"/>
      <c r="R699" s="207"/>
      <c r="S699" s="207"/>
      <c r="T699" s="207"/>
      <c r="U699" s="207"/>
      <c r="V699" s="207"/>
      <c r="W699" s="207"/>
      <c r="X699" s="207"/>
      <c r="Y699" s="207"/>
      <c r="Z699" s="207"/>
      <c r="AA699" s="207"/>
      <c r="AB699" s="207"/>
      <c r="AC699" s="207"/>
      <c r="AD699" s="207"/>
      <c r="AE699" s="207"/>
      <c r="AF699" s="248"/>
    </row>
    <row r="700" spans="1:32" ht="15.75" customHeight="1">
      <c r="A700" s="207"/>
      <c r="B700" s="207"/>
      <c r="C700" s="207"/>
      <c r="D700" s="207"/>
      <c r="E700" s="207"/>
      <c r="F700" s="207"/>
      <c r="G700" s="207"/>
      <c r="H700" s="207"/>
      <c r="I700" s="207"/>
      <c r="J700" s="207"/>
      <c r="K700" s="207"/>
      <c r="L700" s="207"/>
      <c r="M700" s="247"/>
      <c r="N700" s="207"/>
      <c r="O700" s="207"/>
      <c r="P700" s="207"/>
      <c r="Q700" s="207"/>
      <c r="R700" s="207"/>
      <c r="S700" s="207"/>
      <c r="T700" s="207"/>
      <c r="U700" s="207"/>
      <c r="V700" s="207"/>
      <c r="W700" s="207"/>
      <c r="X700" s="207"/>
      <c r="Y700" s="207"/>
      <c r="Z700" s="207"/>
      <c r="AA700" s="207"/>
      <c r="AB700" s="207"/>
      <c r="AC700" s="207"/>
      <c r="AD700" s="207"/>
      <c r="AE700" s="207"/>
      <c r="AF700" s="248"/>
    </row>
    <row r="701" spans="1:32" ht="15.75" customHeight="1">
      <c r="A701" s="207"/>
      <c r="B701" s="207"/>
      <c r="C701" s="207"/>
      <c r="D701" s="207"/>
      <c r="E701" s="207"/>
      <c r="F701" s="207"/>
      <c r="G701" s="207"/>
      <c r="H701" s="207"/>
      <c r="I701" s="207"/>
      <c r="J701" s="207"/>
      <c r="K701" s="207"/>
      <c r="L701" s="207"/>
      <c r="M701" s="247"/>
      <c r="N701" s="207"/>
      <c r="O701" s="207"/>
      <c r="P701" s="207"/>
      <c r="Q701" s="207"/>
      <c r="R701" s="207"/>
      <c r="S701" s="207"/>
      <c r="T701" s="207"/>
      <c r="U701" s="207"/>
      <c r="V701" s="207"/>
      <c r="W701" s="207"/>
      <c r="X701" s="207"/>
      <c r="Y701" s="207"/>
      <c r="Z701" s="207"/>
      <c r="AA701" s="207"/>
      <c r="AB701" s="207"/>
      <c r="AC701" s="207"/>
      <c r="AD701" s="207"/>
      <c r="AE701" s="207"/>
      <c r="AF701" s="248"/>
    </row>
    <row r="702" spans="1:32" ht="15.75" customHeight="1">
      <c r="A702" s="207"/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47"/>
      <c r="N702" s="207"/>
      <c r="O702" s="207"/>
      <c r="P702" s="207"/>
      <c r="Q702" s="207"/>
      <c r="R702" s="207"/>
      <c r="S702" s="207"/>
      <c r="T702" s="207"/>
      <c r="U702" s="207"/>
      <c r="V702" s="207"/>
      <c r="W702" s="207"/>
      <c r="X702" s="207"/>
      <c r="Y702" s="207"/>
      <c r="Z702" s="207"/>
      <c r="AA702" s="207"/>
      <c r="AB702" s="207"/>
      <c r="AC702" s="207"/>
      <c r="AD702" s="207"/>
      <c r="AE702" s="207"/>
      <c r="AF702" s="248"/>
    </row>
    <row r="703" spans="1:32" ht="15.75" customHeight="1">
      <c r="A703" s="207"/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47"/>
      <c r="N703" s="207"/>
      <c r="O703" s="207"/>
      <c r="P703" s="207"/>
      <c r="Q703" s="207"/>
      <c r="R703" s="207"/>
      <c r="S703" s="207"/>
      <c r="T703" s="207"/>
      <c r="U703" s="207"/>
      <c r="V703" s="207"/>
      <c r="W703" s="207"/>
      <c r="X703" s="207"/>
      <c r="Y703" s="207"/>
      <c r="Z703" s="207"/>
      <c r="AA703" s="207"/>
      <c r="AB703" s="207"/>
      <c r="AC703" s="207"/>
      <c r="AD703" s="207"/>
      <c r="AE703" s="207"/>
      <c r="AF703" s="248"/>
    </row>
    <row r="704" spans="1:32" ht="15.75" customHeight="1">
      <c r="A704" s="207"/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47"/>
      <c r="N704" s="207"/>
      <c r="O704" s="207"/>
      <c r="P704" s="207"/>
      <c r="Q704" s="207"/>
      <c r="R704" s="207"/>
      <c r="S704" s="207"/>
      <c r="T704" s="207"/>
      <c r="U704" s="207"/>
      <c r="V704" s="207"/>
      <c r="W704" s="207"/>
      <c r="X704" s="207"/>
      <c r="Y704" s="207"/>
      <c r="Z704" s="207"/>
      <c r="AA704" s="207"/>
      <c r="AB704" s="207"/>
      <c r="AC704" s="207"/>
      <c r="AD704" s="207"/>
      <c r="AE704" s="207"/>
      <c r="AF704" s="248"/>
    </row>
    <row r="705" spans="1:32" ht="15.75" customHeight="1">
      <c r="A705" s="207"/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47"/>
      <c r="N705" s="207"/>
      <c r="O705" s="207"/>
      <c r="P705" s="207"/>
      <c r="Q705" s="207"/>
      <c r="R705" s="207"/>
      <c r="S705" s="207"/>
      <c r="T705" s="207"/>
      <c r="U705" s="207"/>
      <c r="V705" s="207"/>
      <c r="W705" s="207"/>
      <c r="X705" s="207"/>
      <c r="Y705" s="207"/>
      <c r="Z705" s="207"/>
      <c r="AA705" s="207"/>
      <c r="AB705" s="207"/>
      <c r="AC705" s="207"/>
      <c r="AD705" s="207"/>
      <c r="AE705" s="207"/>
      <c r="AF705" s="248"/>
    </row>
    <row r="706" spans="1:32" ht="15.75" customHeight="1">
      <c r="A706" s="207"/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47"/>
      <c r="N706" s="207"/>
      <c r="O706" s="207"/>
      <c r="P706" s="207"/>
      <c r="Q706" s="207"/>
      <c r="R706" s="207"/>
      <c r="S706" s="207"/>
      <c r="T706" s="207"/>
      <c r="U706" s="207"/>
      <c r="V706" s="207"/>
      <c r="W706" s="207"/>
      <c r="X706" s="207"/>
      <c r="Y706" s="207"/>
      <c r="Z706" s="207"/>
      <c r="AA706" s="207"/>
      <c r="AB706" s="207"/>
      <c r="AC706" s="207"/>
      <c r="AD706" s="207"/>
      <c r="AE706" s="207"/>
      <c r="AF706" s="248"/>
    </row>
    <row r="707" spans="1:32" ht="15.75" customHeight="1">
      <c r="A707" s="207"/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47"/>
      <c r="N707" s="207"/>
      <c r="O707" s="207"/>
      <c r="P707" s="207"/>
      <c r="Q707" s="207"/>
      <c r="R707" s="207"/>
      <c r="S707" s="207"/>
      <c r="T707" s="207"/>
      <c r="U707" s="207"/>
      <c r="V707" s="207"/>
      <c r="W707" s="207"/>
      <c r="X707" s="207"/>
      <c r="Y707" s="207"/>
      <c r="Z707" s="207"/>
      <c r="AA707" s="207"/>
      <c r="AB707" s="207"/>
      <c r="AC707" s="207"/>
      <c r="AD707" s="207"/>
      <c r="AE707" s="207"/>
      <c r="AF707" s="248"/>
    </row>
    <row r="708" spans="1:32" ht="15.75" customHeight="1">
      <c r="A708" s="207"/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4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  <c r="AA708" s="207"/>
      <c r="AB708" s="207"/>
      <c r="AC708" s="207"/>
      <c r="AD708" s="207"/>
      <c r="AE708" s="207"/>
      <c r="AF708" s="248"/>
    </row>
    <row r="709" spans="1:32" ht="15.75" customHeight="1">
      <c r="A709" s="207"/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4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  <c r="AA709" s="207"/>
      <c r="AB709" s="207"/>
      <c r="AC709" s="207"/>
      <c r="AD709" s="207"/>
      <c r="AE709" s="207"/>
      <c r="AF709" s="248"/>
    </row>
    <row r="710" spans="1:32" ht="15.75" customHeight="1">
      <c r="A710" s="207"/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4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  <c r="AA710" s="207"/>
      <c r="AB710" s="207"/>
      <c r="AC710" s="207"/>
      <c r="AD710" s="207"/>
      <c r="AE710" s="207"/>
      <c r="AF710" s="248"/>
    </row>
    <row r="711" spans="1:32" ht="15.75" customHeight="1">
      <c r="A711" s="207"/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47"/>
      <c r="N711" s="207"/>
      <c r="O711" s="207"/>
      <c r="P711" s="207"/>
      <c r="Q711" s="207"/>
      <c r="R711" s="207"/>
      <c r="S711" s="207"/>
      <c r="T711" s="207"/>
      <c r="U711" s="207"/>
      <c r="V711" s="207"/>
      <c r="W711" s="207"/>
      <c r="X711" s="207"/>
      <c r="Y711" s="207"/>
      <c r="Z711" s="207"/>
      <c r="AA711" s="207"/>
      <c r="AB711" s="207"/>
      <c r="AC711" s="207"/>
      <c r="AD711" s="207"/>
      <c r="AE711" s="207"/>
      <c r="AF711" s="248"/>
    </row>
    <row r="712" spans="1:32" ht="15.75" customHeight="1">
      <c r="A712" s="207"/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4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207"/>
      <c r="Z712" s="207"/>
      <c r="AA712" s="207"/>
      <c r="AB712" s="207"/>
      <c r="AC712" s="207"/>
      <c r="AD712" s="207"/>
      <c r="AE712" s="207"/>
      <c r="AF712" s="248"/>
    </row>
    <row r="713" spans="1:32" ht="15.75" customHeight="1">
      <c r="A713" s="207"/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4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207"/>
      <c r="Z713" s="207"/>
      <c r="AA713" s="207"/>
      <c r="AB713" s="207"/>
      <c r="AC713" s="207"/>
      <c r="AD713" s="207"/>
      <c r="AE713" s="207"/>
      <c r="AF713" s="248"/>
    </row>
    <row r="714" spans="1:32" ht="15.75" customHeight="1">
      <c r="A714" s="207"/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47"/>
      <c r="N714" s="207"/>
      <c r="O714" s="207"/>
      <c r="P714" s="207"/>
      <c r="Q714" s="207"/>
      <c r="R714" s="207"/>
      <c r="S714" s="207"/>
      <c r="T714" s="207"/>
      <c r="U714" s="207"/>
      <c r="V714" s="207"/>
      <c r="W714" s="207"/>
      <c r="X714" s="207"/>
      <c r="Y714" s="207"/>
      <c r="Z714" s="207"/>
      <c r="AA714" s="207"/>
      <c r="AB714" s="207"/>
      <c r="AC714" s="207"/>
      <c r="AD714" s="207"/>
      <c r="AE714" s="207"/>
      <c r="AF714" s="248"/>
    </row>
    <row r="715" spans="1:32" ht="15.75" customHeight="1">
      <c r="A715" s="207"/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47"/>
      <c r="N715" s="207"/>
      <c r="O715" s="207"/>
      <c r="P715" s="207"/>
      <c r="Q715" s="207"/>
      <c r="R715" s="207"/>
      <c r="S715" s="207"/>
      <c r="T715" s="207"/>
      <c r="U715" s="207"/>
      <c r="V715" s="207"/>
      <c r="W715" s="207"/>
      <c r="X715" s="207"/>
      <c r="Y715" s="207"/>
      <c r="Z715" s="207"/>
      <c r="AA715" s="207"/>
      <c r="AB715" s="207"/>
      <c r="AC715" s="207"/>
      <c r="AD715" s="207"/>
      <c r="AE715" s="207"/>
      <c r="AF715" s="248"/>
    </row>
    <row r="716" spans="1:32" ht="15.75" customHeight="1">
      <c r="A716" s="207"/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47"/>
      <c r="N716" s="207"/>
      <c r="O716" s="207"/>
      <c r="P716" s="207"/>
      <c r="Q716" s="207"/>
      <c r="R716" s="207"/>
      <c r="S716" s="207"/>
      <c r="T716" s="207"/>
      <c r="U716" s="207"/>
      <c r="V716" s="207"/>
      <c r="W716" s="207"/>
      <c r="X716" s="207"/>
      <c r="Y716" s="207"/>
      <c r="Z716" s="207"/>
      <c r="AA716" s="207"/>
      <c r="AB716" s="207"/>
      <c r="AC716" s="207"/>
      <c r="AD716" s="207"/>
      <c r="AE716" s="207"/>
      <c r="AF716" s="248"/>
    </row>
    <row r="717" spans="1:32" ht="15.75" customHeight="1">
      <c r="A717" s="207"/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47"/>
      <c r="N717" s="207"/>
      <c r="O717" s="207"/>
      <c r="P717" s="207"/>
      <c r="Q717" s="207"/>
      <c r="R717" s="207"/>
      <c r="S717" s="207"/>
      <c r="T717" s="207"/>
      <c r="U717" s="207"/>
      <c r="V717" s="207"/>
      <c r="W717" s="207"/>
      <c r="X717" s="207"/>
      <c r="Y717" s="207"/>
      <c r="Z717" s="207"/>
      <c r="AA717" s="207"/>
      <c r="AB717" s="207"/>
      <c r="AC717" s="207"/>
      <c r="AD717" s="207"/>
      <c r="AE717" s="207"/>
      <c r="AF717" s="248"/>
    </row>
    <row r="718" spans="1:32" ht="15.75" customHeight="1">
      <c r="A718" s="207"/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47"/>
      <c r="N718" s="207"/>
      <c r="O718" s="207"/>
      <c r="P718" s="207"/>
      <c r="Q718" s="207"/>
      <c r="R718" s="207"/>
      <c r="S718" s="207"/>
      <c r="T718" s="207"/>
      <c r="U718" s="207"/>
      <c r="V718" s="207"/>
      <c r="W718" s="207"/>
      <c r="X718" s="207"/>
      <c r="Y718" s="207"/>
      <c r="Z718" s="207"/>
      <c r="AA718" s="207"/>
      <c r="AB718" s="207"/>
      <c r="AC718" s="207"/>
      <c r="AD718" s="207"/>
      <c r="AE718" s="207"/>
      <c r="AF718" s="248"/>
    </row>
    <row r="719" spans="1:32" ht="15.75" customHeight="1">
      <c r="A719" s="207"/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47"/>
      <c r="N719" s="207"/>
      <c r="O719" s="207"/>
      <c r="P719" s="207"/>
      <c r="Q719" s="207"/>
      <c r="R719" s="207"/>
      <c r="S719" s="207"/>
      <c r="T719" s="207"/>
      <c r="U719" s="207"/>
      <c r="V719" s="207"/>
      <c r="W719" s="207"/>
      <c r="X719" s="207"/>
      <c r="Y719" s="207"/>
      <c r="Z719" s="207"/>
      <c r="AA719" s="207"/>
      <c r="AB719" s="207"/>
      <c r="AC719" s="207"/>
      <c r="AD719" s="207"/>
      <c r="AE719" s="207"/>
      <c r="AF719" s="248"/>
    </row>
    <row r="720" spans="1:32" ht="15.75" customHeight="1">
      <c r="A720" s="207"/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47"/>
      <c r="N720" s="207"/>
      <c r="O720" s="207"/>
      <c r="P720" s="207"/>
      <c r="Q720" s="207"/>
      <c r="R720" s="207"/>
      <c r="S720" s="207"/>
      <c r="T720" s="207"/>
      <c r="U720" s="207"/>
      <c r="V720" s="207"/>
      <c r="W720" s="207"/>
      <c r="X720" s="207"/>
      <c r="Y720" s="207"/>
      <c r="Z720" s="207"/>
      <c r="AA720" s="207"/>
      <c r="AB720" s="207"/>
      <c r="AC720" s="207"/>
      <c r="AD720" s="207"/>
      <c r="AE720" s="207"/>
      <c r="AF720" s="248"/>
    </row>
    <row r="721" spans="1:32" ht="15.75" customHeight="1">
      <c r="A721" s="207"/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47"/>
      <c r="N721" s="207"/>
      <c r="O721" s="207"/>
      <c r="P721" s="207"/>
      <c r="Q721" s="207"/>
      <c r="R721" s="207"/>
      <c r="S721" s="207"/>
      <c r="T721" s="207"/>
      <c r="U721" s="207"/>
      <c r="V721" s="207"/>
      <c r="W721" s="207"/>
      <c r="X721" s="207"/>
      <c r="Y721" s="207"/>
      <c r="Z721" s="207"/>
      <c r="AA721" s="207"/>
      <c r="AB721" s="207"/>
      <c r="AC721" s="207"/>
      <c r="AD721" s="207"/>
      <c r="AE721" s="207"/>
      <c r="AF721" s="248"/>
    </row>
    <row r="722" spans="1:32" ht="15.75" customHeight="1">
      <c r="A722" s="207"/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47"/>
      <c r="N722" s="207"/>
      <c r="O722" s="207"/>
      <c r="P722" s="207"/>
      <c r="Q722" s="207"/>
      <c r="R722" s="207"/>
      <c r="S722" s="207"/>
      <c r="T722" s="207"/>
      <c r="U722" s="207"/>
      <c r="V722" s="207"/>
      <c r="W722" s="207"/>
      <c r="X722" s="207"/>
      <c r="Y722" s="207"/>
      <c r="Z722" s="207"/>
      <c r="AA722" s="207"/>
      <c r="AB722" s="207"/>
      <c r="AC722" s="207"/>
      <c r="AD722" s="207"/>
      <c r="AE722" s="207"/>
      <c r="AF722" s="248"/>
    </row>
    <row r="723" spans="1:32" ht="15.75" customHeight="1">
      <c r="A723" s="207"/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47"/>
      <c r="N723" s="207"/>
      <c r="O723" s="207"/>
      <c r="P723" s="207"/>
      <c r="Q723" s="207"/>
      <c r="R723" s="207"/>
      <c r="S723" s="207"/>
      <c r="T723" s="207"/>
      <c r="U723" s="207"/>
      <c r="V723" s="207"/>
      <c r="W723" s="207"/>
      <c r="X723" s="207"/>
      <c r="Y723" s="207"/>
      <c r="Z723" s="207"/>
      <c r="AA723" s="207"/>
      <c r="AB723" s="207"/>
      <c r="AC723" s="207"/>
      <c r="AD723" s="207"/>
      <c r="AE723" s="207"/>
      <c r="AF723" s="248"/>
    </row>
    <row r="724" spans="1:32" ht="15.75" customHeight="1">
      <c r="A724" s="207"/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47"/>
      <c r="N724" s="207"/>
      <c r="O724" s="207"/>
      <c r="P724" s="207"/>
      <c r="Q724" s="207"/>
      <c r="R724" s="207"/>
      <c r="S724" s="207"/>
      <c r="T724" s="207"/>
      <c r="U724" s="207"/>
      <c r="V724" s="207"/>
      <c r="W724" s="207"/>
      <c r="X724" s="207"/>
      <c r="Y724" s="207"/>
      <c r="Z724" s="207"/>
      <c r="AA724" s="207"/>
      <c r="AB724" s="207"/>
      <c r="AC724" s="207"/>
      <c r="AD724" s="207"/>
      <c r="AE724" s="207"/>
      <c r="AF724" s="248"/>
    </row>
    <row r="725" spans="1:32" ht="15.75" customHeight="1">
      <c r="A725" s="207"/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47"/>
      <c r="N725" s="207"/>
      <c r="O725" s="207"/>
      <c r="P725" s="207"/>
      <c r="Q725" s="207"/>
      <c r="R725" s="207"/>
      <c r="S725" s="207"/>
      <c r="T725" s="207"/>
      <c r="U725" s="207"/>
      <c r="V725" s="207"/>
      <c r="W725" s="207"/>
      <c r="X725" s="207"/>
      <c r="Y725" s="207"/>
      <c r="Z725" s="207"/>
      <c r="AA725" s="207"/>
      <c r="AB725" s="207"/>
      <c r="AC725" s="207"/>
      <c r="AD725" s="207"/>
      <c r="AE725" s="207"/>
      <c r="AF725" s="248"/>
    </row>
    <row r="726" spans="1:32" ht="15.75" customHeight="1">
      <c r="A726" s="207"/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47"/>
      <c r="N726" s="207"/>
      <c r="O726" s="207"/>
      <c r="P726" s="207"/>
      <c r="Q726" s="207"/>
      <c r="R726" s="207"/>
      <c r="S726" s="207"/>
      <c r="T726" s="207"/>
      <c r="U726" s="207"/>
      <c r="V726" s="207"/>
      <c r="W726" s="207"/>
      <c r="X726" s="207"/>
      <c r="Y726" s="207"/>
      <c r="Z726" s="207"/>
      <c r="AA726" s="207"/>
      <c r="AB726" s="207"/>
      <c r="AC726" s="207"/>
      <c r="AD726" s="207"/>
      <c r="AE726" s="207"/>
      <c r="AF726" s="248"/>
    </row>
    <row r="727" spans="1:32" ht="15.75" customHeight="1">
      <c r="A727" s="207"/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47"/>
      <c r="N727" s="207"/>
      <c r="O727" s="207"/>
      <c r="P727" s="207"/>
      <c r="Q727" s="207"/>
      <c r="R727" s="207"/>
      <c r="S727" s="207"/>
      <c r="T727" s="207"/>
      <c r="U727" s="207"/>
      <c r="V727" s="207"/>
      <c r="W727" s="207"/>
      <c r="X727" s="207"/>
      <c r="Y727" s="207"/>
      <c r="Z727" s="207"/>
      <c r="AA727" s="207"/>
      <c r="AB727" s="207"/>
      <c r="AC727" s="207"/>
      <c r="AD727" s="207"/>
      <c r="AE727" s="207"/>
      <c r="AF727" s="248"/>
    </row>
    <row r="728" spans="1:32" ht="15.75" customHeight="1">
      <c r="A728" s="207"/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47"/>
      <c r="N728" s="207"/>
      <c r="O728" s="207"/>
      <c r="P728" s="207"/>
      <c r="Q728" s="207"/>
      <c r="R728" s="207"/>
      <c r="S728" s="207"/>
      <c r="T728" s="207"/>
      <c r="U728" s="207"/>
      <c r="V728" s="207"/>
      <c r="W728" s="207"/>
      <c r="X728" s="207"/>
      <c r="Y728" s="207"/>
      <c r="Z728" s="207"/>
      <c r="AA728" s="207"/>
      <c r="AB728" s="207"/>
      <c r="AC728" s="207"/>
      <c r="AD728" s="207"/>
      <c r="AE728" s="207"/>
      <c r="AF728" s="248"/>
    </row>
    <row r="729" spans="1:32" ht="15.75" customHeight="1">
      <c r="A729" s="207"/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47"/>
      <c r="N729" s="207"/>
      <c r="O729" s="207"/>
      <c r="P729" s="207"/>
      <c r="Q729" s="207"/>
      <c r="R729" s="207"/>
      <c r="S729" s="207"/>
      <c r="T729" s="207"/>
      <c r="U729" s="207"/>
      <c r="V729" s="207"/>
      <c r="W729" s="207"/>
      <c r="X729" s="207"/>
      <c r="Y729" s="207"/>
      <c r="Z729" s="207"/>
      <c r="AA729" s="207"/>
      <c r="AB729" s="207"/>
      <c r="AC729" s="207"/>
      <c r="AD729" s="207"/>
      <c r="AE729" s="207"/>
      <c r="AF729" s="248"/>
    </row>
    <row r="730" spans="1:32" ht="15.75" customHeight="1">
      <c r="A730" s="207"/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47"/>
      <c r="N730" s="207"/>
      <c r="O730" s="207"/>
      <c r="P730" s="207"/>
      <c r="Q730" s="207"/>
      <c r="R730" s="207"/>
      <c r="S730" s="207"/>
      <c r="T730" s="207"/>
      <c r="U730" s="207"/>
      <c r="V730" s="207"/>
      <c r="W730" s="207"/>
      <c r="X730" s="207"/>
      <c r="Y730" s="207"/>
      <c r="Z730" s="207"/>
      <c r="AA730" s="207"/>
      <c r="AB730" s="207"/>
      <c r="AC730" s="207"/>
      <c r="AD730" s="207"/>
      <c r="AE730" s="207"/>
      <c r="AF730" s="248"/>
    </row>
    <row r="731" spans="1:32" ht="15.75" customHeight="1">
      <c r="A731" s="207"/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47"/>
      <c r="N731" s="207"/>
      <c r="O731" s="207"/>
      <c r="P731" s="207"/>
      <c r="Q731" s="207"/>
      <c r="R731" s="207"/>
      <c r="S731" s="207"/>
      <c r="T731" s="207"/>
      <c r="U731" s="207"/>
      <c r="V731" s="207"/>
      <c r="W731" s="207"/>
      <c r="X731" s="207"/>
      <c r="Y731" s="207"/>
      <c r="Z731" s="207"/>
      <c r="AA731" s="207"/>
      <c r="AB731" s="207"/>
      <c r="AC731" s="207"/>
      <c r="AD731" s="207"/>
      <c r="AE731" s="207"/>
      <c r="AF731" s="248"/>
    </row>
    <row r="732" spans="1:32" ht="15.75" customHeight="1">
      <c r="A732" s="207"/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47"/>
      <c r="N732" s="207"/>
      <c r="O732" s="207"/>
      <c r="P732" s="207"/>
      <c r="Q732" s="207"/>
      <c r="R732" s="207"/>
      <c r="S732" s="207"/>
      <c r="T732" s="207"/>
      <c r="U732" s="207"/>
      <c r="V732" s="207"/>
      <c r="W732" s="207"/>
      <c r="X732" s="207"/>
      <c r="Y732" s="207"/>
      <c r="Z732" s="207"/>
      <c r="AA732" s="207"/>
      <c r="AB732" s="207"/>
      <c r="AC732" s="207"/>
      <c r="AD732" s="207"/>
      <c r="AE732" s="207"/>
      <c r="AF732" s="248"/>
    </row>
    <row r="733" spans="1:32" ht="15.75" customHeight="1">
      <c r="A733" s="207"/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47"/>
      <c r="N733" s="207"/>
      <c r="O733" s="207"/>
      <c r="P733" s="207"/>
      <c r="Q733" s="207"/>
      <c r="R733" s="207"/>
      <c r="S733" s="207"/>
      <c r="T733" s="207"/>
      <c r="U733" s="207"/>
      <c r="V733" s="207"/>
      <c r="W733" s="207"/>
      <c r="X733" s="207"/>
      <c r="Y733" s="207"/>
      <c r="Z733" s="207"/>
      <c r="AA733" s="207"/>
      <c r="AB733" s="207"/>
      <c r="AC733" s="207"/>
      <c r="AD733" s="207"/>
      <c r="AE733" s="207"/>
      <c r="AF733" s="248"/>
    </row>
    <row r="734" spans="1:32" ht="15.75" customHeight="1">
      <c r="A734" s="207"/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47"/>
      <c r="N734" s="207"/>
      <c r="O734" s="207"/>
      <c r="P734" s="207"/>
      <c r="Q734" s="207"/>
      <c r="R734" s="207"/>
      <c r="S734" s="207"/>
      <c r="T734" s="207"/>
      <c r="U734" s="207"/>
      <c r="V734" s="207"/>
      <c r="W734" s="207"/>
      <c r="X734" s="207"/>
      <c r="Y734" s="207"/>
      <c r="Z734" s="207"/>
      <c r="AA734" s="207"/>
      <c r="AB734" s="207"/>
      <c r="AC734" s="207"/>
      <c r="AD734" s="207"/>
      <c r="AE734" s="207"/>
      <c r="AF734" s="248"/>
    </row>
    <row r="735" spans="1:32" ht="15.75" customHeight="1">
      <c r="A735" s="207"/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47"/>
      <c r="N735" s="207"/>
      <c r="O735" s="207"/>
      <c r="P735" s="207"/>
      <c r="Q735" s="207"/>
      <c r="R735" s="207"/>
      <c r="S735" s="207"/>
      <c r="T735" s="207"/>
      <c r="U735" s="207"/>
      <c r="V735" s="207"/>
      <c r="W735" s="207"/>
      <c r="X735" s="207"/>
      <c r="Y735" s="207"/>
      <c r="Z735" s="207"/>
      <c r="AA735" s="207"/>
      <c r="AB735" s="207"/>
      <c r="AC735" s="207"/>
      <c r="AD735" s="207"/>
      <c r="AE735" s="207"/>
      <c r="AF735" s="248"/>
    </row>
    <row r="736" spans="1:32" ht="15.75" customHeight="1">
      <c r="A736" s="207"/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47"/>
      <c r="N736" s="207"/>
      <c r="O736" s="207"/>
      <c r="P736" s="207"/>
      <c r="Q736" s="207"/>
      <c r="R736" s="207"/>
      <c r="S736" s="207"/>
      <c r="T736" s="207"/>
      <c r="U736" s="207"/>
      <c r="V736" s="207"/>
      <c r="W736" s="207"/>
      <c r="X736" s="207"/>
      <c r="Y736" s="207"/>
      <c r="Z736" s="207"/>
      <c r="AA736" s="207"/>
      <c r="AB736" s="207"/>
      <c r="AC736" s="207"/>
      <c r="AD736" s="207"/>
      <c r="AE736" s="207"/>
      <c r="AF736" s="248"/>
    </row>
    <row r="737" spans="1:32" ht="15.75" customHeight="1">
      <c r="A737" s="207"/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47"/>
      <c r="N737" s="207"/>
      <c r="O737" s="207"/>
      <c r="P737" s="207"/>
      <c r="Q737" s="207"/>
      <c r="R737" s="207"/>
      <c r="S737" s="207"/>
      <c r="T737" s="207"/>
      <c r="U737" s="207"/>
      <c r="V737" s="207"/>
      <c r="W737" s="207"/>
      <c r="X737" s="207"/>
      <c r="Y737" s="207"/>
      <c r="Z737" s="207"/>
      <c r="AA737" s="207"/>
      <c r="AB737" s="207"/>
      <c r="AC737" s="207"/>
      <c r="AD737" s="207"/>
      <c r="AE737" s="207"/>
      <c r="AF737" s="248"/>
    </row>
    <row r="738" spans="1:32" ht="15.75" customHeight="1">
      <c r="A738" s="207"/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47"/>
      <c r="N738" s="207"/>
      <c r="O738" s="207"/>
      <c r="P738" s="207"/>
      <c r="Q738" s="207"/>
      <c r="R738" s="207"/>
      <c r="S738" s="207"/>
      <c r="T738" s="207"/>
      <c r="U738" s="207"/>
      <c r="V738" s="207"/>
      <c r="W738" s="207"/>
      <c r="X738" s="207"/>
      <c r="Y738" s="207"/>
      <c r="Z738" s="207"/>
      <c r="AA738" s="207"/>
      <c r="AB738" s="207"/>
      <c r="AC738" s="207"/>
      <c r="AD738" s="207"/>
      <c r="AE738" s="207"/>
      <c r="AF738" s="248"/>
    </row>
    <row r="739" spans="1:32" ht="15.75" customHeight="1">
      <c r="A739" s="207"/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47"/>
      <c r="N739" s="207"/>
      <c r="O739" s="207"/>
      <c r="P739" s="207"/>
      <c r="Q739" s="207"/>
      <c r="R739" s="207"/>
      <c r="S739" s="207"/>
      <c r="T739" s="207"/>
      <c r="U739" s="207"/>
      <c r="V739" s="207"/>
      <c r="W739" s="207"/>
      <c r="X739" s="207"/>
      <c r="Y739" s="207"/>
      <c r="Z739" s="207"/>
      <c r="AA739" s="207"/>
      <c r="AB739" s="207"/>
      <c r="AC739" s="207"/>
      <c r="AD739" s="207"/>
      <c r="AE739" s="207"/>
      <c r="AF739" s="248"/>
    </row>
    <row r="740" spans="1:32" ht="15.75" customHeight="1">
      <c r="A740" s="207"/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47"/>
      <c r="N740" s="207"/>
      <c r="O740" s="207"/>
      <c r="P740" s="207"/>
      <c r="Q740" s="207"/>
      <c r="R740" s="207"/>
      <c r="S740" s="207"/>
      <c r="T740" s="207"/>
      <c r="U740" s="207"/>
      <c r="V740" s="207"/>
      <c r="W740" s="207"/>
      <c r="X740" s="207"/>
      <c r="Y740" s="207"/>
      <c r="Z740" s="207"/>
      <c r="AA740" s="207"/>
      <c r="AB740" s="207"/>
      <c r="AC740" s="207"/>
      <c r="AD740" s="207"/>
      <c r="AE740" s="207"/>
      <c r="AF740" s="248"/>
    </row>
    <row r="741" spans="1:32" ht="15.75" customHeight="1">
      <c r="A741" s="207"/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47"/>
      <c r="N741" s="207"/>
      <c r="O741" s="207"/>
      <c r="P741" s="207"/>
      <c r="Q741" s="207"/>
      <c r="R741" s="207"/>
      <c r="S741" s="207"/>
      <c r="T741" s="207"/>
      <c r="U741" s="207"/>
      <c r="V741" s="207"/>
      <c r="W741" s="207"/>
      <c r="X741" s="207"/>
      <c r="Y741" s="207"/>
      <c r="Z741" s="207"/>
      <c r="AA741" s="207"/>
      <c r="AB741" s="207"/>
      <c r="AC741" s="207"/>
      <c r="AD741" s="207"/>
      <c r="AE741" s="207"/>
      <c r="AF741" s="248"/>
    </row>
    <row r="742" spans="1:32" ht="15.75" customHeight="1">
      <c r="A742" s="207"/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47"/>
      <c r="N742" s="207"/>
      <c r="O742" s="207"/>
      <c r="P742" s="207"/>
      <c r="Q742" s="207"/>
      <c r="R742" s="207"/>
      <c r="S742" s="207"/>
      <c r="T742" s="207"/>
      <c r="U742" s="207"/>
      <c r="V742" s="207"/>
      <c r="W742" s="207"/>
      <c r="X742" s="207"/>
      <c r="Y742" s="207"/>
      <c r="Z742" s="207"/>
      <c r="AA742" s="207"/>
      <c r="AB742" s="207"/>
      <c r="AC742" s="207"/>
      <c r="AD742" s="207"/>
      <c r="AE742" s="207"/>
      <c r="AF742" s="248"/>
    </row>
    <row r="743" spans="1:32" ht="15.75" customHeight="1">
      <c r="A743" s="207"/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47"/>
      <c r="N743" s="207"/>
      <c r="O743" s="207"/>
      <c r="P743" s="207"/>
      <c r="Q743" s="207"/>
      <c r="R743" s="207"/>
      <c r="S743" s="207"/>
      <c r="T743" s="207"/>
      <c r="U743" s="207"/>
      <c r="V743" s="207"/>
      <c r="W743" s="207"/>
      <c r="X743" s="207"/>
      <c r="Y743" s="207"/>
      <c r="Z743" s="207"/>
      <c r="AA743" s="207"/>
      <c r="AB743" s="207"/>
      <c r="AC743" s="207"/>
      <c r="AD743" s="207"/>
      <c r="AE743" s="207"/>
      <c r="AF743" s="248"/>
    </row>
    <row r="744" spans="1:32" ht="15.75" customHeight="1">
      <c r="A744" s="207"/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47"/>
      <c r="N744" s="207"/>
      <c r="O744" s="207"/>
      <c r="P744" s="207"/>
      <c r="Q744" s="207"/>
      <c r="R744" s="207"/>
      <c r="S744" s="207"/>
      <c r="T744" s="207"/>
      <c r="U744" s="207"/>
      <c r="V744" s="207"/>
      <c r="W744" s="207"/>
      <c r="X744" s="207"/>
      <c r="Y744" s="207"/>
      <c r="Z744" s="207"/>
      <c r="AA744" s="207"/>
      <c r="AB744" s="207"/>
      <c r="AC744" s="207"/>
      <c r="AD744" s="207"/>
      <c r="AE744" s="207"/>
      <c r="AF744" s="248"/>
    </row>
    <row r="745" spans="1:32" ht="15.75" customHeight="1">
      <c r="A745" s="207"/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47"/>
      <c r="N745" s="207"/>
      <c r="O745" s="207"/>
      <c r="P745" s="207"/>
      <c r="Q745" s="207"/>
      <c r="R745" s="207"/>
      <c r="S745" s="207"/>
      <c r="T745" s="207"/>
      <c r="U745" s="207"/>
      <c r="V745" s="207"/>
      <c r="W745" s="207"/>
      <c r="X745" s="207"/>
      <c r="Y745" s="207"/>
      <c r="Z745" s="207"/>
      <c r="AA745" s="207"/>
      <c r="AB745" s="207"/>
      <c r="AC745" s="207"/>
      <c r="AD745" s="207"/>
      <c r="AE745" s="207"/>
      <c r="AF745" s="248"/>
    </row>
    <row r="746" spans="1:32" ht="15.75" customHeight="1">
      <c r="A746" s="207"/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47"/>
      <c r="N746" s="207"/>
      <c r="O746" s="207"/>
      <c r="P746" s="207"/>
      <c r="Q746" s="207"/>
      <c r="R746" s="207"/>
      <c r="S746" s="207"/>
      <c r="T746" s="207"/>
      <c r="U746" s="207"/>
      <c r="V746" s="207"/>
      <c r="W746" s="207"/>
      <c r="X746" s="207"/>
      <c r="Y746" s="207"/>
      <c r="Z746" s="207"/>
      <c r="AA746" s="207"/>
      <c r="AB746" s="207"/>
      <c r="AC746" s="207"/>
      <c r="AD746" s="207"/>
      <c r="AE746" s="207"/>
      <c r="AF746" s="248"/>
    </row>
    <row r="747" spans="1:32" ht="15.75" customHeight="1">
      <c r="A747" s="207"/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47"/>
      <c r="N747" s="207"/>
      <c r="O747" s="207"/>
      <c r="P747" s="207"/>
      <c r="Q747" s="207"/>
      <c r="R747" s="207"/>
      <c r="S747" s="207"/>
      <c r="T747" s="207"/>
      <c r="U747" s="207"/>
      <c r="V747" s="207"/>
      <c r="W747" s="207"/>
      <c r="X747" s="207"/>
      <c r="Y747" s="207"/>
      <c r="Z747" s="207"/>
      <c r="AA747" s="207"/>
      <c r="AB747" s="207"/>
      <c r="AC747" s="207"/>
      <c r="AD747" s="207"/>
      <c r="AE747" s="207"/>
      <c r="AF747" s="248"/>
    </row>
    <row r="748" spans="1:32" ht="15.75" customHeight="1">
      <c r="A748" s="207"/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47"/>
      <c r="N748" s="207"/>
      <c r="O748" s="207"/>
      <c r="P748" s="207"/>
      <c r="Q748" s="207"/>
      <c r="R748" s="207"/>
      <c r="S748" s="207"/>
      <c r="T748" s="207"/>
      <c r="U748" s="207"/>
      <c r="V748" s="207"/>
      <c r="W748" s="207"/>
      <c r="X748" s="207"/>
      <c r="Y748" s="207"/>
      <c r="Z748" s="207"/>
      <c r="AA748" s="207"/>
      <c r="AB748" s="207"/>
      <c r="AC748" s="207"/>
      <c r="AD748" s="207"/>
      <c r="AE748" s="207"/>
      <c r="AF748" s="248"/>
    </row>
    <row r="749" spans="1:32" ht="15.75" customHeight="1">
      <c r="A749" s="207"/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47"/>
      <c r="N749" s="207"/>
      <c r="O749" s="207"/>
      <c r="P749" s="207"/>
      <c r="Q749" s="207"/>
      <c r="R749" s="207"/>
      <c r="S749" s="207"/>
      <c r="T749" s="207"/>
      <c r="U749" s="207"/>
      <c r="V749" s="207"/>
      <c r="W749" s="207"/>
      <c r="X749" s="207"/>
      <c r="Y749" s="207"/>
      <c r="Z749" s="207"/>
      <c r="AA749" s="207"/>
      <c r="AB749" s="207"/>
      <c r="AC749" s="207"/>
      <c r="AD749" s="207"/>
      <c r="AE749" s="207"/>
      <c r="AF749" s="248"/>
    </row>
    <row r="750" spans="1:32" ht="15.75" customHeight="1">
      <c r="A750" s="207"/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47"/>
      <c r="N750" s="207"/>
      <c r="O750" s="207"/>
      <c r="P750" s="207"/>
      <c r="Q750" s="207"/>
      <c r="R750" s="207"/>
      <c r="S750" s="207"/>
      <c r="T750" s="207"/>
      <c r="U750" s="207"/>
      <c r="V750" s="207"/>
      <c r="W750" s="207"/>
      <c r="X750" s="207"/>
      <c r="Y750" s="207"/>
      <c r="Z750" s="207"/>
      <c r="AA750" s="207"/>
      <c r="AB750" s="207"/>
      <c r="AC750" s="207"/>
      <c r="AD750" s="207"/>
      <c r="AE750" s="207"/>
      <c r="AF750" s="248"/>
    </row>
    <row r="751" spans="1:32" ht="15.75" customHeight="1">
      <c r="A751" s="207"/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47"/>
      <c r="N751" s="207"/>
      <c r="O751" s="207"/>
      <c r="P751" s="207"/>
      <c r="Q751" s="207"/>
      <c r="R751" s="207"/>
      <c r="S751" s="207"/>
      <c r="T751" s="207"/>
      <c r="U751" s="207"/>
      <c r="V751" s="207"/>
      <c r="W751" s="207"/>
      <c r="X751" s="207"/>
      <c r="Y751" s="207"/>
      <c r="Z751" s="207"/>
      <c r="AA751" s="207"/>
      <c r="AB751" s="207"/>
      <c r="AC751" s="207"/>
      <c r="AD751" s="207"/>
      <c r="AE751" s="207"/>
      <c r="AF751" s="248"/>
    </row>
    <row r="752" spans="1:32" ht="15.75" customHeight="1">
      <c r="A752" s="207"/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47"/>
      <c r="N752" s="207"/>
      <c r="O752" s="207"/>
      <c r="P752" s="207"/>
      <c r="Q752" s="207"/>
      <c r="R752" s="207"/>
      <c r="S752" s="207"/>
      <c r="T752" s="207"/>
      <c r="U752" s="207"/>
      <c r="V752" s="207"/>
      <c r="W752" s="207"/>
      <c r="X752" s="207"/>
      <c r="Y752" s="207"/>
      <c r="Z752" s="207"/>
      <c r="AA752" s="207"/>
      <c r="AB752" s="207"/>
      <c r="AC752" s="207"/>
      <c r="AD752" s="207"/>
      <c r="AE752" s="207"/>
      <c r="AF752" s="248"/>
    </row>
    <row r="753" spans="1:32" ht="15.75" customHeight="1">
      <c r="A753" s="207"/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47"/>
      <c r="N753" s="207"/>
      <c r="O753" s="207"/>
      <c r="P753" s="207"/>
      <c r="Q753" s="207"/>
      <c r="R753" s="207"/>
      <c r="S753" s="207"/>
      <c r="T753" s="207"/>
      <c r="U753" s="207"/>
      <c r="V753" s="207"/>
      <c r="W753" s="207"/>
      <c r="X753" s="207"/>
      <c r="Y753" s="207"/>
      <c r="Z753" s="207"/>
      <c r="AA753" s="207"/>
      <c r="AB753" s="207"/>
      <c r="AC753" s="207"/>
      <c r="AD753" s="207"/>
      <c r="AE753" s="207"/>
      <c r="AF753" s="248"/>
    </row>
    <row r="754" spans="1:32" ht="15.75" customHeight="1">
      <c r="A754" s="207"/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47"/>
      <c r="N754" s="207"/>
      <c r="O754" s="207"/>
      <c r="P754" s="207"/>
      <c r="Q754" s="207"/>
      <c r="R754" s="207"/>
      <c r="S754" s="207"/>
      <c r="T754" s="207"/>
      <c r="U754" s="207"/>
      <c r="V754" s="207"/>
      <c r="W754" s="207"/>
      <c r="X754" s="207"/>
      <c r="Y754" s="207"/>
      <c r="Z754" s="207"/>
      <c r="AA754" s="207"/>
      <c r="AB754" s="207"/>
      <c r="AC754" s="207"/>
      <c r="AD754" s="207"/>
      <c r="AE754" s="207"/>
      <c r="AF754" s="248"/>
    </row>
    <row r="755" spans="1:32" ht="15.75" customHeight="1">
      <c r="A755" s="207"/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47"/>
      <c r="N755" s="207"/>
      <c r="O755" s="207"/>
      <c r="P755" s="207"/>
      <c r="Q755" s="207"/>
      <c r="R755" s="207"/>
      <c r="S755" s="207"/>
      <c r="T755" s="207"/>
      <c r="U755" s="207"/>
      <c r="V755" s="207"/>
      <c r="W755" s="207"/>
      <c r="X755" s="207"/>
      <c r="Y755" s="207"/>
      <c r="Z755" s="207"/>
      <c r="AA755" s="207"/>
      <c r="AB755" s="207"/>
      <c r="AC755" s="207"/>
      <c r="AD755" s="207"/>
      <c r="AE755" s="207"/>
      <c r="AF755" s="248"/>
    </row>
    <row r="756" spans="1:32" ht="15.75" customHeight="1">
      <c r="A756" s="207"/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46"/>
      <c r="N756" s="207"/>
      <c r="O756" s="207"/>
      <c r="P756" s="207"/>
      <c r="Q756" s="207"/>
      <c r="R756" s="207"/>
      <c r="S756" s="207"/>
      <c r="T756" s="207"/>
      <c r="U756" s="207"/>
      <c r="V756" s="207"/>
      <c r="W756" s="207"/>
      <c r="X756" s="207"/>
      <c r="Y756" s="207"/>
      <c r="Z756" s="207"/>
      <c r="AA756" s="207"/>
      <c r="AB756" s="207"/>
      <c r="AC756" s="207"/>
      <c r="AD756" s="207"/>
      <c r="AE756" s="207"/>
      <c r="AF756" s="248"/>
    </row>
    <row r="757" spans="1:32" ht="15.75" customHeight="1">
      <c r="A757" s="207"/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46"/>
      <c r="N757" s="207"/>
      <c r="O757" s="207"/>
      <c r="P757" s="207"/>
      <c r="Q757" s="207"/>
      <c r="R757" s="207"/>
      <c r="S757" s="207"/>
      <c r="T757" s="207"/>
      <c r="U757" s="207"/>
      <c r="V757" s="207"/>
      <c r="W757" s="207"/>
      <c r="X757" s="207"/>
      <c r="Y757" s="207"/>
      <c r="Z757" s="207"/>
      <c r="AA757" s="207"/>
      <c r="AB757" s="207"/>
      <c r="AC757" s="207"/>
      <c r="AD757" s="207"/>
      <c r="AE757" s="207"/>
      <c r="AF757" s="248"/>
    </row>
    <row r="758" spans="1:32" ht="15.75" customHeight="1">
      <c r="A758" s="207"/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47"/>
      <c r="N758" s="207"/>
      <c r="O758" s="207"/>
      <c r="P758" s="207"/>
      <c r="Q758" s="207"/>
      <c r="R758" s="207"/>
      <c r="S758" s="207"/>
      <c r="T758" s="207"/>
      <c r="U758" s="207"/>
      <c r="V758" s="207"/>
      <c r="W758" s="207"/>
      <c r="X758" s="207"/>
      <c r="Y758" s="207"/>
      <c r="Z758" s="207"/>
      <c r="AA758" s="207"/>
      <c r="AB758" s="207"/>
      <c r="AC758" s="207"/>
      <c r="AD758" s="207"/>
      <c r="AE758" s="207"/>
      <c r="AF758" s="248"/>
    </row>
    <row r="759" spans="1:32" ht="15.75" customHeight="1">
      <c r="A759" s="207"/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47"/>
      <c r="N759" s="207"/>
      <c r="O759" s="207"/>
      <c r="P759" s="207"/>
      <c r="Q759" s="207"/>
      <c r="R759" s="207"/>
      <c r="S759" s="207"/>
      <c r="T759" s="207"/>
      <c r="U759" s="207"/>
      <c r="V759" s="207"/>
      <c r="W759" s="207"/>
      <c r="X759" s="207"/>
      <c r="Y759" s="207"/>
      <c r="Z759" s="207"/>
      <c r="AA759" s="207"/>
      <c r="AB759" s="207"/>
      <c r="AC759" s="207"/>
      <c r="AD759" s="207"/>
      <c r="AE759" s="207"/>
      <c r="AF759" s="248"/>
    </row>
    <row r="760" spans="1:32" ht="15.75" customHeight="1">
      <c r="A760" s="207"/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47"/>
      <c r="N760" s="207"/>
      <c r="O760" s="207"/>
      <c r="P760" s="207"/>
      <c r="Q760" s="207"/>
      <c r="R760" s="207"/>
      <c r="S760" s="207"/>
      <c r="T760" s="207"/>
      <c r="U760" s="207"/>
      <c r="V760" s="207"/>
      <c r="W760" s="207"/>
      <c r="X760" s="207"/>
      <c r="Y760" s="207"/>
      <c r="Z760" s="207"/>
      <c r="AA760" s="207"/>
      <c r="AB760" s="207"/>
      <c r="AC760" s="207"/>
      <c r="AD760" s="207"/>
      <c r="AE760" s="207"/>
      <c r="AF760" s="248"/>
    </row>
    <row r="761" spans="1:32" ht="15.75" customHeight="1">
      <c r="A761" s="207"/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47"/>
      <c r="N761" s="207"/>
      <c r="O761" s="207"/>
      <c r="P761" s="207"/>
      <c r="Q761" s="207"/>
      <c r="R761" s="207"/>
      <c r="S761" s="207"/>
      <c r="T761" s="207"/>
      <c r="U761" s="207"/>
      <c r="V761" s="207"/>
      <c r="W761" s="207"/>
      <c r="X761" s="207"/>
      <c r="Y761" s="207"/>
      <c r="Z761" s="207"/>
      <c r="AA761" s="207"/>
      <c r="AB761" s="207"/>
      <c r="AC761" s="207"/>
      <c r="AD761" s="207"/>
      <c r="AE761" s="207"/>
      <c r="AF761" s="248"/>
    </row>
    <row r="762" spans="1:32" ht="15.75" customHeight="1">
      <c r="A762" s="207"/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47"/>
      <c r="N762" s="207"/>
      <c r="O762" s="207"/>
      <c r="P762" s="207"/>
      <c r="Q762" s="207"/>
      <c r="R762" s="207"/>
      <c r="S762" s="207"/>
      <c r="T762" s="207"/>
      <c r="U762" s="207"/>
      <c r="V762" s="207"/>
      <c r="W762" s="207"/>
      <c r="X762" s="207"/>
      <c r="Y762" s="207"/>
      <c r="Z762" s="207"/>
      <c r="AA762" s="207"/>
      <c r="AB762" s="207"/>
      <c r="AC762" s="207"/>
      <c r="AD762" s="207"/>
      <c r="AE762" s="207"/>
      <c r="AF762" s="248"/>
    </row>
    <row r="763" spans="1:32" ht="15.75" customHeight="1">
      <c r="A763" s="207"/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47"/>
      <c r="N763" s="207"/>
      <c r="O763" s="207"/>
      <c r="P763" s="207"/>
      <c r="Q763" s="207"/>
      <c r="R763" s="207"/>
      <c r="S763" s="207"/>
      <c r="T763" s="207"/>
      <c r="U763" s="207"/>
      <c r="V763" s="207"/>
      <c r="W763" s="207"/>
      <c r="X763" s="207"/>
      <c r="Y763" s="207"/>
      <c r="Z763" s="207"/>
      <c r="AA763" s="207"/>
      <c r="AB763" s="207"/>
      <c r="AC763" s="207"/>
      <c r="AD763" s="207"/>
      <c r="AE763" s="207"/>
      <c r="AF763" s="248"/>
    </row>
    <row r="764" spans="1:32" ht="15.75" customHeight="1">
      <c r="A764" s="207"/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47"/>
      <c r="N764" s="207"/>
      <c r="O764" s="207"/>
      <c r="P764" s="207"/>
      <c r="Q764" s="207"/>
      <c r="R764" s="207"/>
      <c r="S764" s="207"/>
      <c r="T764" s="207"/>
      <c r="U764" s="207"/>
      <c r="V764" s="207"/>
      <c r="W764" s="207"/>
      <c r="X764" s="207"/>
      <c r="Y764" s="207"/>
      <c r="Z764" s="207"/>
      <c r="AA764" s="207"/>
      <c r="AB764" s="207"/>
      <c r="AC764" s="207"/>
      <c r="AD764" s="207"/>
      <c r="AE764" s="207"/>
      <c r="AF764" s="248"/>
    </row>
    <row r="765" spans="1:32" ht="15.75" customHeight="1">
      <c r="A765" s="207"/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47"/>
      <c r="N765" s="207"/>
      <c r="O765" s="207"/>
      <c r="P765" s="207"/>
      <c r="Q765" s="207"/>
      <c r="R765" s="207"/>
      <c r="S765" s="207"/>
      <c r="T765" s="207"/>
      <c r="U765" s="207"/>
      <c r="V765" s="207"/>
      <c r="W765" s="207"/>
      <c r="X765" s="207"/>
      <c r="Y765" s="207"/>
      <c r="Z765" s="207"/>
      <c r="AA765" s="207"/>
      <c r="AB765" s="207"/>
      <c r="AC765" s="207"/>
      <c r="AD765" s="207"/>
      <c r="AE765" s="207"/>
      <c r="AF765" s="248"/>
    </row>
    <row r="766" spans="1:32" ht="15.75" customHeight="1">
      <c r="A766" s="207"/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47"/>
      <c r="N766" s="207"/>
      <c r="O766" s="207"/>
      <c r="P766" s="207"/>
      <c r="Q766" s="207"/>
      <c r="R766" s="207"/>
      <c r="S766" s="207"/>
      <c r="T766" s="207"/>
      <c r="U766" s="207"/>
      <c r="V766" s="207"/>
      <c r="W766" s="207"/>
      <c r="X766" s="207"/>
      <c r="Y766" s="207"/>
      <c r="Z766" s="207"/>
      <c r="AA766" s="207"/>
      <c r="AB766" s="207"/>
      <c r="AC766" s="207"/>
      <c r="AD766" s="207"/>
      <c r="AE766" s="207"/>
      <c r="AF766" s="248"/>
    </row>
    <row r="767" spans="1:32" ht="15.75" customHeight="1">
      <c r="A767" s="207"/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47"/>
      <c r="N767" s="207"/>
      <c r="O767" s="207"/>
      <c r="P767" s="207"/>
      <c r="Q767" s="207"/>
      <c r="R767" s="207"/>
      <c r="S767" s="207"/>
      <c r="T767" s="207"/>
      <c r="U767" s="207"/>
      <c r="V767" s="207"/>
      <c r="W767" s="207"/>
      <c r="X767" s="207"/>
      <c r="Y767" s="207"/>
      <c r="Z767" s="207"/>
      <c r="AA767" s="207"/>
      <c r="AB767" s="207"/>
      <c r="AC767" s="207"/>
      <c r="AD767" s="207"/>
      <c r="AE767" s="207"/>
      <c r="AF767" s="248"/>
    </row>
    <row r="768" spans="1:32" ht="15.75" customHeight="1">
      <c r="A768" s="207"/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47"/>
      <c r="N768" s="207"/>
      <c r="O768" s="207"/>
      <c r="P768" s="207"/>
      <c r="Q768" s="207"/>
      <c r="R768" s="207"/>
      <c r="S768" s="207"/>
      <c r="T768" s="207"/>
      <c r="U768" s="207"/>
      <c r="V768" s="207"/>
      <c r="W768" s="207"/>
      <c r="X768" s="207"/>
      <c r="Y768" s="207"/>
      <c r="Z768" s="207"/>
      <c r="AA768" s="207"/>
      <c r="AB768" s="207"/>
      <c r="AC768" s="207"/>
      <c r="AD768" s="207"/>
      <c r="AE768" s="207"/>
      <c r="AF768" s="248"/>
    </row>
    <row r="769" spans="1:32" ht="15.75" customHeight="1">
      <c r="A769" s="207"/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47"/>
      <c r="N769" s="207"/>
      <c r="O769" s="207"/>
      <c r="P769" s="207"/>
      <c r="Q769" s="207"/>
      <c r="R769" s="207"/>
      <c r="S769" s="207"/>
      <c r="T769" s="207"/>
      <c r="U769" s="207"/>
      <c r="V769" s="207"/>
      <c r="W769" s="207"/>
      <c r="X769" s="207"/>
      <c r="Y769" s="207"/>
      <c r="Z769" s="207"/>
      <c r="AA769" s="207"/>
      <c r="AB769" s="207"/>
      <c r="AC769" s="207"/>
      <c r="AD769" s="207"/>
      <c r="AE769" s="207"/>
      <c r="AF769" s="248"/>
    </row>
    <row r="770" spans="1:32" ht="15.75" customHeight="1">
      <c r="A770" s="207"/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47"/>
      <c r="N770" s="207"/>
      <c r="O770" s="207"/>
      <c r="P770" s="207"/>
      <c r="Q770" s="207"/>
      <c r="R770" s="207"/>
      <c r="S770" s="207"/>
      <c r="T770" s="207"/>
      <c r="U770" s="207"/>
      <c r="V770" s="207"/>
      <c r="W770" s="207"/>
      <c r="X770" s="207"/>
      <c r="Y770" s="207"/>
      <c r="Z770" s="207"/>
      <c r="AA770" s="207"/>
      <c r="AB770" s="207"/>
      <c r="AC770" s="207"/>
      <c r="AD770" s="207"/>
      <c r="AE770" s="207"/>
      <c r="AF770" s="248"/>
    </row>
    <row r="771" spans="1:32" ht="15.75" customHeight="1">
      <c r="A771" s="207"/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47"/>
      <c r="N771" s="207"/>
      <c r="O771" s="207"/>
      <c r="P771" s="207"/>
      <c r="Q771" s="207"/>
      <c r="R771" s="207"/>
      <c r="S771" s="207"/>
      <c r="T771" s="207"/>
      <c r="U771" s="207"/>
      <c r="V771" s="207"/>
      <c r="W771" s="207"/>
      <c r="X771" s="207"/>
      <c r="Y771" s="207"/>
      <c r="Z771" s="207"/>
      <c r="AA771" s="207"/>
      <c r="AB771" s="207"/>
      <c r="AC771" s="207"/>
      <c r="AD771" s="207"/>
      <c r="AE771" s="207"/>
      <c r="AF771" s="248"/>
    </row>
    <row r="772" spans="1:32" ht="15.75" customHeight="1">
      <c r="A772" s="207"/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47"/>
      <c r="N772" s="207"/>
      <c r="O772" s="207"/>
      <c r="P772" s="207"/>
      <c r="Q772" s="207"/>
      <c r="R772" s="207"/>
      <c r="S772" s="207"/>
      <c r="T772" s="207"/>
      <c r="U772" s="207"/>
      <c r="V772" s="207"/>
      <c r="W772" s="207"/>
      <c r="X772" s="207"/>
      <c r="Y772" s="207"/>
      <c r="Z772" s="207"/>
      <c r="AA772" s="207"/>
      <c r="AB772" s="207"/>
      <c r="AC772" s="207"/>
      <c r="AD772" s="207"/>
      <c r="AE772" s="207"/>
      <c r="AF772" s="248"/>
    </row>
    <row r="773" spans="1:32" ht="15.75" customHeight="1">
      <c r="A773" s="207"/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47"/>
      <c r="N773" s="207"/>
      <c r="O773" s="207"/>
      <c r="P773" s="207"/>
      <c r="Q773" s="207"/>
      <c r="R773" s="207"/>
      <c r="S773" s="207"/>
      <c r="T773" s="207"/>
      <c r="U773" s="207"/>
      <c r="V773" s="207"/>
      <c r="W773" s="207"/>
      <c r="X773" s="207"/>
      <c r="Y773" s="207"/>
      <c r="Z773" s="207"/>
      <c r="AA773" s="207"/>
      <c r="AB773" s="207"/>
      <c r="AC773" s="207"/>
      <c r="AD773" s="207"/>
      <c r="AE773" s="207"/>
      <c r="AF773" s="248"/>
    </row>
    <row r="774" spans="1:32" ht="15.75" customHeight="1">
      <c r="A774" s="207"/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47"/>
      <c r="N774" s="207"/>
      <c r="O774" s="207"/>
      <c r="P774" s="207"/>
      <c r="Q774" s="207"/>
      <c r="R774" s="207"/>
      <c r="S774" s="207"/>
      <c r="T774" s="207"/>
      <c r="U774" s="207"/>
      <c r="V774" s="207"/>
      <c r="W774" s="207"/>
      <c r="X774" s="207"/>
      <c r="Y774" s="207"/>
      <c r="Z774" s="207"/>
      <c r="AA774" s="207"/>
      <c r="AB774" s="207"/>
      <c r="AC774" s="207"/>
      <c r="AD774" s="207"/>
      <c r="AE774" s="207"/>
      <c r="AF774" s="248"/>
    </row>
    <row r="775" spans="1:32" ht="15.75" customHeight="1">
      <c r="A775" s="207"/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47"/>
      <c r="N775" s="207"/>
      <c r="O775" s="207"/>
      <c r="P775" s="207"/>
      <c r="Q775" s="207"/>
      <c r="R775" s="207"/>
      <c r="S775" s="207"/>
      <c r="T775" s="207"/>
      <c r="U775" s="207"/>
      <c r="V775" s="207"/>
      <c r="W775" s="207"/>
      <c r="X775" s="207"/>
      <c r="Y775" s="207"/>
      <c r="Z775" s="207"/>
      <c r="AA775" s="207"/>
      <c r="AB775" s="207"/>
      <c r="AC775" s="207"/>
      <c r="AD775" s="207"/>
      <c r="AE775" s="207"/>
      <c r="AF775" s="248"/>
    </row>
    <row r="776" spans="1:32" ht="15.75" customHeight="1">
      <c r="A776" s="207"/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47"/>
      <c r="N776" s="207"/>
      <c r="O776" s="207"/>
      <c r="P776" s="207"/>
      <c r="Q776" s="207"/>
      <c r="R776" s="207"/>
      <c r="S776" s="207"/>
      <c r="T776" s="207"/>
      <c r="U776" s="207"/>
      <c r="V776" s="207"/>
      <c r="W776" s="207"/>
      <c r="X776" s="207"/>
      <c r="Y776" s="207"/>
      <c r="Z776" s="207"/>
      <c r="AA776" s="207"/>
      <c r="AB776" s="207"/>
      <c r="AC776" s="207"/>
      <c r="AD776" s="207"/>
      <c r="AE776" s="207"/>
      <c r="AF776" s="248"/>
    </row>
    <row r="777" spans="1:32" ht="15.75" customHeight="1">
      <c r="A777" s="207"/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47"/>
      <c r="N777" s="207"/>
      <c r="O777" s="207"/>
      <c r="P777" s="207"/>
      <c r="Q777" s="207"/>
      <c r="R777" s="207"/>
      <c r="S777" s="207"/>
      <c r="T777" s="207"/>
      <c r="U777" s="207"/>
      <c r="V777" s="207"/>
      <c r="W777" s="207"/>
      <c r="X777" s="207"/>
      <c r="Y777" s="207"/>
      <c r="Z777" s="207"/>
      <c r="AA777" s="207"/>
      <c r="AB777" s="207"/>
      <c r="AC777" s="207"/>
      <c r="AD777" s="207"/>
      <c r="AE777" s="207"/>
      <c r="AF777" s="248"/>
    </row>
    <row r="778" spans="1:32" ht="15.75" customHeight="1">
      <c r="A778" s="207"/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47"/>
      <c r="N778" s="207"/>
      <c r="O778" s="207"/>
      <c r="P778" s="207"/>
      <c r="Q778" s="207"/>
      <c r="R778" s="207"/>
      <c r="S778" s="207"/>
      <c r="T778" s="207"/>
      <c r="U778" s="207"/>
      <c r="V778" s="207"/>
      <c r="W778" s="207"/>
      <c r="X778" s="207"/>
      <c r="Y778" s="207"/>
      <c r="Z778" s="207"/>
      <c r="AA778" s="207"/>
      <c r="AB778" s="207"/>
      <c r="AC778" s="207"/>
      <c r="AD778" s="207"/>
      <c r="AE778" s="207"/>
      <c r="AF778" s="248"/>
    </row>
    <row r="779" spans="1:32" ht="15.75" customHeight="1">
      <c r="A779" s="207"/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47"/>
      <c r="N779" s="207"/>
      <c r="O779" s="207"/>
      <c r="P779" s="207"/>
      <c r="Q779" s="207"/>
      <c r="R779" s="207"/>
      <c r="S779" s="207"/>
      <c r="T779" s="207"/>
      <c r="U779" s="207"/>
      <c r="V779" s="207"/>
      <c r="W779" s="207"/>
      <c r="X779" s="207"/>
      <c r="Y779" s="207"/>
      <c r="Z779" s="207"/>
      <c r="AA779" s="207"/>
      <c r="AB779" s="207"/>
      <c r="AC779" s="207"/>
      <c r="AD779" s="207"/>
      <c r="AE779" s="207"/>
      <c r="AF779" s="248"/>
    </row>
    <row r="780" spans="1:32" ht="15.75" customHeight="1">
      <c r="A780" s="207"/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47"/>
      <c r="N780" s="207"/>
      <c r="O780" s="207"/>
      <c r="P780" s="207"/>
      <c r="Q780" s="207"/>
      <c r="R780" s="207"/>
      <c r="S780" s="207"/>
      <c r="T780" s="207"/>
      <c r="U780" s="207"/>
      <c r="V780" s="207"/>
      <c r="W780" s="207"/>
      <c r="X780" s="207"/>
      <c r="Y780" s="207"/>
      <c r="Z780" s="207"/>
      <c r="AA780" s="207"/>
      <c r="AB780" s="207"/>
      <c r="AC780" s="207"/>
      <c r="AD780" s="207"/>
      <c r="AE780" s="207"/>
      <c r="AF780" s="248"/>
    </row>
    <row r="781" spans="1:32" ht="15.75" customHeight="1">
      <c r="A781" s="207"/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47"/>
      <c r="N781" s="207"/>
      <c r="O781" s="207"/>
      <c r="P781" s="207"/>
      <c r="Q781" s="207"/>
      <c r="R781" s="207"/>
      <c r="S781" s="207"/>
      <c r="T781" s="207"/>
      <c r="U781" s="207"/>
      <c r="V781" s="207"/>
      <c r="W781" s="207"/>
      <c r="X781" s="207"/>
      <c r="Y781" s="207"/>
      <c r="Z781" s="207"/>
      <c r="AA781" s="207"/>
      <c r="AB781" s="207"/>
      <c r="AC781" s="207"/>
      <c r="AD781" s="207"/>
      <c r="AE781" s="207"/>
      <c r="AF781" s="248"/>
    </row>
    <row r="782" spans="1:32" ht="15.75" customHeight="1">
      <c r="A782" s="207"/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47"/>
      <c r="N782" s="207"/>
      <c r="O782" s="207"/>
      <c r="P782" s="207"/>
      <c r="Q782" s="207"/>
      <c r="R782" s="207"/>
      <c r="S782" s="207"/>
      <c r="T782" s="207"/>
      <c r="U782" s="207"/>
      <c r="V782" s="207"/>
      <c r="W782" s="207"/>
      <c r="X782" s="207"/>
      <c r="Y782" s="207"/>
      <c r="Z782" s="207"/>
      <c r="AA782" s="207"/>
      <c r="AB782" s="207"/>
      <c r="AC782" s="207"/>
      <c r="AD782" s="207"/>
      <c r="AE782" s="207"/>
      <c r="AF782" s="248"/>
    </row>
    <row r="783" spans="1:32" ht="15.75" customHeight="1">
      <c r="A783" s="207"/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47"/>
      <c r="N783" s="207"/>
      <c r="O783" s="207"/>
      <c r="P783" s="207"/>
      <c r="Q783" s="207"/>
      <c r="R783" s="207"/>
      <c r="S783" s="207"/>
      <c r="T783" s="207"/>
      <c r="U783" s="207"/>
      <c r="V783" s="207"/>
      <c r="W783" s="207"/>
      <c r="X783" s="207"/>
      <c r="Y783" s="207"/>
      <c r="Z783" s="207"/>
      <c r="AA783" s="207"/>
      <c r="AB783" s="207"/>
      <c r="AC783" s="207"/>
      <c r="AD783" s="207"/>
      <c r="AE783" s="207"/>
      <c r="AF783" s="248"/>
    </row>
    <row r="784" spans="1:32" ht="15.75" customHeight="1">
      <c r="A784" s="207"/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47"/>
      <c r="N784" s="207"/>
      <c r="O784" s="207"/>
      <c r="P784" s="207"/>
      <c r="Q784" s="207"/>
      <c r="R784" s="207"/>
      <c r="S784" s="207"/>
      <c r="T784" s="207"/>
      <c r="U784" s="207"/>
      <c r="V784" s="207"/>
      <c r="W784" s="207"/>
      <c r="X784" s="207"/>
      <c r="Y784" s="207"/>
      <c r="Z784" s="207"/>
      <c r="AA784" s="207"/>
      <c r="AB784" s="207"/>
      <c r="AC784" s="207"/>
      <c r="AD784" s="207"/>
      <c r="AE784" s="207"/>
      <c r="AF784" s="248"/>
    </row>
    <row r="785" spans="1:32" ht="15.75" customHeight="1">
      <c r="A785" s="207"/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47"/>
      <c r="N785" s="207"/>
      <c r="O785" s="207"/>
      <c r="P785" s="207"/>
      <c r="Q785" s="207"/>
      <c r="R785" s="207"/>
      <c r="S785" s="207"/>
      <c r="T785" s="207"/>
      <c r="U785" s="207"/>
      <c r="V785" s="207"/>
      <c r="W785" s="207"/>
      <c r="X785" s="207"/>
      <c r="Y785" s="207"/>
      <c r="Z785" s="207"/>
      <c r="AA785" s="207"/>
      <c r="AB785" s="207"/>
      <c r="AC785" s="207"/>
      <c r="AD785" s="207"/>
      <c r="AE785" s="207"/>
      <c r="AF785" s="248"/>
    </row>
    <row r="786" spans="1:32" ht="15.75" customHeight="1">
      <c r="A786" s="207"/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47"/>
      <c r="N786" s="207"/>
      <c r="O786" s="207"/>
      <c r="P786" s="207"/>
      <c r="Q786" s="207"/>
      <c r="R786" s="207"/>
      <c r="S786" s="207"/>
      <c r="T786" s="207"/>
      <c r="U786" s="207"/>
      <c r="V786" s="207"/>
      <c r="W786" s="207"/>
      <c r="X786" s="207"/>
      <c r="Y786" s="207"/>
      <c r="Z786" s="207"/>
      <c r="AA786" s="207"/>
      <c r="AB786" s="207"/>
      <c r="AC786" s="207"/>
      <c r="AD786" s="207"/>
      <c r="AE786" s="207"/>
      <c r="AF786" s="248"/>
    </row>
    <row r="787" spans="1:32" ht="15.75" customHeight="1">
      <c r="A787" s="207"/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47"/>
      <c r="N787" s="207"/>
      <c r="O787" s="207"/>
      <c r="P787" s="207"/>
      <c r="Q787" s="207"/>
      <c r="R787" s="207"/>
      <c r="S787" s="207"/>
      <c r="T787" s="207"/>
      <c r="U787" s="207"/>
      <c r="V787" s="207"/>
      <c r="W787" s="207"/>
      <c r="X787" s="207"/>
      <c r="Y787" s="207"/>
      <c r="Z787" s="207"/>
      <c r="AA787" s="207"/>
      <c r="AB787" s="207"/>
      <c r="AC787" s="207"/>
      <c r="AD787" s="207"/>
      <c r="AE787" s="207"/>
      <c r="AF787" s="248"/>
    </row>
    <row r="788" spans="1:32" ht="15.75" customHeight="1">
      <c r="A788" s="207"/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47"/>
      <c r="N788" s="207"/>
      <c r="O788" s="207"/>
      <c r="P788" s="207"/>
      <c r="Q788" s="207"/>
      <c r="R788" s="207"/>
      <c r="S788" s="207"/>
      <c r="T788" s="207"/>
      <c r="U788" s="207"/>
      <c r="V788" s="207"/>
      <c r="W788" s="207"/>
      <c r="X788" s="207"/>
      <c r="Y788" s="207"/>
      <c r="Z788" s="207"/>
      <c r="AA788" s="207"/>
      <c r="AB788" s="207"/>
      <c r="AC788" s="207"/>
      <c r="AD788" s="207"/>
      <c r="AE788" s="207"/>
      <c r="AF788" s="248"/>
    </row>
    <row r="789" spans="1:32" ht="15.75" customHeight="1">
      <c r="A789" s="207"/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47"/>
      <c r="N789" s="207"/>
      <c r="O789" s="207"/>
      <c r="P789" s="207"/>
      <c r="Q789" s="207"/>
      <c r="R789" s="207"/>
      <c r="S789" s="207"/>
      <c r="T789" s="207"/>
      <c r="U789" s="207"/>
      <c r="V789" s="207"/>
      <c r="W789" s="207"/>
      <c r="X789" s="207"/>
      <c r="Y789" s="207"/>
      <c r="Z789" s="207"/>
      <c r="AA789" s="207"/>
      <c r="AB789" s="207"/>
      <c r="AC789" s="207"/>
      <c r="AD789" s="207"/>
      <c r="AE789" s="207"/>
      <c r="AF789" s="248"/>
    </row>
    <row r="790" spans="1:32" ht="15.75" customHeight="1">
      <c r="A790" s="207"/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47"/>
      <c r="N790" s="207"/>
      <c r="O790" s="207"/>
      <c r="P790" s="207"/>
      <c r="Q790" s="207"/>
      <c r="R790" s="207"/>
      <c r="S790" s="207"/>
      <c r="T790" s="207"/>
      <c r="U790" s="207"/>
      <c r="V790" s="207"/>
      <c r="W790" s="207"/>
      <c r="X790" s="207"/>
      <c r="Y790" s="207"/>
      <c r="Z790" s="207"/>
      <c r="AA790" s="207"/>
      <c r="AB790" s="207"/>
      <c r="AC790" s="207"/>
      <c r="AD790" s="207"/>
      <c r="AE790" s="207"/>
      <c r="AF790" s="248"/>
    </row>
    <row r="791" spans="1:32" ht="15.75" customHeight="1">
      <c r="A791" s="207"/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47"/>
      <c r="N791" s="207"/>
      <c r="O791" s="207"/>
      <c r="P791" s="207"/>
      <c r="Q791" s="207"/>
      <c r="R791" s="207"/>
      <c r="S791" s="207"/>
      <c r="T791" s="207"/>
      <c r="U791" s="207"/>
      <c r="V791" s="207"/>
      <c r="W791" s="207"/>
      <c r="X791" s="207"/>
      <c r="Y791" s="207"/>
      <c r="Z791" s="207"/>
      <c r="AA791" s="207"/>
      <c r="AB791" s="207"/>
      <c r="AC791" s="207"/>
      <c r="AD791" s="207"/>
      <c r="AE791" s="207"/>
      <c r="AF791" s="248"/>
    </row>
    <row r="792" spans="1:32" ht="15.75" customHeight="1">
      <c r="A792" s="207"/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47"/>
      <c r="N792" s="207"/>
      <c r="O792" s="207"/>
      <c r="P792" s="207"/>
      <c r="Q792" s="207"/>
      <c r="R792" s="207"/>
      <c r="S792" s="207"/>
      <c r="T792" s="207"/>
      <c r="U792" s="207"/>
      <c r="V792" s="207"/>
      <c r="W792" s="207"/>
      <c r="X792" s="207"/>
      <c r="Y792" s="207"/>
      <c r="Z792" s="207"/>
      <c r="AA792" s="207"/>
      <c r="AB792" s="207"/>
      <c r="AC792" s="207"/>
      <c r="AD792" s="207"/>
      <c r="AE792" s="207"/>
      <c r="AF792" s="248"/>
    </row>
    <row r="793" spans="1:32" ht="15.75" customHeight="1">
      <c r="A793" s="207"/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47"/>
      <c r="N793" s="207"/>
      <c r="O793" s="207"/>
      <c r="P793" s="207"/>
      <c r="Q793" s="207"/>
      <c r="R793" s="207"/>
      <c r="S793" s="207"/>
      <c r="T793" s="207"/>
      <c r="U793" s="207"/>
      <c r="V793" s="207"/>
      <c r="W793" s="207"/>
      <c r="X793" s="207"/>
      <c r="Y793" s="207"/>
      <c r="Z793" s="207"/>
      <c r="AA793" s="207"/>
      <c r="AB793" s="207"/>
      <c r="AC793" s="207"/>
      <c r="AD793" s="207"/>
      <c r="AE793" s="207"/>
      <c r="AF793" s="248"/>
    </row>
    <row r="794" spans="1:32" ht="15.75" customHeight="1">
      <c r="A794" s="207"/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47"/>
      <c r="N794" s="207"/>
      <c r="O794" s="207"/>
      <c r="P794" s="207"/>
      <c r="Q794" s="207"/>
      <c r="R794" s="207"/>
      <c r="S794" s="207"/>
      <c r="T794" s="207"/>
      <c r="U794" s="207"/>
      <c r="V794" s="207"/>
      <c r="W794" s="207"/>
      <c r="X794" s="207"/>
      <c r="Y794" s="207"/>
      <c r="Z794" s="207"/>
      <c r="AA794" s="207"/>
      <c r="AB794" s="207"/>
      <c r="AC794" s="207"/>
      <c r="AD794" s="207"/>
      <c r="AE794" s="207"/>
      <c r="AF794" s="248"/>
    </row>
    <row r="795" spans="1:32" ht="15.75" customHeight="1">
      <c r="A795" s="207"/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47"/>
      <c r="N795" s="207"/>
      <c r="O795" s="207"/>
      <c r="P795" s="207"/>
      <c r="Q795" s="207"/>
      <c r="R795" s="207"/>
      <c r="S795" s="207"/>
      <c r="T795" s="207"/>
      <c r="U795" s="207"/>
      <c r="V795" s="207"/>
      <c r="W795" s="207"/>
      <c r="X795" s="207"/>
      <c r="Y795" s="207"/>
      <c r="Z795" s="207"/>
      <c r="AA795" s="207"/>
      <c r="AB795" s="207"/>
      <c r="AC795" s="207"/>
      <c r="AD795" s="207"/>
      <c r="AE795" s="207"/>
      <c r="AF795" s="248"/>
    </row>
    <row r="796" spans="1:32" ht="15.75" customHeight="1">
      <c r="A796" s="207"/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47"/>
      <c r="N796" s="207"/>
      <c r="O796" s="207"/>
      <c r="P796" s="207"/>
      <c r="Q796" s="207"/>
      <c r="R796" s="207"/>
      <c r="S796" s="207"/>
      <c r="T796" s="207"/>
      <c r="U796" s="207"/>
      <c r="V796" s="207"/>
      <c r="W796" s="207"/>
      <c r="X796" s="207"/>
      <c r="Y796" s="207"/>
      <c r="Z796" s="207"/>
      <c r="AA796" s="207"/>
      <c r="AB796" s="207"/>
      <c r="AC796" s="207"/>
      <c r="AD796" s="207"/>
      <c r="AE796" s="207"/>
      <c r="AF796" s="248"/>
    </row>
    <row r="797" spans="1:32" ht="15.75" customHeight="1">
      <c r="A797" s="207"/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47"/>
      <c r="N797" s="207"/>
      <c r="O797" s="207"/>
      <c r="P797" s="207"/>
      <c r="Q797" s="207"/>
      <c r="R797" s="207"/>
      <c r="S797" s="207"/>
      <c r="T797" s="207"/>
      <c r="U797" s="207"/>
      <c r="V797" s="207"/>
      <c r="W797" s="207"/>
      <c r="X797" s="207"/>
      <c r="Y797" s="207"/>
      <c r="Z797" s="207"/>
      <c r="AA797" s="207"/>
      <c r="AB797" s="207"/>
      <c r="AC797" s="207"/>
      <c r="AD797" s="207"/>
      <c r="AE797" s="207"/>
      <c r="AF797" s="248"/>
    </row>
    <row r="798" spans="1:32" ht="15.75" customHeight="1">
      <c r="A798" s="207"/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47"/>
      <c r="N798" s="207"/>
      <c r="O798" s="207"/>
      <c r="P798" s="207"/>
      <c r="Q798" s="207"/>
      <c r="R798" s="207"/>
      <c r="S798" s="207"/>
      <c r="T798" s="207"/>
      <c r="U798" s="207"/>
      <c r="V798" s="207"/>
      <c r="W798" s="207"/>
      <c r="X798" s="207"/>
      <c r="Y798" s="207"/>
      <c r="Z798" s="207"/>
      <c r="AA798" s="207"/>
      <c r="AB798" s="207"/>
      <c r="AC798" s="207"/>
      <c r="AD798" s="207"/>
      <c r="AE798" s="207"/>
      <c r="AF798" s="248"/>
    </row>
    <row r="799" spans="1:32" ht="15.75" customHeight="1">
      <c r="A799" s="207"/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47"/>
      <c r="N799" s="207"/>
      <c r="O799" s="207"/>
      <c r="P799" s="207"/>
      <c r="Q799" s="207"/>
      <c r="R799" s="207"/>
      <c r="S799" s="207"/>
      <c r="T799" s="207"/>
      <c r="U799" s="207"/>
      <c r="V799" s="207"/>
      <c r="W799" s="207"/>
      <c r="X799" s="207"/>
      <c r="Y799" s="207"/>
      <c r="Z799" s="207"/>
      <c r="AA799" s="207"/>
      <c r="AB799" s="207"/>
      <c r="AC799" s="207"/>
      <c r="AD799" s="207"/>
      <c r="AE799" s="207"/>
      <c r="AF799" s="248"/>
    </row>
  </sheetData>
  <autoFilter ref="A8:AF599"/>
  <mergeCells count="6">
    <mergeCell ref="A599:H599"/>
    <mergeCell ref="D5:P5"/>
    <mergeCell ref="N6:P6"/>
    <mergeCell ref="Q6:V7"/>
    <mergeCell ref="AC6:AE7"/>
    <mergeCell ref="O7:P7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4"/>
  <sheetViews>
    <sheetView tabSelected="1" workbookViewId="0">
      <selection activeCell="A9" sqref="A9:A701"/>
    </sheetView>
  </sheetViews>
  <sheetFormatPr defaultColWidth="12.59765625" defaultRowHeight="15" customHeight="1"/>
  <cols>
    <col min="1" max="1" width="9.09765625" style="208" customWidth="1"/>
    <col min="2" max="3" width="14" style="208" customWidth="1"/>
    <col min="4" max="4" width="9" style="208" customWidth="1"/>
    <col min="5" max="5" width="29.09765625" style="208" customWidth="1"/>
    <col min="6" max="6" width="12.19921875" style="208" customWidth="1"/>
    <col min="7" max="7" width="15.59765625" style="208" customWidth="1"/>
    <col min="8" max="8" width="9" style="208" customWidth="1"/>
    <col min="9" max="9" width="29.5" style="208" customWidth="1"/>
    <col min="10" max="12" width="9.09765625" style="208" customWidth="1"/>
    <col min="13" max="13" width="7.8984375" style="208" customWidth="1"/>
    <col min="14" max="15" width="9.09765625" style="208" customWidth="1"/>
    <col min="16" max="16" width="34.59765625" style="208" customWidth="1"/>
    <col min="17" max="17" width="22.19921875" style="208" customWidth="1"/>
    <col min="18" max="18" width="13.19921875" style="208" customWidth="1"/>
    <col min="19" max="27" width="9.09765625" style="208" customWidth="1"/>
    <col min="28" max="28" width="12" style="208" customWidth="1"/>
    <col min="29" max="30" width="11" style="208" customWidth="1"/>
    <col min="31" max="31" width="10.8984375" style="208" customWidth="1"/>
    <col min="32" max="32" width="26.09765625" style="208" customWidth="1"/>
    <col min="33" max="16384" width="12.59765625" style="208"/>
  </cols>
  <sheetData>
    <row r="1" spans="1:32" ht="13.8">
      <c r="A1" s="207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6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48"/>
    </row>
    <row r="2" spans="1:32" ht="13.8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6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48"/>
    </row>
    <row r="3" spans="1:32" ht="13.8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6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48"/>
    </row>
    <row r="4" spans="1:32" ht="13.8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6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48"/>
    </row>
    <row r="5" spans="1:32" ht="40.5" customHeight="1">
      <c r="A5" s="207"/>
      <c r="B5" s="209"/>
      <c r="C5" s="209"/>
      <c r="D5" s="275" t="s">
        <v>3</v>
      </c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10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</row>
    <row r="6" spans="1:32" ht="37.5" customHeight="1">
      <c r="A6" s="211" t="s">
        <v>5</v>
      </c>
      <c r="B6" s="213" t="s">
        <v>2676</v>
      </c>
      <c r="C6" s="213" t="s">
        <v>6</v>
      </c>
      <c r="D6" s="211" t="s">
        <v>7</v>
      </c>
      <c r="E6" s="211" t="s">
        <v>8</v>
      </c>
      <c r="F6" s="211" t="s">
        <v>9</v>
      </c>
      <c r="G6" s="211" t="s">
        <v>10</v>
      </c>
      <c r="H6" s="211" t="s">
        <v>2677</v>
      </c>
      <c r="I6" s="211" t="s">
        <v>12</v>
      </c>
      <c r="J6" s="256" t="s">
        <v>4763</v>
      </c>
      <c r="K6" s="214" t="s">
        <v>14</v>
      </c>
      <c r="L6" s="214" t="s">
        <v>15</v>
      </c>
      <c r="M6" s="215" t="s">
        <v>28</v>
      </c>
      <c r="N6" s="276" t="s">
        <v>2678</v>
      </c>
      <c r="O6" s="282"/>
      <c r="P6" s="283"/>
      <c r="Q6" s="277" t="s">
        <v>2679</v>
      </c>
      <c r="R6" s="284"/>
      <c r="S6" s="284"/>
      <c r="T6" s="284"/>
      <c r="U6" s="284"/>
      <c r="V6" s="285"/>
      <c r="W6" s="211" t="s">
        <v>18</v>
      </c>
      <c r="X6" s="211" t="s">
        <v>19</v>
      </c>
      <c r="Y6" s="211" t="s">
        <v>20</v>
      </c>
      <c r="Z6" s="211" t="s">
        <v>21</v>
      </c>
      <c r="AA6" s="211" t="s">
        <v>22</v>
      </c>
      <c r="AB6" s="211" t="s">
        <v>2680</v>
      </c>
      <c r="AC6" s="277" t="s">
        <v>2681</v>
      </c>
      <c r="AD6" s="284"/>
      <c r="AE6" s="285"/>
      <c r="AF6" s="211" t="s">
        <v>25</v>
      </c>
    </row>
    <row r="7" spans="1:32" ht="27" customHeight="1">
      <c r="A7" s="211"/>
      <c r="B7" s="213"/>
      <c r="C7" s="213"/>
      <c r="D7" s="211"/>
      <c r="E7" s="216"/>
      <c r="F7" s="211"/>
      <c r="G7" s="211"/>
      <c r="H7" s="211"/>
      <c r="I7" s="211"/>
      <c r="J7" s="217"/>
      <c r="K7" s="218"/>
      <c r="L7" s="218"/>
      <c r="M7" s="212"/>
      <c r="N7" s="211" t="s">
        <v>26</v>
      </c>
      <c r="O7" s="276" t="s">
        <v>27</v>
      </c>
      <c r="P7" s="283"/>
      <c r="Q7" s="286"/>
      <c r="R7" s="287"/>
      <c r="S7" s="287"/>
      <c r="T7" s="287"/>
      <c r="U7" s="287"/>
      <c r="V7" s="288"/>
      <c r="W7" s="219"/>
      <c r="X7" s="219"/>
      <c r="Y7" s="219"/>
      <c r="Z7" s="219"/>
      <c r="AA7" s="219"/>
      <c r="AB7" s="219"/>
      <c r="AC7" s="286"/>
      <c r="AD7" s="287"/>
      <c r="AE7" s="288"/>
      <c r="AF7" s="257"/>
    </row>
    <row r="8" spans="1:32" ht="35.25" customHeight="1">
      <c r="A8" s="220"/>
      <c r="B8" s="221"/>
      <c r="C8" s="221"/>
      <c r="D8" s="220"/>
      <c r="E8" s="222"/>
      <c r="F8" s="220"/>
      <c r="G8" s="220"/>
      <c r="H8" s="220"/>
      <c r="I8" s="220"/>
      <c r="J8" s="223"/>
      <c r="K8" s="218"/>
      <c r="L8" s="218"/>
      <c r="M8" s="258"/>
      <c r="N8" s="224"/>
      <c r="O8" s="220" t="s">
        <v>2682</v>
      </c>
      <c r="P8" s="220" t="s">
        <v>2683</v>
      </c>
      <c r="Q8" s="220" t="s">
        <v>29</v>
      </c>
      <c r="R8" s="220" t="s">
        <v>31</v>
      </c>
      <c r="S8" s="220" t="s">
        <v>32</v>
      </c>
      <c r="T8" s="220" t="s">
        <v>33</v>
      </c>
      <c r="U8" s="220" t="s">
        <v>34</v>
      </c>
      <c r="V8" s="220" t="s">
        <v>35</v>
      </c>
      <c r="W8" s="224"/>
      <c r="X8" s="224"/>
      <c r="Y8" s="224"/>
      <c r="Z8" s="224"/>
      <c r="AA8" s="224"/>
      <c r="AB8" s="224"/>
      <c r="AC8" s="220" t="s">
        <v>36</v>
      </c>
      <c r="AD8" s="220" t="s">
        <v>37</v>
      </c>
      <c r="AE8" s="220" t="s">
        <v>38</v>
      </c>
      <c r="AF8" s="259"/>
    </row>
    <row r="9" spans="1:32" ht="21.75" customHeight="1">
      <c r="A9" s="226">
        <v>1</v>
      </c>
      <c r="B9" s="226" t="s">
        <v>2684</v>
      </c>
      <c r="C9" s="226" t="s">
        <v>2684</v>
      </c>
      <c r="D9" s="227"/>
      <c r="E9" s="236" t="s">
        <v>2685</v>
      </c>
      <c r="F9" s="227" t="s">
        <v>42</v>
      </c>
      <c r="G9" s="227" t="s">
        <v>2686</v>
      </c>
      <c r="H9" s="242">
        <v>1</v>
      </c>
      <c r="I9" s="227" t="s">
        <v>2687</v>
      </c>
      <c r="J9" s="260">
        <v>5</v>
      </c>
      <c r="K9" s="260">
        <v>5</v>
      </c>
      <c r="L9" s="260"/>
      <c r="M9" s="226">
        <v>3</v>
      </c>
      <c r="N9" s="226">
        <v>6</v>
      </c>
      <c r="O9" s="227"/>
      <c r="P9" s="226">
        <v>19</v>
      </c>
      <c r="Q9" s="226">
        <v>2300</v>
      </c>
      <c r="R9" s="228">
        <f t="shared" ref="R9:R231" si="0">Q9*P9</f>
        <v>43700</v>
      </c>
      <c r="S9" s="228"/>
      <c r="T9" s="228"/>
      <c r="U9" s="228">
        <v>0</v>
      </c>
      <c r="V9" s="228"/>
      <c r="W9" s="228">
        <f t="shared" ref="W9:W231" si="1">IF(Z9=5.88,R9/3+V9*5,V9*5)</f>
        <v>14566.666666666666</v>
      </c>
      <c r="X9" s="228">
        <f t="shared" ref="X9:X231" si="2">U9/10+W9*15%</f>
        <v>2185</v>
      </c>
      <c r="Y9" s="229">
        <f t="shared" ref="Y9:Y231" si="3">W9+X9</f>
        <v>16751.666666666664</v>
      </c>
      <c r="Z9" s="230">
        <v>5.88</v>
      </c>
      <c r="AA9" s="228">
        <f t="shared" ref="AA9:AA231" si="4">W9*Z9+X9*2</f>
        <v>90022</v>
      </c>
      <c r="AB9" s="231">
        <f t="shared" ref="AB9:AB231" si="5">AA9*68%</f>
        <v>61214.960000000006</v>
      </c>
      <c r="AC9" s="227" t="s">
        <v>1701</v>
      </c>
      <c r="AD9" s="227" t="s">
        <v>2688</v>
      </c>
      <c r="AE9" s="227" t="s">
        <v>2689</v>
      </c>
      <c r="AF9" s="253" t="s">
        <v>2690</v>
      </c>
    </row>
    <row r="10" spans="1:32" ht="21.75" customHeight="1">
      <c r="A10" s="226">
        <v>2</v>
      </c>
      <c r="B10" s="226" t="s">
        <v>2691</v>
      </c>
      <c r="C10" s="226" t="s">
        <v>2691</v>
      </c>
      <c r="D10" s="227"/>
      <c r="E10" s="236" t="s">
        <v>2692</v>
      </c>
      <c r="F10" s="226" t="s">
        <v>42</v>
      </c>
      <c r="G10" s="226" t="s">
        <v>2686</v>
      </c>
      <c r="H10" s="226">
        <v>1</v>
      </c>
      <c r="I10" s="226" t="s">
        <v>2687</v>
      </c>
      <c r="J10" s="237">
        <v>5</v>
      </c>
      <c r="K10" s="260">
        <v>5</v>
      </c>
      <c r="L10" s="260"/>
      <c r="M10" s="226">
        <v>3</v>
      </c>
      <c r="N10" s="226">
        <v>6</v>
      </c>
      <c r="O10" s="227"/>
      <c r="P10" s="226">
        <v>19</v>
      </c>
      <c r="Q10" s="226">
        <v>2300</v>
      </c>
      <c r="R10" s="228">
        <f t="shared" si="0"/>
        <v>43700</v>
      </c>
      <c r="S10" s="228"/>
      <c r="T10" s="228"/>
      <c r="U10" s="228">
        <v>0</v>
      </c>
      <c r="V10" s="228"/>
      <c r="W10" s="228">
        <f t="shared" si="1"/>
        <v>14566.666666666666</v>
      </c>
      <c r="X10" s="228">
        <f t="shared" si="2"/>
        <v>2185</v>
      </c>
      <c r="Y10" s="229">
        <f t="shared" si="3"/>
        <v>16751.666666666664</v>
      </c>
      <c r="Z10" s="230">
        <v>5.88</v>
      </c>
      <c r="AA10" s="228">
        <f t="shared" si="4"/>
        <v>90022</v>
      </c>
      <c r="AB10" s="231">
        <f t="shared" si="5"/>
        <v>61214.960000000006</v>
      </c>
      <c r="AC10" s="226" t="s">
        <v>1701</v>
      </c>
      <c r="AD10" s="226" t="s">
        <v>2688</v>
      </c>
      <c r="AE10" s="226" t="s">
        <v>2689</v>
      </c>
      <c r="AF10" s="253" t="s">
        <v>2690</v>
      </c>
    </row>
    <row r="11" spans="1:32" ht="21.75" customHeight="1">
      <c r="A11" s="226">
        <v>3</v>
      </c>
      <c r="B11" s="226" t="s">
        <v>2693</v>
      </c>
      <c r="C11" s="226" t="s">
        <v>2693</v>
      </c>
      <c r="D11" s="227"/>
      <c r="E11" s="226" t="s">
        <v>2694</v>
      </c>
      <c r="F11" s="226" t="s">
        <v>42</v>
      </c>
      <c r="G11" s="226" t="s">
        <v>2686</v>
      </c>
      <c r="H11" s="226">
        <v>1</v>
      </c>
      <c r="I11" s="226" t="s">
        <v>2687</v>
      </c>
      <c r="J11" s="237">
        <v>3</v>
      </c>
      <c r="K11" s="260">
        <v>3</v>
      </c>
      <c r="L11" s="260"/>
      <c r="M11" s="226">
        <v>2</v>
      </c>
      <c r="N11" s="226">
        <v>4</v>
      </c>
      <c r="O11" s="227"/>
      <c r="P11" s="226">
        <v>19</v>
      </c>
      <c r="Q11" s="226">
        <v>2300</v>
      </c>
      <c r="R11" s="228">
        <f t="shared" si="0"/>
        <v>43700</v>
      </c>
      <c r="S11" s="228"/>
      <c r="T11" s="228"/>
      <c r="U11" s="228">
        <v>0</v>
      </c>
      <c r="V11" s="228"/>
      <c r="W11" s="228">
        <f t="shared" si="1"/>
        <v>14566.666666666666</v>
      </c>
      <c r="X11" s="228">
        <f t="shared" si="2"/>
        <v>2185</v>
      </c>
      <c r="Y11" s="229">
        <f t="shared" si="3"/>
        <v>16751.666666666664</v>
      </c>
      <c r="Z11" s="233">
        <v>5.88</v>
      </c>
      <c r="AA11" s="228">
        <f t="shared" si="4"/>
        <v>90022</v>
      </c>
      <c r="AB11" s="231">
        <f t="shared" si="5"/>
        <v>61214.960000000006</v>
      </c>
      <c r="AC11" s="226" t="s">
        <v>1701</v>
      </c>
      <c r="AD11" s="226" t="s">
        <v>2688</v>
      </c>
      <c r="AE11" s="226" t="s">
        <v>2689</v>
      </c>
      <c r="AF11" s="253" t="s">
        <v>2690</v>
      </c>
    </row>
    <row r="12" spans="1:32" ht="21.75" customHeight="1">
      <c r="A12" s="226">
        <v>4</v>
      </c>
      <c r="B12" s="226" t="s">
        <v>2695</v>
      </c>
      <c r="C12" s="226" t="s">
        <v>2695</v>
      </c>
      <c r="D12" s="227"/>
      <c r="E12" s="226" t="s">
        <v>2696</v>
      </c>
      <c r="F12" s="226" t="s">
        <v>42</v>
      </c>
      <c r="G12" s="226" t="s">
        <v>2686</v>
      </c>
      <c r="H12" s="226">
        <v>3</v>
      </c>
      <c r="I12" s="226" t="s">
        <v>2697</v>
      </c>
      <c r="J12" s="234">
        <v>11</v>
      </c>
      <c r="K12" s="261">
        <v>10</v>
      </c>
      <c r="L12" s="261">
        <v>1</v>
      </c>
      <c r="M12" s="226">
        <v>6</v>
      </c>
      <c r="N12" s="226">
        <v>12</v>
      </c>
      <c r="O12" s="227"/>
      <c r="P12" s="226">
        <v>23</v>
      </c>
      <c r="Q12" s="226">
        <v>1180</v>
      </c>
      <c r="R12" s="228">
        <f t="shared" si="0"/>
        <v>27140</v>
      </c>
      <c r="S12" s="228"/>
      <c r="T12" s="228"/>
      <c r="U12" s="228">
        <v>0</v>
      </c>
      <c r="V12" s="228"/>
      <c r="W12" s="228">
        <f t="shared" si="1"/>
        <v>9046.6666666666661</v>
      </c>
      <c r="X12" s="228">
        <f t="shared" si="2"/>
        <v>1356.9999999999998</v>
      </c>
      <c r="Y12" s="229">
        <f t="shared" si="3"/>
        <v>10403.666666666666</v>
      </c>
      <c r="Z12" s="233">
        <v>5.88</v>
      </c>
      <c r="AA12" s="228">
        <f t="shared" si="4"/>
        <v>55908.399999999994</v>
      </c>
      <c r="AB12" s="231">
        <f t="shared" si="5"/>
        <v>38017.712</v>
      </c>
      <c r="AC12" s="226" t="s">
        <v>1701</v>
      </c>
      <c r="AD12" s="226" t="s">
        <v>2688</v>
      </c>
      <c r="AE12" s="226" t="s">
        <v>2689</v>
      </c>
      <c r="AF12" s="253" t="s">
        <v>2698</v>
      </c>
    </row>
    <row r="13" spans="1:32" ht="21.75" customHeight="1">
      <c r="A13" s="226">
        <v>5</v>
      </c>
      <c r="B13" s="226" t="s">
        <v>2699</v>
      </c>
      <c r="C13" s="226" t="s">
        <v>2699</v>
      </c>
      <c r="D13" s="227"/>
      <c r="E13" s="226" t="s">
        <v>2700</v>
      </c>
      <c r="F13" s="226" t="s">
        <v>42</v>
      </c>
      <c r="G13" s="226" t="s">
        <v>2686</v>
      </c>
      <c r="H13" s="226">
        <v>1</v>
      </c>
      <c r="I13" s="226" t="s">
        <v>2701</v>
      </c>
      <c r="J13" s="237">
        <v>17</v>
      </c>
      <c r="K13" s="260">
        <v>17</v>
      </c>
      <c r="L13" s="260"/>
      <c r="M13" s="226">
        <v>6</v>
      </c>
      <c r="N13" s="226">
        <v>18</v>
      </c>
      <c r="O13" s="227"/>
      <c r="P13" s="226">
        <v>25</v>
      </c>
      <c r="Q13" s="226">
        <v>1080</v>
      </c>
      <c r="R13" s="228">
        <f t="shared" si="0"/>
        <v>27000</v>
      </c>
      <c r="S13" s="228"/>
      <c r="T13" s="228"/>
      <c r="U13" s="228">
        <v>0</v>
      </c>
      <c r="V13" s="228"/>
      <c r="W13" s="228">
        <f t="shared" si="1"/>
        <v>9000</v>
      </c>
      <c r="X13" s="228">
        <f t="shared" si="2"/>
        <v>1350</v>
      </c>
      <c r="Y13" s="229">
        <f t="shared" si="3"/>
        <v>10350</v>
      </c>
      <c r="Z13" s="233">
        <v>5.88</v>
      </c>
      <c r="AA13" s="228">
        <f t="shared" si="4"/>
        <v>55620</v>
      </c>
      <c r="AB13" s="231">
        <f t="shared" si="5"/>
        <v>37821.600000000006</v>
      </c>
      <c r="AC13" s="226" t="s">
        <v>1701</v>
      </c>
      <c r="AD13" s="226" t="s">
        <v>2688</v>
      </c>
      <c r="AE13" s="226" t="s">
        <v>2689</v>
      </c>
      <c r="AF13" s="253" t="s">
        <v>2702</v>
      </c>
    </row>
    <row r="14" spans="1:32" ht="21.75" customHeight="1">
      <c r="A14" s="226">
        <v>6</v>
      </c>
      <c r="B14" s="226" t="s">
        <v>2703</v>
      </c>
      <c r="C14" s="226" t="s">
        <v>2703</v>
      </c>
      <c r="D14" s="227"/>
      <c r="E14" s="226" t="s">
        <v>2704</v>
      </c>
      <c r="F14" s="226" t="s">
        <v>42</v>
      </c>
      <c r="G14" s="226" t="s">
        <v>2686</v>
      </c>
      <c r="H14" s="226">
        <v>1</v>
      </c>
      <c r="I14" s="226" t="s">
        <v>2705</v>
      </c>
      <c r="J14" s="237">
        <v>1</v>
      </c>
      <c r="K14" s="260">
        <v>1</v>
      </c>
      <c r="L14" s="260"/>
      <c r="M14" s="226">
        <v>2</v>
      </c>
      <c r="N14" s="227"/>
      <c r="O14" s="226">
        <v>1</v>
      </c>
      <c r="P14" s="226">
        <v>14</v>
      </c>
      <c r="Q14" s="226">
        <v>1875</v>
      </c>
      <c r="R14" s="228">
        <f t="shared" si="0"/>
        <v>26250</v>
      </c>
      <c r="S14" s="228"/>
      <c r="T14" s="228"/>
      <c r="U14" s="228">
        <v>0</v>
      </c>
      <c r="V14" s="228"/>
      <c r="W14" s="228">
        <f t="shared" si="1"/>
        <v>8750</v>
      </c>
      <c r="X14" s="228">
        <f t="shared" si="2"/>
        <v>1312.5</v>
      </c>
      <c r="Y14" s="229">
        <f t="shared" si="3"/>
        <v>10062.5</v>
      </c>
      <c r="Z14" s="233">
        <v>5.88</v>
      </c>
      <c r="AA14" s="228">
        <f t="shared" si="4"/>
        <v>54075</v>
      </c>
      <c r="AB14" s="231">
        <f t="shared" si="5"/>
        <v>36771</v>
      </c>
      <c r="AC14" s="226" t="s">
        <v>2706</v>
      </c>
      <c r="AD14" s="226" t="s">
        <v>2706</v>
      </c>
      <c r="AE14" s="226" t="s">
        <v>2689</v>
      </c>
      <c r="AF14" s="253" t="s">
        <v>2707</v>
      </c>
    </row>
    <row r="15" spans="1:32" ht="21.75" customHeight="1">
      <c r="A15" s="226">
        <v>7</v>
      </c>
      <c r="B15" s="226" t="s">
        <v>2708</v>
      </c>
      <c r="C15" s="226" t="s">
        <v>2708</v>
      </c>
      <c r="D15" s="227"/>
      <c r="E15" s="226" t="s">
        <v>2709</v>
      </c>
      <c r="F15" s="226" t="s">
        <v>42</v>
      </c>
      <c r="G15" s="226" t="s">
        <v>2686</v>
      </c>
      <c r="H15" s="226">
        <v>1</v>
      </c>
      <c r="I15" s="226" t="s">
        <v>2710</v>
      </c>
      <c r="J15" s="237">
        <v>16</v>
      </c>
      <c r="K15" s="260">
        <v>16</v>
      </c>
      <c r="L15" s="260"/>
      <c r="M15" s="226">
        <v>5</v>
      </c>
      <c r="N15" s="226">
        <v>10</v>
      </c>
      <c r="O15" s="226">
        <v>7</v>
      </c>
      <c r="P15" s="226">
        <v>16</v>
      </c>
      <c r="Q15" s="226">
        <v>1500</v>
      </c>
      <c r="R15" s="228">
        <f t="shared" si="0"/>
        <v>24000</v>
      </c>
      <c r="S15" s="228"/>
      <c r="T15" s="228"/>
      <c r="U15" s="228">
        <v>0</v>
      </c>
      <c r="V15" s="228"/>
      <c r="W15" s="228">
        <f t="shared" si="1"/>
        <v>8000</v>
      </c>
      <c r="X15" s="228">
        <f t="shared" si="2"/>
        <v>1200</v>
      </c>
      <c r="Y15" s="229">
        <f t="shared" si="3"/>
        <v>9200</v>
      </c>
      <c r="Z15" s="233">
        <v>5.88</v>
      </c>
      <c r="AA15" s="228">
        <f t="shared" si="4"/>
        <v>49440</v>
      </c>
      <c r="AB15" s="231">
        <f t="shared" si="5"/>
        <v>33619.200000000004</v>
      </c>
      <c r="AC15" s="226" t="s">
        <v>1701</v>
      </c>
      <c r="AD15" s="226" t="s">
        <v>1701</v>
      </c>
      <c r="AE15" s="226" t="s">
        <v>2689</v>
      </c>
      <c r="AF15" s="254" t="s">
        <v>2711</v>
      </c>
    </row>
    <row r="16" spans="1:32" ht="21.75" customHeight="1">
      <c r="A16" s="226">
        <v>8</v>
      </c>
      <c r="B16" s="226" t="s">
        <v>2712</v>
      </c>
      <c r="C16" s="226" t="s">
        <v>2712</v>
      </c>
      <c r="D16" s="227"/>
      <c r="E16" s="226" t="s">
        <v>2713</v>
      </c>
      <c r="F16" s="226" t="s">
        <v>66</v>
      </c>
      <c r="G16" s="226" t="s">
        <v>2686</v>
      </c>
      <c r="H16" s="226">
        <v>1</v>
      </c>
      <c r="I16" s="226" t="s">
        <v>2710</v>
      </c>
      <c r="J16" s="237">
        <v>3</v>
      </c>
      <c r="K16" s="260">
        <v>3</v>
      </c>
      <c r="L16" s="260"/>
      <c r="M16" s="226">
        <v>2</v>
      </c>
      <c r="N16" s="226">
        <v>4</v>
      </c>
      <c r="O16" s="227"/>
      <c r="P16" s="226">
        <v>22</v>
      </c>
      <c r="Q16" s="226">
        <v>1500</v>
      </c>
      <c r="R16" s="228">
        <f t="shared" si="0"/>
        <v>33000</v>
      </c>
      <c r="S16" s="228"/>
      <c r="T16" s="228"/>
      <c r="U16" s="228">
        <v>0</v>
      </c>
      <c r="V16" s="228">
        <v>66</v>
      </c>
      <c r="W16" s="228">
        <f t="shared" si="1"/>
        <v>330</v>
      </c>
      <c r="X16" s="228">
        <f t="shared" si="2"/>
        <v>49.5</v>
      </c>
      <c r="Y16" s="229">
        <f t="shared" si="3"/>
        <v>379.5</v>
      </c>
      <c r="Z16" s="233">
        <v>6.84</v>
      </c>
      <c r="AA16" s="228">
        <f t="shared" si="4"/>
        <v>2356.1999999999998</v>
      </c>
      <c r="AB16" s="231">
        <f t="shared" si="5"/>
        <v>1602.2159999999999</v>
      </c>
      <c r="AC16" s="226" t="s">
        <v>1701</v>
      </c>
      <c r="AD16" s="226" t="s">
        <v>1701</v>
      </c>
      <c r="AE16" s="226" t="s">
        <v>1701</v>
      </c>
      <c r="AF16" s="253" t="s">
        <v>2714</v>
      </c>
    </row>
    <row r="17" spans="1:32" ht="21.75" customHeight="1">
      <c r="A17" s="226">
        <v>9</v>
      </c>
      <c r="B17" s="226" t="s">
        <v>2716</v>
      </c>
      <c r="C17" s="226" t="s">
        <v>2716</v>
      </c>
      <c r="D17" s="227"/>
      <c r="E17" s="226" t="s">
        <v>2717</v>
      </c>
      <c r="F17" s="226" t="s">
        <v>42</v>
      </c>
      <c r="G17" s="226" t="s">
        <v>2686</v>
      </c>
      <c r="H17" s="226">
        <v>1</v>
      </c>
      <c r="I17" s="226" t="s">
        <v>2718</v>
      </c>
      <c r="J17" s="237">
        <v>11</v>
      </c>
      <c r="K17" s="260">
        <v>11</v>
      </c>
      <c r="L17" s="260"/>
      <c r="M17" s="226">
        <v>6</v>
      </c>
      <c r="N17" s="226">
        <v>12</v>
      </c>
      <c r="O17" s="227"/>
      <c r="P17" s="226">
        <v>25</v>
      </c>
      <c r="Q17" s="226">
        <v>788</v>
      </c>
      <c r="R17" s="228">
        <f t="shared" si="0"/>
        <v>19700</v>
      </c>
      <c r="S17" s="228"/>
      <c r="T17" s="228"/>
      <c r="U17" s="228">
        <v>0</v>
      </c>
      <c r="V17" s="228"/>
      <c r="W17" s="228">
        <f t="shared" si="1"/>
        <v>6566.666666666667</v>
      </c>
      <c r="X17" s="228">
        <f t="shared" si="2"/>
        <v>985</v>
      </c>
      <c r="Y17" s="229">
        <f t="shared" si="3"/>
        <v>7551.666666666667</v>
      </c>
      <c r="Z17" s="233">
        <v>5.88</v>
      </c>
      <c r="AA17" s="228">
        <f t="shared" si="4"/>
        <v>40582</v>
      </c>
      <c r="AB17" s="231">
        <f t="shared" si="5"/>
        <v>27595.760000000002</v>
      </c>
      <c r="AC17" s="226" t="s">
        <v>1701</v>
      </c>
      <c r="AD17" s="226" t="s">
        <v>1701</v>
      </c>
      <c r="AE17" s="226" t="s">
        <v>2689</v>
      </c>
      <c r="AF17" s="253" t="s">
        <v>2714</v>
      </c>
    </row>
    <row r="18" spans="1:32" ht="21.75" customHeight="1">
      <c r="A18" s="226">
        <v>10</v>
      </c>
      <c r="B18" s="226" t="s">
        <v>2719</v>
      </c>
      <c r="C18" s="226" t="s">
        <v>2719</v>
      </c>
      <c r="D18" s="227"/>
      <c r="E18" s="226" t="s">
        <v>2720</v>
      </c>
      <c r="F18" s="226" t="s">
        <v>42</v>
      </c>
      <c r="G18" s="226" t="s">
        <v>2686</v>
      </c>
      <c r="H18" s="226">
        <v>1</v>
      </c>
      <c r="I18" s="226" t="s">
        <v>2721</v>
      </c>
      <c r="J18" s="235">
        <v>9</v>
      </c>
      <c r="K18" s="262">
        <v>8</v>
      </c>
      <c r="L18" s="262">
        <v>1</v>
      </c>
      <c r="M18" s="226">
        <v>4</v>
      </c>
      <c r="N18" s="226">
        <v>7</v>
      </c>
      <c r="O18" s="226">
        <v>3</v>
      </c>
      <c r="P18" s="226">
        <v>22</v>
      </c>
      <c r="Q18" s="226">
        <v>850</v>
      </c>
      <c r="R18" s="228">
        <f t="shared" si="0"/>
        <v>18700</v>
      </c>
      <c r="S18" s="228"/>
      <c r="T18" s="228"/>
      <c r="U18" s="228">
        <v>0</v>
      </c>
      <c r="V18" s="228"/>
      <c r="W18" s="228">
        <f t="shared" si="1"/>
        <v>6233.333333333333</v>
      </c>
      <c r="X18" s="228">
        <f t="shared" si="2"/>
        <v>934.99999999999989</v>
      </c>
      <c r="Y18" s="229">
        <f t="shared" si="3"/>
        <v>7168.333333333333</v>
      </c>
      <c r="Z18" s="233">
        <v>5.88</v>
      </c>
      <c r="AA18" s="228">
        <f t="shared" si="4"/>
        <v>38522</v>
      </c>
      <c r="AB18" s="231">
        <f t="shared" si="5"/>
        <v>26194.960000000003</v>
      </c>
      <c r="AC18" s="226" t="s">
        <v>1701</v>
      </c>
      <c r="AD18" s="226" t="s">
        <v>1701</v>
      </c>
      <c r="AE18" s="226" t="s">
        <v>2689</v>
      </c>
      <c r="AF18" s="253" t="s">
        <v>2722</v>
      </c>
    </row>
    <row r="19" spans="1:32" ht="21.75" customHeight="1">
      <c r="A19" s="226">
        <v>11</v>
      </c>
      <c r="B19" s="226" t="s">
        <v>2723</v>
      </c>
      <c r="C19" s="226" t="s">
        <v>2723</v>
      </c>
      <c r="D19" s="227"/>
      <c r="E19" s="226" t="s">
        <v>2724</v>
      </c>
      <c r="F19" s="226" t="s">
        <v>42</v>
      </c>
      <c r="G19" s="226" t="s">
        <v>2686</v>
      </c>
      <c r="H19" s="226">
        <v>1</v>
      </c>
      <c r="I19" s="226" t="s">
        <v>2725</v>
      </c>
      <c r="J19" s="237">
        <v>20</v>
      </c>
      <c r="K19" s="260">
        <v>20</v>
      </c>
      <c r="L19" s="260"/>
      <c r="M19" s="226">
        <v>4</v>
      </c>
      <c r="N19" s="226">
        <v>8</v>
      </c>
      <c r="O19" s="226">
        <v>13</v>
      </c>
      <c r="P19" s="226">
        <v>18</v>
      </c>
      <c r="Q19" s="226">
        <v>1000</v>
      </c>
      <c r="R19" s="228">
        <f t="shared" si="0"/>
        <v>18000</v>
      </c>
      <c r="S19" s="228"/>
      <c r="T19" s="228"/>
      <c r="U19" s="228">
        <v>0</v>
      </c>
      <c r="V19" s="228"/>
      <c r="W19" s="228">
        <f t="shared" si="1"/>
        <v>6000</v>
      </c>
      <c r="X19" s="228">
        <f t="shared" si="2"/>
        <v>900</v>
      </c>
      <c r="Y19" s="229">
        <f t="shared" si="3"/>
        <v>6900</v>
      </c>
      <c r="Z19" s="233">
        <v>5.88</v>
      </c>
      <c r="AA19" s="228">
        <f t="shared" si="4"/>
        <v>37080</v>
      </c>
      <c r="AB19" s="231">
        <f t="shared" si="5"/>
        <v>25214.400000000001</v>
      </c>
      <c r="AC19" s="226" t="s">
        <v>1701</v>
      </c>
      <c r="AD19" s="226" t="s">
        <v>1701</v>
      </c>
      <c r="AE19" s="226" t="s">
        <v>2689</v>
      </c>
      <c r="AF19" s="253" t="s">
        <v>2726</v>
      </c>
    </row>
    <row r="20" spans="1:32" ht="21.75" customHeight="1">
      <c r="A20" s="226">
        <v>12</v>
      </c>
      <c r="B20" s="226" t="s">
        <v>2727</v>
      </c>
      <c r="C20" s="226" t="s">
        <v>2727</v>
      </c>
      <c r="D20" s="227"/>
      <c r="E20" s="226" t="s">
        <v>2728</v>
      </c>
      <c r="F20" s="226" t="s">
        <v>42</v>
      </c>
      <c r="G20" s="226" t="s">
        <v>2686</v>
      </c>
      <c r="H20" s="226">
        <v>1</v>
      </c>
      <c r="I20" s="226" t="s">
        <v>2729</v>
      </c>
      <c r="J20" s="235">
        <v>10</v>
      </c>
      <c r="K20" s="262">
        <v>9</v>
      </c>
      <c r="L20" s="262">
        <v>1</v>
      </c>
      <c r="M20" s="226">
        <v>5</v>
      </c>
      <c r="N20" s="227"/>
      <c r="O20" s="226">
        <v>10</v>
      </c>
      <c r="P20" s="226">
        <v>8</v>
      </c>
      <c r="Q20" s="226">
        <v>1900</v>
      </c>
      <c r="R20" s="228">
        <f t="shared" si="0"/>
        <v>15200</v>
      </c>
      <c r="S20" s="228"/>
      <c r="T20" s="228"/>
      <c r="U20" s="228">
        <v>0</v>
      </c>
      <c r="V20" s="228"/>
      <c r="W20" s="228">
        <f t="shared" si="1"/>
        <v>5066.666666666667</v>
      </c>
      <c r="X20" s="228">
        <f t="shared" si="2"/>
        <v>760</v>
      </c>
      <c r="Y20" s="229">
        <f t="shared" si="3"/>
        <v>5826.666666666667</v>
      </c>
      <c r="Z20" s="233">
        <v>5.88</v>
      </c>
      <c r="AA20" s="228">
        <f t="shared" si="4"/>
        <v>31312</v>
      </c>
      <c r="AB20" s="231">
        <f t="shared" si="5"/>
        <v>21292.16</v>
      </c>
      <c r="AC20" s="226" t="s">
        <v>46</v>
      </c>
      <c r="AD20" s="226" t="s">
        <v>46</v>
      </c>
      <c r="AE20" s="226" t="s">
        <v>46</v>
      </c>
      <c r="AF20" s="253" t="s">
        <v>2730</v>
      </c>
    </row>
    <row r="21" spans="1:32" ht="21.75" customHeight="1">
      <c r="A21" s="226">
        <v>13</v>
      </c>
      <c r="B21" s="226" t="s">
        <v>2731</v>
      </c>
      <c r="C21" s="226" t="s">
        <v>2731</v>
      </c>
      <c r="D21" s="227"/>
      <c r="E21" s="226" t="s">
        <v>121</v>
      </c>
      <c r="F21" s="226" t="s">
        <v>42</v>
      </c>
      <c r="G21" s="226" t="s">
        <v>2686</v>
      </c>
      <c r="H21" s="226">
        <v>1</v>
      </c>
      <c r="I21" s="226" t="s">
        <v>2732</v>
      </c>
      <c r="J21" s="234">
        <v>3</v>
      </c>
      <c r="K21" s="261">
        <v>2</v>
      </c>
      <c r="L21" s="261">
        <v>1</v>
      </c>
      <c r="M21" s="226">
        <v>2</v>
      </c>
      <c r="N21" s="226">
        <v>4</v>
      </c>
      <c r="O21" s="227"/>
      <c r="P21" s="226">
        <v>14</v>
      </c>
      <c r="Q21" s="226">
        <v>900</v>
      </c>
      <c r="R21" s="228">
        <f t="shared" si="0"/>
        <v>12600</v>
      </c>
      <c r="S21" s="228"/>
      <c r="T21" s="228"/>
      <c r="U21" s="228">
        <v>0</v>
      </c>
      <c r="V21" s="228"/>
      <c r="W21" s="228">
        <f t="shared" si="1"/>
        <v>4200</v>
      </c>
      <c r="X21" s="228">
        <f t="shared" si="2"/>
        <v>630</v>
      </c>
      <c r="Y21" s="229">
        <f t="shared" si="3"/>
        <v>4830</v>
      </c>
      <c r="Z21" s="233">
        <v>5.88</v>
      </c>
      <c r="AA21" s="228">
        <f t="shared" si="4"/>
        <v>25956</v>
      </c>
      <c r="AB21" s="231">
        <f t="shared" si="5"/>
        <v>17650.080000000002</v>
      </c>
      <c r="AC21" s="226" t="s">
        <v>2733</v>
      </c>
      <c r="AD21" s="226" t="s">
        <v>2734</v>
      </c>
      <c r="AE21" s="226" t="s">
        <v>2689</v>
      </c>
      <c r="AF21" s="253" t="s">
        <v>2715</v>
      </c>
    </row>
    <row r="22" spans="1:32" ht="21.75" customHeight="1">
      <c r="A22" s="226">
        <v>14</v>
      </c>
      <c r="B22" s="226" t="s">
        <v>2735</v>
      </c>
      <c r="C22" s="226" t="s">
        <v>2735</v>
      </c>
      <c r="D22" s="227"/>
      <c r="E22" s="226" t="s">
        <v>2736</v>
      </c>
      <c r="F22" s="226" t="s">
        <v>42</v>
      </c>
      <c r="G22" s="226" t="s">
        <v>2686</v>
      </c>
      <c r="H22" s="226">
        <v>1</v>
      </c>
      <c r="I22" s="226" t="s">
        <v>2737</v>
      </c>
      <c r="J22" s="237">
        <v>18</v>
      </c>
      <c r="K22" s="260">
        <v>18</v>
      </c>
      <c r="L22" s="260"/>
      <c r="M22" s="226">
        <v>4</v>
      </c>
      <c r="N22" s="226">
        <v>4</v>
      </c>
      <c r="O22" s="226">
        <v>15</v>
      </c>
      <c r="P22" s="226">
        <v>20</v>
      </c>
      <c r="Q22" s="226">
        <v>800</v>
      </c>
      <c r="R22" s="228">
        <f t="shared" si="0"/>
        <v>16000</v>
      </c>
      <c r="S22" s="228"/>
      <c r="T22" s="228"/>
      <c r="U22" s="228">
        <v>0</v>
      </c>
      <c r="V22" s="228"/>
      <c r="W22" s="228">
        <f t="shared" si="1"/>
        <v>5333.333333333333</v>
      </c>
      <c r="X22" s="228">
        <f t="shared" si="2"/>
        <v>799.99999999999989</v>
      </c>
      <c r="Y22" s="229">
        <f t="shared" si="3"/>
        <v>6133.333333333333</v>
      </c>
      <c r="Z22" s="233">
        <v>5.88</v>
      </c>
      <c r="AA22" s="228">
        <f t="shared" si="4"/>
        <v>32959.999999999993</v>
      </c>
      <c r="AB22" s="231">
        <f t="shared" si="5"/>
        <v>22412.799999999996</v>
      </c>
      <c r="AC22" s="226" t="s">
        <v>1701</v>
      </c>
      <c r="AD22" s="226" t="s">
        <v>1701</v>
      </c>
      <c r="AE22" s="226" t="s">
        <v>2689</v>
      </c>
      <c r="AF22" s="253" t="s">
        <v>2707</v>
      </c>
    </row>
    <row r="23" spans="1:32" ht="21.75" customHeight="1">
      <c r="A23" s="226">
        <v>15</v>
      </c>
      <c r="B23" s="226" t="s">
        <v>2738</v>
      </c>
      <c r="C23" s="226" t="s">
        <v>2738</v>
      </c>
      <c r="D23" s="227"/>
      <c r="E23" s="226" t="s">
        <v>2739</v>
      </c>
      <c r="F23" s="226" t="s">
        <v>42</v>
      </c>
      <c r="G23" s="226" t="s">
        <v>2686</v>
      </c>
      <c r="H23" s="226">
        <v>1</v>
      </c>
      <c r="I23" s="226" t="s">
        <v>2740</v>
      </c>
      <c r="J23" s="237">
        <v>2</v>
      </c>
      <c r="K23" s="260">
        <v>2</v>
      </c>
      <c r="L23" s="260"/>
      <c r="M23" s="226">
        <v>3</v>
      </c>
      <c r="N23" s="227"/>
      <c r="O23" s="226">
        <v>2</v>
      </c>
      <c r="P23" s="226">
        <v>13</v>
      </c>
      <c r="Q23" s="226">
        <v>820</v>
      </c>
      <c r="R23" s="228">
        <f t="shared" si="0"/>
        <v>10660</v>
      </c>
      <c r="S23" s="228"/>
      <c r="T23" s="228"/>
      <c r="U23" s="228">
        <v>0</v>
      </c>
      <c r="V23" s="228"/>
      <c r="W23" s="228">
        <f t="shared" si="1"/>
        <v>3553.3333333333335</v>
      </c>
      <c r="X23" s="228">
        <f t="shared" si="2"/>
        <v>533</v>
      </c>
      <c r="Y23" s="229">
        <f t="shared" si="3"/>
        <v>4086.3333333333335</v>
      </c>
      <c r="Z23" s="233">
        <v>5.88</v>
      </c>
      <c r="AA23" s="228">
        <f t="shared" si="4"/>
        <v>21959.600000000002</v>
      </c>
      <c r="AB23" s="231">
        <f t="shared" si="5"/>
        <v>14932.528000000002</v>
      </c>
      <c r="AC23" s="226" t="s">
        <v>1701</v>
      </c>
      <c r="AD23" s="226" t="s">
        <v>2688</v>
      </c>
      <c r="AE23" s="226" t="s">
        <v>2689</v>
      </c>
      <c r="AF23" s="253" t="s">
        <v>2741</v>
      </c>
    </row>
    <row r="24" spans="1:32" ht="21.75" customHeight="1">
      <c r="A24" s="226">
        <v>16</v>
      </c>
      <c r="B24" s="226" t="s">
        <v>2742</v>
      </c>
      <c r="C24" s="226" t="s">
        <v>2742</v>
      </c>
      <c r="D24" s="227"/>
      <c r="E24" s="226" t="s">
        <v>2743</v>
      </c>
      <c r="F24" s="226" t="s">
        <v>42</v>
      </c>
      <c r="G24" s="226" t="s">
        <v>2686</v>
      </c>
      <c r="H24" s="226">
        <v>1</v>
      </c>
      <c r="I24" s="226" t="s">
        <v>2744</v>
      </c>
      <c r="J24" s="237">
        <v>4</v>
      </c>
      <c r="K24" s="260">
        <v>4</v>
      </c>
      <c r="L24" s="260"/>
      <c r="M24" s="226">
        <v>3</v>
      </c>
      <c r="N24" s="226">
        <v>5</v>
      </c>
      <c r="O24" s="227"/>
      <c r="P24" s="226">
        <v>8</v>
      </c>
      <c r="Q24" s="226">
        <v>1522</v>
      </c>
      <c r="R24" s="228">
        <f t="shared" si="0"/>
        <v>12176</v>
      </c>
      <c r="S24" s="228"/>
      <c r="T24" s="228"/>
      <c r="U24" s="228">
        <v>0</v>
      </c>
      <c r="V24" s="228"/>
      <c r="W24" s="228">
        <f t="shared" si="1"/>
        <v>4058.6666666666665</v>
      </c>
      <c r="X24" s="228">
        <f t="shared" si="2"/>
        <v>608.79999999999995</v>
      </c>
      <c r="Y24" s="229">
        <f t="shared" si="3"/>
        <v>4667.4666666666662</v>
      </c>
      <c r="Z24" s="233">
        <v>5.88</v>
      </c>
      <c r="AA24" s="228">
        <f t="shared" si="4"/>
        <v>25082.559999999998</v>
      </c>
      <c r="AB24" s="231">
        <f t="shared" si="5"/>
        <v>17056.140800000001</v>
      </c>
      <c r="AC24" s="226" t="s">
        <v>1701</v>
      </c>
      <c r="AD24" s="226" t="s">
        <v>2688</v>
      </c>
      <c r="AE24" s="226" t="s">
        <v>2689</v>
      </c>
      <c r="AF24" s="253" t="s">
        <v>2745</v>
      </c>
    </row>
    <row r="25" spans="1:32" ht="21.75" customHeight="1">
      <c r="A25" s="226">
        <v>17</v>
      </c>
      <c r="B25" s="226" t="s">
        <v>2746</v>
      </c>
      <c r="C25" s="226" t="s">
        <v>2746</v>
      </c>
      <c r="D25" s="227"/>
      <c r="E25" s="226" t="s">
        <v>2747</v>
      </c>
      <c r="F25" s="226" t="s">
        <v>42</v>
      </c>
      <c r="G25" s="226" t="s">
        <v>2686</v>
      </c>
      <c r="H25" s="226">
        <v>1</v>
      </c>
      <c r="I25" s="226" t="s">
        <v>2748</v>
      </c>
      <c r="J25" s="237">
        <v>4</v>
      </c>
      <c r="K25" s="260">
        <v>4</v>
      </c>
      <c r="L25" s="260"/>
      <c r="M25" s="226">
        <v>3</v>
      </c>
      <c r="N25" s="227"/>
      <c r="O25" s="226">
        <v>4</v>
      </c>
      <c r="P25" s="226">
        <v>12</v>
      </c>
      <c r="Q25" s="226">
        <v>980</v>
      </c>
      <c r="R25" s="228">
        <f t="shared" si="0"/>
        <v>11760</v>
      </c>
      <c r="S25" s="228"/>
      <c r="T25" s="228"/>
      <c r="U25" s="228">
        <v>0</v>
      </c>
      <c r="V25" s="228"/>
      <c r="W25" s="228">
        <f t="shared" si="1"/>
        <v>3920</v>
      </c>
      <c r="X25" s="228">
        <f t="shared" si="2"/>
        <v>588</v>
      </c>
      <c r="Y25" s="229">
        <f t="shared" si="3"/>
        <v>4508</v>
      </c>
      <c r="Z25" s="233">
        <v>5.88</v>
      </c>
      <c r="AA25" s="228">
        <f t="shared" si="4"/>
        <v>24225.599999999999</v>
      </c>
      <c r="AB25" s="231">
        <f t="shared" si="5"/>
        <v>16473.407999999999</v>
      </c>
      <c r="AC25" s="226" t="s">
        <v>1701</v>
      </c>
      <c r="AD25" s="226" t="s">
        <v>2688</v>
      </c>
      <c r="AE25" s="226" t="s">
        <v>2689</v>
      </c>
      <c r="AF25" s="253" t="s">
        <v>2749</v>
      </c>
    </row>
    <row r="26" spans="1:32" ht="21.75" customHeight="1">
      <c r="A26" s="226">
        <v>18</v>
      </c>
      <c r="B26" s="226" t="s">
        <v>2750</v>
      </c>
      <c r="C26" s="226" t="s">
        <v>2750</v>
      </c>
      <c r="D26" s="227"/>
      <c r="E26" s="226" t="s">
        <v>2751</v>
      </c>
      <c r="F26" s="226" t="s">
        <v>42</v>
      </c>
      <c r="G26" s="226" t="s">
        <v>2686</v>
      </c>
      <c r="H26" s="226">
        <v>1</v>
      </c>
      <c r="I26" s="226" t="s">
        <v>2752</v>
      </c>
      <c r="J26" s="237">
        <v>3</v>
      </c>
      <c r="K26" s="260">
        <v>3</v>
      </c>
      <c r="L26" s="260"/>
      <c r="M26" s="226">
        <v>4</v>
      </c>
      <c r="N26" s="226">
        <v>4</v>
      </c>
      <c r="O26" s="227"/>
      <c r="P26" s="226">
        <v>12</v>
      </c>
      <c r="Q26" s="226">
        <v>950</v>
      </c>
      <c r="R26" s="228">
        <f t="shared" si="0"/>
        <v>11400</v>
      </c>
      <c r="S26" s="228"/>
      <c r="T26" s="228"/>
      <c r="U26" s="228">
        <v>0</v>
      </c>
      <c r="V26" s="228"/>
      <c r="W26" s="228">
        <f t="shared" si="1"/>
        <v>3800</v>
      </c>
      <c r="X26" s="228">
        <f t="shared" si="2"/>
        <v>570</v>
      </c>
      <c r="Y26" s="229">
        <f t="shared" si="3"/>
        <v>4370</v>
      </c>
      <c r="Z26" s="233">
        <v>5.88</v>
      </c>
      <c r="AA26" s="228">
        <f t="shared" si="4"/>
        <v>23484</v>
      </c>
      <c r="AB26" s="231">
        <f t="shared" si="5"/>
        <v>15969.12</v>
      </c>
      <c r="AC26" s="226" t="s">
        <v>1701</v>
      </c>
      <c r="AD26" s="226" t="s">
        <v>1701</v>
      </c>
      <c r="AE26" s="226" t="s">
        <v>2689</v>
      </c>
      <c r="AF26" s="253" t="s">
        <v>2753</v>
      </c>
    </row>
    <row r="27" spans="1:32" ht="21.75" customHeight="1">
      <c r="A27" s="226">
        <v>19</v>
      </c>
      <c r="B27" s="226" t="s">
        <v>2754</v>
      </c>
      <c r="C27" s="226" t="s">
        <v>2754</v>
      </c>
      <c r="D27" s="227"/>
      <c r="E27" s="226" t="s">
        <v>2755</v>
      </c>
      <c r="F27" s="226" t="s">
        <v>42</v>
      </c>
      <c r="G27" s="226" t="s">
        <v>2686</v>
      </c>
      <c r="H27" s="226">
        <v>1</v>
      </c>
      <c r="I27" s="226" t="s">
        <v>2756</v>
      </c>
      <c r="J27" s="237">
        <v>3</v>
      </c>
      <c r="K27" s="260">
        <v>3</v>
      </c>
      <c r="L27" s="260"/>
      <c r="M27" s="226">
        <v>2</v>
      </c>
      <c r="N27" s="226">
        <v>4</v>
      </c>
      <c r="O27" s="227"/>
      <c r="P27" s="226">
        <v>15</v>
      </c>
      <c r="Q27" s="226">
        <v>760</v>
      </c>
      <c r="R27" s="228">
        <f t="shared" si="0"/>
        <v>11400</v>
      </c>
      <c r="S27" s="228"/>
      <c r="T27" s="228"/>
      <c r="U27" s="228">
        <v>0</v>
      </c>
      <c r="V27" s="228"/>
      <c r="W27" s="228">
        <f t="shared" si="1"/>
        <v>3800</v>
      </c>
      <c r="X27" s="228">
        <f t="shared" si="2"/>
        <v>570</v>
      </c>
      <c r="Y27" s="229">
        <f t="shared" si="3"/>
        <v>4370</v>
      </c>
      <c r="Z27" s="233">
        <v>5.88</v>
      </c>
      <c r="AA27" s="228">
        <f t="shared" si="4"/>
        <v>23484</v>
      </c>
      <c r="AB27" s="231">
        <f t="shared" si="5"/>
        <v>15969.12</v>
      </c>
      <c r="AC27" s="226" t="s">
        <v>1701</v>
      </c>
      <c r="AD27" s="226" t="s">
        <v>2688</v>
      </c>
      <c r="AE27" s="226" t="s">
        <v>2689</v>
      </c>
      <c r="AF27" s="253" t="s">
        <v>2757</v>
      </c>
    </row>
    <row r="28" spans="1:32" ht="21.75" customHeight="1">
      <c r="A28" s="226">
        <v>20</v>
      </c>
      <c r="B28" s="226" t="s">
        <v>2759</v>
      </c>
      <c r="C28" s="226" t="s">
        <v>2759</v>
      </c>
      <c r="D28" s="227"/>
      <c r="E28" s="226" t="s">
        <v>2760</v>
      </c>
      <c r="F28" s="226" t="s">
        <v>42</v>
      </c>
      <c r="G28" s="226" t="s">
        <v>2686</v>
      </c>
      <c r="H28" s="226">
        <v>1</v>
      </c>
      <c r="I28" s="226" t="s">
        <v>2761</v>
      </c>
      <c r="J28" s="237">
        <v>6</v>
      </c>
      <c r="K28" s="260">
        <v>6</v>
      </c>
      <c r="L28" s="260"/>
      <c r="M28" s="226">
        <v>3</v>
      </c>
      <c r="N28" s="226">
        <v>6</v>
      </c>
      <c r="O28" s="226">
        <v>1</v>
      </c>
      <c r="P28" s="226">
        <v>14</v>
      </c>
      <c r="Q28" s="226">
        <v>750</v>
      </c>
      <c r="R28" s="228">
        <f t="shared" si="0"/>
        <v>10500</v>
      </c>
      <c r="S28" s="228"/>
      <c r="T28" s="228"/>
      <c r="U28" s="228">
        <v>0</v>
      </c>
      <c r="V28" s="228"/>
      <c r="W28" s="228">
        <f t="shared" si="1"/>
        <v>3500</v>
      </c>
      <c r="X28" s="228">
        <f t="shared" si="2"/>
        <v>525</v>
      </c>
      <c r="Y28" s="229">
        <f t="shared" si="3"/>
        <v>4025</v>
      </c>
      <c r="Z28" s="233">
        <v>5.88</v>
      </c>
      <c r="AA28" s="228">
        <f t="shared" si="4"/>
        <v>21630</v>
      </c>
      <c r="AB28" s="231">
        <f t="shared" si="5"/>
        <v>14708.400000000001</v>
      </c>
      <c r="AC28" s="226" t="s">
        <v>1701</v>
      </c>
      <c r="AD28" s="226" t="s">
        <v>1701</v>
      </c>
      <c r="AE28" s="226" t="s">
        <v>2689</v>
      </c>
      <c r="AF28" s="253" t="s">
        <v>2762</v>
      </c>
    </row>
    <row r="29" spans="1:32" ht="21.75" customHeight="1">
      <c r="A29" s="226">
        <v>21</v>
      </c>
      <c r="B29" s="226" t="s">
        <v>2763</v>
      </c>
      <c r="C29" s="226" t="s">
        <v>2763</v>
      </c>
      <c r="D29" s="227"/>
      <c r="E29" s="226" t="s">
        <v>2764</v>
      </c>
      <c r="F29" s="226" t="s">
        <v>42</v>
      </c>
      <c r="G29" s="226" t="s">
        <v>2686</v>
      </c>
      <c r="H29" s="226">
        <v>1</v>
      </c>
      <c r="I29" s="226" t="s">
        <v>2765</v>
      </c>
      <c r="J29" s="237">
        <v>2</v>
      </c>
      <c r="K29" s="260">
        <v>2</v>
      </c>
      <c r="L29" s="260"/>
      <c r="M29" s="226">
        <v>2</v>
      </c>
      <c r="N29" s="226">
        <v>2</v>
      </c>
      <c r="O29" s="227"/>
      <c r="P29" s="226">
        <v>14</v>
      </c>
      <c r="Q29" s="226">
        <v>670</v>
      </c>
      <c r="R29" s="228">
        <f t="shared" si="0"/>
        <v>9380</v>
      </c>
      <c r="S29" s="228"/>
      <c r="T29" s="228"/>
      <c r="U29" s="228">
        <v>0</v>
      </c>
      <c r="V29" s="228"/>
      <c r="W29" s="228">
        <f t="shared" si="1"/>
        <v>3126.6666666666665</v>
      </c>
      <c r="X29" s="228">
        <f t="shared" si="2"/>
        <v>468.99999999999994</v>
      </c>
      <c r="Y29" s="229">
        <f t="shared" si="3"/>
        <v>3595.6666666666665</v>
      </c>
      <c r="Z29" s="233">
        <v>5.88</v>
      </c>
      <c r="AA29" s="228">
        <f t="shared" si="4"/>
        <v>19322.8</v>
      </c>
      <c r="AB29" s="231">
        <f t="shared" si="5"/>
        <v>13139.504000000001</v>
      </c>
      <c r="AC29" s="226" t="s">
        <v>1701</v>
      </c>
      <c r="AD29" s="226" t="s">
        <v>2688</v>
      </c>
      <c r="AE29" s="226" t="s">
        <v>2689</v>
      </c>
      <c r="AF29" s="253" t="s">
        <v>2766</v>
      </c>
    </row>
    <row r="30" spans="1:32" ht="21.75" customHeight="1">
      <c r="A30" s="226">
        <v>22</v>
      </c>
      <c r="B30" s="226" t="s">
        <v>2767</v>
      </c>
      <c r="C30" s="226" t="s">
        <v>2767</v>
      </c>
      <c r="D30" s="227"/>
      <c r="E30" s="226" t="s">
        <v>2768</v>
      </c>
      <c r="F30" s="226" t="s">
        <v>42</v>
      </c>
      <c r="G30" s="226" t="s">
        <v>2686</v>
      </c>
      <c r="H30" s="226">
        <v>1</v>
      </c>
      <c r="I30" s="226" t="s">
        <v>2769</v>
      </c>
      <c r="J30" s="237">
        <v>7</v>
      </c>
      <c r="K30" s="260">
        <v>7</v>
      </c>
      <c r="L30" s="260"/>
      <c r="M30" s="226">
        <v>3</v>
      </c>
      <c r="N30" s="226">
        <v>6</v>
      </c>
      <c r="O30" s="226">
        <v>2</v>
      </c>
      <c r="P30" s="226">
        <v>13</v>
      </c>
      <c r="Q30" s="226">
        <v>710</v>
      </c>
      <c r="R30" s="228">
        <f t="shared" si="0"/>
        <v>9230</v>
      </c>
      <c r="S30" s="228"/>
      <c r="T30" s="228"/>
      <c r="U30" s="228">
        <v>0</v>
      </c>
      <c r="V30" s="228"/>
      <c r="W30" s="228">
        <f t="shared" si="1"/>
        <v>3076.6666666666665</v>
      </c>
      <c r="X30" s="228">
        <f t="shared" si="2"/>
        <v>461.49999999999994</v>
      </c>
      <c r="Y30" s="229">
        <f t="shared" si="3"/>
        <v>3538.1666666666665</v>
      </c>
      <c r="Z30" s="233">
        <v>5.88</v>
      </c>
      <c r="AA30" s="228">
        <f t="shared" si="4"/>
        <v>19013.8</v>
      </c>
      <c r="AB30" s="231">
        <f t="shared" si="5"/>
        <v>12929.384</v>
      </c>
      <c r="AC30" s="226" t="s">
        <v>1701</v>
      </c>
      <c r="AD30" s="226" t="s">
        <v>2688</v>
      </c>
      <c r="AE30" s="226" t="s">
        <v>2689</v>
      </c>
      <c r="AF30" s="253"/>
    </row>
    <row r="31" spans="1:32" ht="21.75" customHeight="1">
      <c r="A31" s="226">
        <v>23</v>
      </c>
      <c r="B31" s="226" t="s">
        <v>2770</v>
      </c>
      <c r="C31" s="226" t="s">
        <v>2770</v>
      </c>
      <c r="D31" s="227"/>
      <c r="E31" s="226" t="s">
        <v>2771</v>
      </c>
      <c r="F31" s="226" t="s">
        <v>42</v>
      </c>
      <c r="G31" s="226" t="s">
        <v>2686</v>
      </c>
      <c r="H31" s="226">
        <v>1</v>
      </c>
      <c r="I31" s="226" t="s">
        <v>2772</v>
      </c>
      <c r="J31" s="237">
        <v>3</v>
      </c>
      <c r="K31" s="260">
        <v>3</v>
      </c>
      <c r="L31" s="260"/>
      <c r="M31" s="226">
        <v>2</v>
      </c>
      <c r="N31" s="226">
        <v>4</v>
      </c>
      <c r="O31" s="227"/>
      <c r="P31" s="226">
        <v>14</v>
      </c>
      <c r="Q31" s="226">
        <v>620</v>
      </c>
      <c r="R31" s="228">
        <f t="shared" si="0"/>
        <v>8680</v>
      </c>
      <c r="S31" s="228"/>
      <c r="T31" s="228"/>
      <c r="U31" s="228">
        <v>0</v>
      </c>
      <c r="V31" s="228"/>
      <c r="W31" s="228">
        <f t="shared" si="1"/>
        <v>2893.3333333333335</v>
      </c>
      <c r="X31" s="228">
        <f t="shared" si="2"/>
        <v>434</v>
      </c>
      <c r="Y31" s="229">
        <f t="shared" si="3"/>
        <v>3327.3333333333335</v>
      </c>
      <c r="Z31" s="233">
        <v>5.88</v>
      </c>
      <c r="AA31" s="228">
        <f t="shared" si="4"/>
        <v>17880.8</v>
      </c>
      <c r="AB31" s="231">
        <f t="shared" si="5"/>
        <v>12158.944</v>
      </c>
      <c r="AC31" s="226" t="s">
        <v>1701</v>
      </c>
      <c r="AD31" s="226" t="s">
        <v>2688</v>
      </c>
      <c r="AE31" s="226" t="s">
        <v>2689</v>
      </c>
      <c r="AF31" s="253"/>
    </row>
    <row r="32" spans="1:32" ht="21.75" customHeight="1">
      <c r="A32" s="226">
        <v>24</v>
      </c>
      <c r="B32" s="226" t="s">
        <v>2773</v>
      </c>
      <c r="C32" s="226" t="s">
        <v>2773</v>
      </c>
      <c r="D32" s="227"/>
      <c r="E32" s="226" t="s">
        <v>2774</v>
      </c>
      <c r="F32" s="226" t="s">
        <v>42</v>
      </c>
      <c r="G32" s="226" t="s">
        <v>2686</v>
      </c>
      <c r="H32" s="226">
        <v>1</v>
      </c>
      <c r="I32" s="226" t="s">
        <v>2775</v>
      </c>
      <c r="J32" s="237">
        <v>3</v>
      </c>
      <c r="K32" s="260">
        <v>3</v>
      </c>
      <c r="L32" s="260"/>
      <c r="M32" s="226">
        <v>2</v>
      </c>
      <c r="N32" s="226">
        <v>4</v>
      </c>
      <c r="O32" s="227"/>
      <c r="P32" s="226">
        <v>12</v>
      </c>
      <c r="Q32" s="226">
        <v>700</v>
      </c>
      <c r="R32" s="228">
        <f t="shared" si="0"/>
        <v>8400</v>
      </c>
      <c r="S32" s="228"/>
      <c r="T32" s="228"/>
      <c r="U32" s="228">
        <v>0</v>
      </c>
      <c r="V32" s="228"/>
      <c r="W32" s="228">
        <f t="shared" si="1"/>
        <v>2800</v>
      </c>
      <c r="X32" s="228">
        <f t="shared" si="2"/>
        <v>420</v>
      </c>
      <c r="Y32" s="229">
        <f t="shared" si="3"/>
        <v>3220</v>
      </c>
      <c r="Z32" s="233">
        <v>5.88</v>
      </c>
      <c r="AA32" s="228">
        <f t="shared" si="4"/>
        <v>17304</v>
      </c>
      <c r="AB32" s="231">
        <f t="shared" si="5"/>
        <v>11766.720000000001</v>
      </c>
      <c r="AC32" s="226" t="s">
        <v>1701</v>
      </c>
      <c r="AD32" s="226" t="s">
        <v>2688</v>
      </c>
      <c r="AE32" s="226" t="s">
        <v>2689</v>
      </c>
      <c r="AF32" s="253"/>
    </row>
    <row r="33" spans="1:32" ht="21.75" customHeight="1">
      <c r="A33" s="226">
        <v>25</v>
      </c>
      <c r="B33" s="226" t="s">
        <v>2776</v>
      </c>
      <c r="C33" s="226" t="s">
        <v>2776</v>
      </c>
      <c r="D33" s="227"/>
      <c r="E33" s="226" t="s">
        <v>2777</v>
      </c>
      <c r="F33" s="226" t="s">
        <v>2758</v>
      </c>
      <c r="G33" s="226" t="s">
        <v>2686</v>
      </c>
      <c r="H33" s="226">
        <v>1</v>
      </c>
      <c r="I33" s="226" t="s">
        <v>2778</v>
      </c>
      <c r="J33" s="237">
        <v>3</v>
      </c>
      <c r="K33" s="260">
        <v>3</v>
      </c>
      <c r="L33" s="260"/>
      <c r="M33" s="226">
        <v>4</v>
      </c>
      <c r="N33" s="226">
        <v>4</v>
      </c>
      <c r="O33" s="227"/>
      <c r="P33" s="226">
        <v>7</v>
      </c>
      <c r="Q33" s="226">
        <v>1050</v>
      </c>
      <c r="R33" s="228">
        <f t="shared" si="0"/>
        <v>7350</v>
      </c>
      <c r="S33" s="228">
        <v>1100</v>
      </c>
      <c r="T33" s="228">
        <v>5</v>
      </c>
      <c r="U33" s="228">
        <v>5500</v>
      </c>
      <c r="V33" s="228"/>
      <c r="W33" s="228">
        <f t="shared" si="1"/>
        <v>2450</v>
      </c>
      <c r="X33" s="228">
        <f t="shared" si="2"/>
        <v>917.5</v>
      </c>
      <c r="Y33" s="229">
        <f t="shared" si="3"/>
        <v>3367.5</v>
      </c>
      <c r="Z33" s="233">
        <v>5.88</v>
      </c>
      <c r="AA33" s="228">
        <f t="shared" si="4"/>
        <v>16241</v>
      </c>
      <c r="AB33" s="231">
        <f t="shared" si="5"/>
        <v>11043.880000000001</v>
      </c>
      <c r="AC33" s="226" t="s">
        <v>1701</v>
      </c>
      <c r="AD33" s="226" t="s">
        <v>1701</v>
      </c>
      <c r="AE33" s="226" t="s">
        <v>1701</v>
      </c>
      <c r="AF33" s="253" t="s">
        <v>2779</v>
      </c>
    </row>
    <row r="34" spans="1:32" ht="21.75" customHeight="1">
      <c r="A34" s="226">
        <v>26</v>
      </c>
      <c r="B34" s="226" t="s">
        <v>2780</v>
      </c>
      <c r="C34" s="226" t="s">
        <v>2780</v>
      </c>
      <c r="D34" s="227"/>
      <c r="E34" s="226" t="s">
        <v>2781</v>
      </c>
      <c r="F34" s="226" t="s">
        <v>42</v>
      </c>
      <c r="G34" s="226" t="s">
        <v>2686</v>
      </c>
      <c r="H34" s="226">
        <v>1</v>
      </c>
      <c r="I34" s="226" t="s">
        <v>2782</v>
      </c>
      <c r="J34" s="237">
        <v>5</v>
      </c>
      <c r="K34" s="260">
        <v>5</v>
      </c>
      <c r="L34" s="260"/>
      <c r="M34" s="226">
        <v>2</v>
      </c>
      <c r="N34" s="226">
        <v>6</v>
      </c>
      <c r="O34" s="227"/>
      <c r="P34" s="226">
        <v>14</v>
      </c>
      <c r="Q34" s="226">
        <v>520</v>
      </c>
      <c r="R34" s="228">
        <f t="shared" si="0"/>
        <v>7280</v>
      </c>
      <c r="S34" s="228"/>
      <c r="T34" s="228"/>
      <c r="U34" s="228">
        <v>0</v>
      </c>
      <c r="V34" s="228"/>
      <c r="W34" s="228">
        <f t="shared" si="1"/>
        <v>2426.6666666666665</v>
      </c>
      <c r="X34" s="228">
        <f t="shared" si="2"/>
        <v>363.99999999999994</v>
      </c>
      <c r="Y34" s="229">
        <f t="shared" si="3"/>
        <v>2790.6666666666665</v>
      </c>
      <c r="Z34" s="233">
        <v>5.88</v>
      </c>
      <c r="AA34" s="228">
        <f t="shared" si="4"/>
        <v>14996.8</v>
      </c>
      <c r="AB34" s="231">
        <f t="shared" si="5"/>
        <v>10197.824000000001</v>
      </c>
      <c r="AC34" s="226" t="s">
        <v>2783</v>
      </c>
      <c r="AD34" s="226" t="s">
        <v>2784</v>
      </c>
      <c r="AE34" s="226" t="s">
        <v>2689</v>
      </c>
      <c r="AF34" s="253" t="s">
        <v>2722</v>
      </c>
    </row>
    <row r="35" spans="1:32" ht="21.75" customHeight="1">
      <c r="A35" s="226">
        <v>27</v>
      </c>
      <c r="B35" s="226" t="s">
        <v>2786</v>
      </c>
      <c r="C35" s="226" t="s">
        <v>2786</v>
      </c>
      <c r="D35" s="227"/>
      <c r="E35" s="226" t="s">
        <v>2787</v>
      </c>
      <c r="F35" s="226" t="s">
        <v>42</v>
      </c>
      <c r="G35" s="226" t="s">
        <v>2686</v>
      </c>
      <c r="H35" s="226">
        <v>1</v>
      </c>
      <c r="I35" s="226" t="s">
        <v>2788</v>
      </c>
      <c r="J35" s="237">
        <v>3</v>
      </c>
      <c r="K35" s="260">
        <v>3</v>
      </c>
      <c r="L35" s="260"/>
      <c r="M35" s="226">
        <v>2</v>
      </c>
      <c r="N35" s="226">
        <v>4</v>
      </c>
      <c r="O35" s="227"/>
      <c r="P35" s="226">
        <v>10</v>
      </c>
      <c r="Q35" s="226">
        <v>650</v>
      </c>
      <c r="R35" s="228">
        <f t="shared" si="0"/>
        <v>6500</v>
      </c>
      <c r="S35" s="228"/>
      <c r="T35" s="228"/>
      <c r="U35" s="228">
        <v>0</v>
      </c>
      <c r="V35" s="228"/>
      <c r="W35" s="228">
        <f t="shared" si="1"/>
        <v>2166.6666666666665</v>
      </c>
      <c r="X35" s="228">
        <f t="shared" si="2"/>
        <v>324.99999999999994</v>
      </c>
      <c r="Y35" s="229">
        <f t="shared" si="3"/>
        <v>2491.6666666666665</v>
      </c>
      <c r="Z35" s="233">
        <v>5.88</v>
      </c>
      <c r="AA35" s="228">
        <f t="shared" si="4"/>
        <v>13389.999999999998</v>
      </c>
      <c r="AB35" s="231">
        <f t="shared" si="5"/>
        <v>9105.1999999999989</v>
      </c>
      <c r="AC35" s="226" t="s">
        <v>1701</v>
      </c>
      <c r="AD35" s="226" t="s">
        <v>2688</v>
      </c>
      <c r="AE35" s="226" t="s">
        <v>2689</v>
      </c>
      <c r="AF35" s="253" t="s">
        <v>2762</v>
      </c>
    </row>
    <row r="36" spans="1:32" ht="21.75" customHeight="1">
      <c r="A36" s="226">
        <v>28</v>
      </c>
      <c r="B36" s="226" t="s">
        <v>2789</v>
      </c>
      <c r="C36" s="226" t="s">
        <v>2789</v>
      </c>
      <c r="D36" s="227"/>
      <c r="E36" s="236" t="s">
        <v>2790</v>
      </c>
      <c r="F36" s="226" t="s">
        <v>42</v>
      </c>
      <c r="G36" s="226" t="s">
        <v>2686</v>
      </c>
      <c r="H36" s="226">
        <v>1</v>
      </c>
      <c r="I36" s="226" t="s">
        <v>2791</v>
      </c>
      <c r="J36" s="237">
        <v>3</v>
      </c>
      <c r="K36" s="260">
        <v>3</v>
      </c>
      <c r="L36" s="260"/>
      <c r="M36" s="226">
        <v>2</v>
      </c>
      <c r="N36" s="226">
        <v>4</v>
      </c>
      <c r="O36" s="227"/>
      <c r="P36" s="226">
        <v>12</v>
      </c>
      <c r="Q36" s="226">
        <v>500</v>
      </c>
      <c r="R36" s="228">
        <f t="shared" si="0"/>
        <v>6000</v>
      </c>
      <c r="S36" s="228"/>
      <c r="T36" s="228"/>
      <c r="U36" s="228">
        <v>0</v>
      </c>
      <c r="V36" s="228"/>
      <c r="W36" s="228">
        <f t="shared" si="1"/>
        <v>2000</v>
      </c>
      <c r="X36" s="228">
        <f t="shared" si="2"/>
        <v>300</v>
      </c>
      <c r="Y36" s="229">
        <f t="shared" si="3"/>
        <v>2300</v>
      </c>
      <c r="Z36" s="233">
        <v>5.88</v>
      </c>
      <c r="AA36" s="228">
        <f t="shared" si="4"/>
        <v>12360</v>
      </c>
      <c r="AB36" s="231">
        <f t="shared" si="5"/>
        <v>8404.8000000000011</v>
      </c>
      <c r="AC36" s="226" t="s">
        <v>1701</v>
      </c>
      <c r="AD36" s="226" t="s">
        <v>1701</v>
      </c>
      <c r="AE36" s="226" t="s">
        <v>2689</v>
      </c>
      <c r="AF36" s="253" t="s">
        <v>2792</v>
      </c>
    </row>
    <row r="37" spans="1:32" ht="21.75" customHeight="1">
      <c r="A37" s="226">
        <v>29</v>
      </c>
      <c r="B37" s="226" t="s">
        <v>2793</v>
      </c>
      <c r="C37" s="226" t="s">
        <v>2793</v>
      </c>
      <c r="D37" s="227"/>
      <c r="E37" s="226" t="s">
        <v>2794</v>
      </c>
      <c r="F37" s="226" t="s">
        <v>42</v>
      </c>
      <c r="G37" s="226" t="s">
        <v>2686</v>
      </c>
      <c r="H37" s="226">
        <v>1</v>
      </c>
      <c r="I37" s="226" t="s">
        <v>2795</v>
      </c>
      <c r="J37" s="237">
        <v>3</v>
      </c>
      <c r="K37" s="260">
        <v>3</v>
      </c>
      <c r="L37" s="260"/>
      <c r="M37" s="226">
        <v>2</v>
      </c>
      <c r="N37" s="226">
        <v>4</v>
      </c>
      <c r="O37" s="227"/>
      <c r="P37" s="226">
        <v>12</v>
      </c>
      <c r="Q37" s="226">
        <v>520</v>
      </c>
      <c r="R37" s="228">
        <f t="shared" si="0"/>
        <v>6240</v>
      </c>
      <c r="S37" s="228"/>
      <c r="T37" s="228"/>
      <c r="U37" s="228">
        <v>0</v>
      </c>
      <c r="V37" s="228"/>
      <c r="W37" s="228">
        <f t="shared" si="1"/>
        <v>2080</v>
      </c>
      <c r="X37" s="228">
        <f t="shared" si="2"/>
        <v>312</v>
      </c>
      <c r="Y37" s="229">
        <f t="shared" si="3"/>
        <v>2392</v>
      </c>
      <c r="Z37" s="233">
        <v>5.88</v>
      </c>
      <c r="AA37" s="228">
        <f t="shared" si="4"/>
        <v>12854.4</v>
      </c>
      <c r="AB37" s="231">
        <f t="shared" si="5"/>
        <v>8740.9920000000002</v>
      </c>
      <c r="AC37" s="226" t="s">
        <v>1701</v>
      </c>
      <c r="AD37" s="226" t="s">
        <v>1701</v>
      </c>
      <c r="AE37" s="226" t="s">
        <v>2689</v>
      </c>
      <c r="AF37" s="253" t="s">
        <v>2796</v>
      </c>
    </row>
    <row r="38" spans="1:32" ht="21.75" customHeight="1">
      <c r="A38" s="226">
        <v>30</v>
      </c>
      <c r="B38" s="226" t="s">
        <v>2797</v>
      </c>
      <c r="C38" s="226" t="s">
        <v>2797</v>
      </c>
      <c r="D38" s="227"/>
      <c r="E38" s="236" t="s">
        <v>2798</v>
      </c>
      <c r="F38" s="226" t="s">
        <v>42</v>
      </c>
      <c r="G38" s="226" t="s">
        <v>2686</v>
      </c>
      <c r="H38" s="226">
        <v>1</v>
      </c>
      <c r="I38" s="226" t="s">
        <v>2799</v>
      </c>
      <c r="J38" s="237">
        <v>1</v>
      </c>
      <c r="K38" s="260">
        <v>1</v>
      </c>
      <c r="L38" s="260"/>
      <c r="M38" s="226">
        <v>2</v>
      </c>
      <c r="N38" s="226">
        <v>2</v>
      </c>
      <c r="O38" s="227"/>
      <c r="P38" s="226">
        <v>6</v>
      </c>
      <c r="Q38" s="226">
        <v>1000</v>
      </c>
      <c r="R38" s="228">
        <f t="shared" si="0"/>
        <v>6000</v>
      </c>
      <c r="S38" s="228"/>
      <c r="T38" s="228"/>
      <c r="U38" s="228">
        <v>0</v>
      </c>
      <c r="V38" s="228"/>
      <c r="W38" s="228">
        <f t="shared" si="1"/>
        <v>2000</v>
      </c>
      <c r="X38" s="228">
        <f t="shared" si="2"/>
        <v>300</v>
      </c>
      <c r="Y38" s="229">
        <f t="shared" si="3"/>
        <v>2300</v>
      </c>
      <c r="Z38" s="233">
        <v>5.88</v>
      </c>
      <c r="AA38" s="228">
        <f t="shared" si="4"/>
        <v>12360</v>
      </c>
      <c r="AB38" s="231">
        <f t="shared" si="5"/>
        <v>8404.8000000000011</v>
      </c>
      <c r="AC38" s="226" t="s">
        <v>1701</v>
      </c>
      <c r="AD38" s="226" t="s">
        <v>2688</v>
      </c>
      <c r="AE38" s="226" t="s">
        <v>2689</v>
      </c>
      <c r="AF38" s="253"/>
    </row>
    <row r="39" spans="1:32" ht="21.75" customHeight="1">
      <c r="A39" s="226">
        <v>31</v>
      </c>
      <c r="B39" s="226" t="s">
        <v>2800</v>
      </c>
      <c r="C39" s="226" t="s">
        <v>2800</v>
      </c>
      <c r="D39" s="227"/>
      <c r="E39" s="236" t="s">
        <v>2801</v>
      </c>
      <c r="F39" s="226" t="s">
        <v>42</v>
      </c>
      <c r="G39" s="226" t="s">
        <v>2686</v>
      </c>
      <c r="H39" s="226">
        <v>1</v>
      </c>
      <c r="I39" s="226" t="s">
        <v>2799</v>
      </c>
      <c r="J39" s="237">
        <v>1</v>
      </c>
      <c r="K39" s="260">
        <v>1</v>
      </c>
      <c r="L39" s="260"/>
      <c r="M39" s="226">
        <v>1</v>
      </c>
      <c r="N39" s="226">
        <v>1</v>
      </c>
      <c r="O39" s="227"/>
      <c r="P39" s="226">
        <v>6</v>
      </c>
      <c r="Q39" s="226">
        <v>1000</v>
      </c>
      <c r="R39" s="228">
        <f t="shared" si="0"/>
        <v>6000</v>
      </c>
      <c r="S39" s="228"/>
      <c r="T39" s="228"/>
      <c r="U39" s="228">
        <v>0</v>
      </c>
      <c r="V39" s="228"/>
      <c r="W39" s="228">
        <f t="shared" si="1"/>
        <v>2000</v>
      </c>
      <c r="X39" s="228">
        <f t="shared" si="2"/>
        <v>300</v>
      </c>
      <c r="Y39" s="229">
        <f t="shared" si="3"/>
        <v>2300</v>
      </c>
      <c r="Z39" s="233">
        <v>5.88</v>
      </c>
      <c r="AA39" s="228">
        <f t="shared" si="4"/>
        <v>12360</v>
      </c>
      <c r="AB39" s="231">
        <f t="shared" si="5"/>
        <v>8404.8000000000011</v>
      </c>
      <c r="AC39" s="226" t="s">
        <v>1701</v>
      </c>
      <c r="AD39" s="226" t="s">
        <v>2688</v>
      </c>
      <c r="AE39" s="226" t="s">
        <v>2689</v>
      </c>
      <c r="AF39" s="253"/>
    </row>
    <row r="40" spans="1:32" ht="21.75" customHeight="1">
      <c r="A40" s="226">
        <v>32</v>
      </c>
      <c r="B40" s="226" t="s">
        <v>2802</v>
      </c>
      <c r="C40" s="226" t="s">
        <v>2802</v>
      </c>
      <c r="D40" s="227"/>
      <c r="E40" s="226" t="s">
        <v>2803</v>
      </c>
      <c r="F40" s="226" t="s">
        <v>42</v>
      </c>
      <c r="G40" s="226" t="s">
        <v>2686</v>
      </c>
      <c r="H40" s="226">
        <v>1</v>
      </c>
      <c r="I40" s="226" t="s">
        <v>2804</v>
      </c>
      <c r="J40" s="237">
        <v>3</v>
      </c>
      <c r="K40" s="260">
        <v>3</v>
      </c>
      <c r="L40" s="260"/>
      <c r="M40" s="226">
        <v>2</v>
      </c>
      <c r="N40" s="226">
        <v>2</v>
      </c>
      <c r="O40" s="226">
        <v>1</v>
      </c>
      <c r="P40" s="226">
        <v>14</v>
      </c>
      <c r="Q40" s="226">
        <v>400</v>
      </c>
      <c r="R40" s="228">
        <f t="shared" si="0"/>
        <v>5600</v>
      </c>
      <c r="S40" s="228"/>
      <c r="T40" s="228"/>
      <c r="U40" s="228">
        <v>0</v>
      </c>
      <c r="V40" s="228"/>
      <c r="W40" s="228">
        <f t="shared" si="1"/>
        <v>1866.6666666666667</v>
      </c>
      <c r="X40" s="228">
        <f t="shared" si="2"/>
        <v>280</v>
      </c>
      <c r="Y40" s="229">
        <f t="shared" si="3"/>
        <v>2146.666666666667</v>
      </c>
      <c r="Z40" s="233">
        <v>5.88</v>
      </c>
      <c r="AA40" s="228">
        <f t="shared" si="4"/>
        <v>11536</v>
      </c>
      <c r="AB40" s="231">
        <f t="shared" si="5"/>
        <v>7844.4800000000005</v>
      </c>
      <c r="AC40" s="226" t="s">
        <v>1701</v>
      </c>
      <c r="AD40" s="226" t="s">
        <v>2688</v>
      </c>
      <c r="AE40" s="226" t="s">
        <v>2689</v>
      </c>
      <c r="AF40" s="253"/>
    </row>
    <row r="41" spans="1:32" ht="21.75" customHeight="1">
      <c r="A41" s="226">
        <v>33</v>
      </c>
      <c r="B41" s="226" t="s">
        <v>2805</v>
      </c>
      <c r="C41" s="226" t="s">
        <v>2805</v>
      </c>
      <c r="D41" s="227"/>
      <c r="E41" s="226" t="s">
        <v>2806</v>
      </c>
      <c r="F41" s="226" t="s">
        <v>42</v>
      </c>
      <c r="G41" s="226" t="s">
        <v>2686</v>
      </c>
      <c r="H41" s="226">
        <v>1</v>
      </c>
      <c r="I41" s="226" t="s">
        <v>2807</v>
      </c>
      <c r="J41" s="237">
        <v>1</v>
      </c>
      <c r="K41" s="260">
        <v>1</v>
      </c>
      <c r="L41" s="260"/>
      <c r="M41" s="226">
        <v>2</v>
      </c>
      <c r="N41" s="226">
        <v>2</v>
      </c>
      <c r="O41" s="227"/>
      <c r="P41" s="226">
        <v>11</v>
      </c>
      <c r="Q41" s="226">
        <v>500</v>
      </c>
      <c r="R41" s="228">
        <f t="shared" si="0"/>
        <v>5500</v>
      </c>
      <c r="S41" s="228"/>
      <c r="T41" s="228"/>
      <c r="U41" s="228">
        <v>0</v>
      </c>
      <c r="V41" s="228"/>
      <c r="W41" s="228">
        <f t="shared" si="1"/>
        <v>1833.3333333333333</v>
      </c>
      <c r="X41" s="228">
        <f t="shared" si="2"/>
        <v>275</v>
      </c>
      <c r="Y41" s="229">
        <f t="shared" si="3"/>
        <v>2108.333333333333</v>
      </c>
      <c r="Z41" s="233">
        <v>5.88</v>
      </c>
      <c r="AA41" s="228">
        <f t="shared" si="4"/>
        <v>11330</v>
      </c>
      <c r="AB41" s="231">
        <f t="shared" si="5"/>
        <v>7704.4000000000005</v>
      </c>
      <c r="AC41" s="226" t="s">
        <v>1701</v>
      </c>
      <c r="AD41" s="226" t="s">
        <v>2688</v>
      </c>
      <c r="AE41" s="226" t="s">
        <v>2689</v>
      </c>
      <c r="AF41" s="253" t="s">
        <v>2785</v>
      </c>
    </row>
    <row r="42" spans="1:32" ht="21.75" customHeight="1">
      <c r="A42" s="226">
        <v>34</v>
      </c>
      <c r="B42" s="226" t="s">
        <v>2808</v>
      </c>
      <c r="C42" s="226" t="s">
        <v>2808</v>
      </c>
      <c r="D42" s="227"/>
      <c r="E42" s="226" t="s">
        <v>2809</v>
      </c>
      <c r="F42" s="226" t="s">
        <v>42</v>
      </c>
      <c r="G42" s="226" t="s">
        <v>2686</v>
      </c>
      <c r="H42" s="226">
        <v>1</v>
      </c>
      <c r="I42" s="226" t="s">
        <v>2810</v>
      </c>
      <c r="J42" s="237">
        <v>2</v>
      </c>
      <c r="K42" s="260">
        <v>2</v>
      </c>
      <c r="L42" s="260"/>
      <c r="M42" s="226">
        <v>2</v>
      </c>
      <c r="N42" s="226">
        <v>3</v>
      </c>
      <c r="O42" s="227"/>
      <c r="P42" s="226">
        <v>8</v>
      </c>
      <c r="Q42" s="226">
        <v>682</v>
      </c>
      <c r="R42" s="228">
        <f t="shared" si="0"/>
        <v>5456</v>
      </c>
      <c r="S42" s="228"/>
      <c r="T42" s="228"/>
      <c r="U42" s="228">
        <v>0</v>
      </c>
      <c r="V42" s="228"/>
      <c r="W42" s="228">
        <f t="shared" si="1"/>
        <v>1818.6666666666667</v>
      </c>
      <c r="X42" s="228">
        <f t="shared" si="2"/>
        <v>272.8</v>
      </c>
      <c r="Y42" s="229">
        <f t="shared" si="3"/>
        <v>2091.4666666666667</v>
      </c>
      <c r="Z42" s="233">
        <v>5.88</v>
      </c>
      <c r="AA42" s="228">
        <f t="shared" si="4"/>
        <v>11239.36</v>
      </c>
      <c r="AB42" s="231">
        <f t="shared" si="5"/>
        <v>7642.7648000000008</v>
      </c>
      <c r="AC42" s="226" t="s">
        <v>1701</v>
      </c>
      <c r="AD42" s="226" t="s">
        <v>1701</v>
      </c>
      <c r="AE42" s="226" t="s">
        <v>2689</v>
      </c>
      <c r="AF42" s="253" t="s">
        <v>2785</v>
      </c>
    </row>
    <row r="43" spans="1:32" ht="21.75" customHeight="1">
      <c r="A43" s="226">
        <v>35</v>
      </c>
      <c r="B43" s="226" t="s">
        <v>2811</v>
      </c>
      <c r="C43" s="226" t="s">
        <v>2811</v>
      </c>
      <c r="D43" s="227"/>
      <c r="E43" s="226" t="s">
        <v>2812</v>
      </c>
      <c r="F43" s="226" t="s">
        <v>42</v>
      </c>
      <c r="G43" s="226" t="s">
        <v>2686</v>
      </c>
      <c r="H43" s="226">
        <v>1</v>
      </c>
      <c r="I43" s="226" t="s">
        <v>2813</v>
      </c>
      <c r="J43" s="237">
        <v>3</v>
      </c>
      <c r="K43" s="260">
        <v>3</v>
      </c>
      <c r="L43" s="260"/>
      <c r="M43" s="226">
        <v>2</v>
      </c>
      <c r="N43" s="226">
        <v>4</v>
      </c>
      <c r="O43" s="227"/>
      <c r="P43" s="226">
        <v>12</v>
      </c>
      <c r="Q43" s="226">
        <v>454</v>
      </c>
      <c r="R43" s="228">
        <f t="shared" si="0"/>
        <v>5448</v>
      </c>
      <c r="S43" s="228"/>
      <c r="T43" s="228"/>
      <c r="U43" s="228">
        <v>0</v>
      </c>
      <c r="V43" s="228"/>
      <c r="W43" s="228">
        <f t="shared" si="1"/>
        <v>1816</v>
      </c>
      <c r="X43" s="228">
        <f t="shared" si="2"/>
        <v>272.39999999999998</v>
      </c>
      <c r="Y43" s="229">
        <f t="shared" si="3"/>
        <v>2088.4</v>
      </c>
      <c r="Z43" s="233">
        <v>5.88</v>
      </c>
      <c r="AA43" s="228">
        <f t="shared" si="4"/>
        <v>11222.88</v>
      </c>
      <c r="AB43" s="231">
        <f t="shared" si="5"/>
        <v>7631.5583999999999</v>
      </c>
      <c r="AC43" s="226" t="s">
        <v>1701</v>
      </c>
      <c r="AD43" s="226" t="s">
        <v>2688</v>
      </c>
      <c r="AE43" s="226" t="s">
        <v>2689</v>
      </c>
      <c r="AF43" s="253" t="s">
        <v>2814</v>
      </c>
    </row>
    <row r="44" spans="1:32" ht="21.75" customHeight="1">
      <c r="A44" s="226">
        <v>36</v>
      </c>
      <c r="B44" s="226" t="s">
        <v>2815</v>
      </c>
      <c r="C44" s="226" t="s">
        <v>2815</v>
      </c>
      <c r="D44" s="227"/>
      <c r="E44" s="226" t="s">
        <v>2816</v>
      </c>
      <c r="F44" s="226" t="s">
        <v>42</v>
      </c>
      <c r="G44" s="226" t="s">
        <v>2686</v>
      </c>
      <c r="H44" s="226">
        <v>1</v>
      </c>
      <c r="I44" s="226" t="s">
        <v>2817</v>
      </c>
      <c r="J44" s="237">
        <v>1</v>
      </c>
      <c r="K44" s="260">
        <v>1</v>
      </c>
      <c r="L44" s="260"/>
      <c r="M44" s="226">
        <v>2</v>
      </c>
      <c r="N44" s="227"/>
      <c r="O44" s="226">
        <v>1</v>
      </c>
      <c r="P44" s="226">
        <v>10</v>
      </c>
      <c r="Q44" s="226">
        <v>490</v>
      </c>
      <c r="R44" s="228">
        <f t="shared" si="0"/>
        <v>4900</v>
      </c>
      <c r="S44" s="228"/>
      <c r="T44" s="228"/>
      <c r="U44" s="228">
        <v>0</v>
      </c>
      <c r="V44" s="228"/>
      <c r="W44" s="228">
        <f t="shared" si="1"/>
        <v>1633.3333333333333</v>
      </c>
      <c r="X44" s="228">
        <f t="shared" si="2"/>
        <v>244.99999999999997</v>
      </c>
      <c r="Y44" s="229">
        <f t="shared" si="3"/>
        <v>1878.3333333333333</v>
      </c>
      <c r="Z44" s="233">
        <v>5.88</v>
      </c>
      <c r="AA44" s="228">
        <f t="shared" si="4"/>
        <v>10094</v>
      </c>
      <c r="AB44" s="231">
        <f t="shared" si="5"/>
        <v>6863.92</v>
      </c>
      <c r="AC44" s="226" t="s">
        <v>1701</v>
      </c>
      <c r="AD44" s="226" t="s">
        <v>2688</v>
      </c>
      <c r="AE44" s="226" t="s">
        <v>2689</v>
      </c>
      <c r="AF44" s="253" t="s">
        <v>2818</v>
      </c>
    </row>
    <row r="45" spans="1:32" ht="21.75" customHeight="1">
      <c r="A45" s="226">
        <v>37</v>
      </c>
      <c r="B45" s="226" t="s">
        <v>2819</v>
      </c>
      <c r="C45" s="226" t="s">
        <v>2819</v>
      </c>
      <c r="D45" s="227"/>
      <c r="E45" s="226" t="s">
        <v>2820</v>
      </c>
      <c r="F45" s="226" t="s">
        <v>42</v>
      </c>
      <c r="G45" s="226" t="s">
        <v>2686</v>
      </c>
      <c r="H45" s="226">
        <v>1</v>
      </c>
      <c r="I45" s="226" t="s">
        <v>2821</v>
      </c>
      <c r="J45" s="237">
        <v>3</v>
      </c>
      <c r="K45" s="260">
        <v>3</v>
      </c>
      <c r="L45" s="260"/>
      <c r="M45" s="226">
        <v>2</v>
      </c>
      <c r="N45" s="226">
        <v>4</v>
      </c>
      <c r="O45" s="227"/>
      <c r="P45" s="226">
        <v>11</v>
      </c>
      <c r="Q45" s="226">
        <v>420</v>
      </c>
      <c r="R45" s="228">
        <f t="shared" si="0"/>
        <v>4620</v>
      </c>
      <c r="S45" s="228"/>
      <c r="T45" s="228"/>
      <c r="U45" s="228">
        <v>0</v>
      </c>
      <c r="V45" s="228"/>
      <c r="W45" s="228">
        <f t="shared" si="1"/>
        <v>1540</v>
      </c>
      <c r="X45" s="228">
        <f t="shared" si="2"/>
        <v>231</v>
      </c>
      <c r="Y45" s="229">
        <f t="shared" si="3"/>
        <v>1771</v>
      </c>
      <c r="Z45" s="233">
        <v>5.88</v>
      </c>
      <c r="AA45" s="228">
        <f t="shared" si="4"/>
        <v>9517.2000000000007</v>
      </c>
      <c r="AB45" s="231">
        <f t="shared" si="5"/>
        <v>6471.6960000000008</v>
      </c>
      <c r="AC45" s="226" t="s">
        <v>1701</v>
      </c>
      <c r="AD45" s="226" t="s">
        <v>2688</v>
      </c>
      <c r="AE45" s="226" t="s">
        <v>2689</v>
      </c>
      <c r="AF45" s="253"/>
    </row>
    <row r="46" spans="1:32" ht="21.75" customHeight="1">
      <c r="A46" s="226">
        <v>38</v>
      </c>
      <c r="B46" s="226" t="s">
        <v>2822</v>
      </c>
      <c r="C46" s="226" t="s">
        <v>2822</v>
      </c>
      <c r="D46" s="227"/>
      <c r="E46" s="226" t="s">
        <v>2823</v>
      </c>
      <c r="F46" s="226" t="s">
        <v>42</v>
      </c>
      <c r="G46" s="226" t="s">
        <v>2686</v>
      </c>
      <c r="H46" s="226">
        <v>1</v>
      </c>
      <c r="I46" s="226" t="s">
        <v>2824</v>
      </c>
      <c r="J46" s="237">
        <v>3</v>
      </c>
      <c r="K46" s="260">
        <v>3</v>
      </c>
      <c r="L46" s="260"/>
      <c r="M46" s="226">
        <v>2</v>
      </c>
      <c r="N46" s="226">
        <v>4</v>
      </c>
      <c r="O46" s="227"/>
      <c r="P46" s="226">
        <v>9</v>
      </c>
      <c r="Q46" s="226">
        <v>500</v>
      </c>
      <c r="R46" s="228">
        <f t="shared" si="0"/>
        <v>4500</v>
      </c>
      <c r="S46" s="228"/>
      <c r="T46" s="228"/>
      <c r="U46" s="228">
        <v>0</v>
      </c>
      <c r="V46" s="228"/>
      <c r="W46" s="228">
        <f t="shared" si="1"/>
        <v>1500</v>
      </c>
      <c r="X46" s="228">
        <f t="shared" si="2"/>
        <v>225</v>
      </c>
      <c r="Y46" s="229">
        <f t="shared" si="3"/>
        <v>1725</v>
      </c>
      <c r="Z46" s="233">
        <v>5.88</v>
      </c>
      <c r="AA46" s="228">
        <f t="shared" si="4"/>
        <v>9270</v>
      </c>
      <c r="AB46" s="231">
        <f t="shared" si="5"/>
        <v>6303.6</v>
      </c>
      <c r="AC46" s="226" t="s">
        <v>1701</v>
      </c>
      <c r="AD46" s="226" t="s">
        <v>1701</v>
      </c>
      <c r="AE46" s="226" t="s">
        <v>2689</v>
      </c>
      <c r="AF46" s="253" t="s">
        <v>2785</v>
      </c>
    </row>
    <row r="47" spans="1:32" ht="21.75" customHeight="1">
      <c r="A47" s="226">
        <v>39</v>
      </c>
      <c r="B47" s="226" t="s">
        <v>2825</v>
      </c>
      <c r="C47" s="226" t="s">
        <v>2825</v>
      </c>
      <c r="D47" s="227"/>
      <c r="E47" s="226" t="s">
        <v>2826</v>
      </c>
      <c r="F47" s="226" t="s">
        <v>42</v>
      </c>
      <c r="G47" s="226" t="s">
        <v>2686</v>
      </c>
      <c r="H47" s="226">
        <v>1</v>
      </c>
      <c r="I47" s="226" t="s">
        <v>2827</v>
      </c>
      <c r="J47" s="237">
        <v>2</v>
      </c>
      <c r="K47" s="260">
        <v>2</v>
      </c>
      <c r="L47" s="260"/>
      <c r="M47" s="226">
        <v>1</v>
      </c>
      <c r="N47" s="226">
        <v>2</v>
      </c>
      <c r="O47" s="226">
        <v>1</v>
      </c>
      <c r="P47" s="226">
        <v>10</v>
      </c>
      <c r="Q47" s="226">
        <v>450</v>
      </c>
      <c r="R47" s="228">
        <f t="shared" si="0"/>
        <v>4500</v>
      </c>
      <c r="S47" s="228"/>
      <c r="T47" s="228"/>
      <c r="U47" s="228">
        <v>0</v>
      </c>
      <c r="V47" s="228"/>
      <c r="W47" s="228">
        <f t="shared" si="1"/>
        <v>1500</v>
      </c>
      <c r="X47" s="228">
        <f t="shared" si="2"/>
        <v>225</v>
      </c>
      <c r="Y47" s="229">
        <f t="shared" si="3"/>
        <v>1725</v>
      </c>
      <c r="Z47" s="233">
        <v>5.88</v>
      </c>
      <c r="AA47" s="228">
        <f t="shared" si="4"/>
        <v>9270</v>
      </c>
      <c r="AB47" s="231">
        <f t="shared" si="5"/>
        <v>6303.6</v>
      </c>
      <c r="AC47" s="226" t="s">
        <v>1701</v>
      </c>
      <c r="AD47" s="226" t="s">
        <v>1701</v>
      </c>
      <c r="AE47" s="226" t="s">
        <v>2689</v>
      </c>
      <c r="AF47" s="253" t="s">
        <v>2828</v>
      </c>
    </row>
    <row r="48" spans="1:32" ht="21.75" customHeight="1">
      <c r="A48" s="226">
        <v>40</v>
      </c>
      <c r="B48" s="226" t="s">
        <v>2829</v>
      </c>
      <c r="C48" s="226" t="s">
        <v>2829</v>
      </c>
      <c r="D48" s="227"/>
      <c r="E48" s="226" t="s">
        <v>2830</v>
      </c>
      <c r="F48" s="226" t="s">
        <v>42</v>
      </c>
      <c r="G48" s="226" t="s">
        <v>2686</v>
      </c>
      <c r="H48" s="226">
        <v>1</v>
      </c>
      <c r="I48" s="226" t="s">
        <v>2831</v>
      </c>
      <c r="J48" s="237">
        <v>3</v>
      </c>
      <c r="K48" s="260">
        <v>3</v>
      </c>
      <c r="L48" s="260"/>
      <c r="M48" s="226">
        <v>2</v>
      </c>
      <c r="N48" s="226">
        <v>4</v>
      </c>
      <c r="O48" s="227"/>
      <c r="P48" s="226">
        <v>11</v>
      </c>
      <c r="Q48" s="226">
        <v>400</v>
      </c>
      <c r="R48" s="228">
        <f t="shared" si="0"/>
        <v>4400</v>
      </c>
      <c r="S48" s="228"/>
      <c r="T48" s="228"/>
      <c r="U48" s="228">
        <v>0</v>
      </c>
      <c r="V48" s="228"/>
      <c r="W48" s="228">
        <f t="shared" si="1"/>
        <v>1466.6666666666667</v>
      </c>
      <c r="X48" s="228">
        <f t="shared" si="2"/>
        <v>220</v>
      </c>
      <c r="Y48" s="229">
        <f t="shared" si="3"/>
        <v>1686.6666666666667</v>
      </c>
      <c r="Z48" s="233">
        <v>5.88</v>
      </c>
      <c r="AA48" s="228">
        <f t="shared" si="4"/>
        <v>9064</v>
      </c>
      <c r="AB48" s="231">
        <f t="shared" si="5"/>
        <v>6163.52</v>
      </c>
      <c r="AC48" s="226" t="s">
        <v>1701</v>
      </c>
      <c r="AD48" s="226" t="s">
        <v>2688</v>
      </c>
      <c r="AE48" s="226" t="s">
        <v>2689</v>
      </c>
      <c r="AF48" s="253"/>
    </row>
    <row r="49" spans="1:32" ht="21.75" customHeight="1">
      <c r="A49" s="226">
        <v>41</v>
      </c>
      <c r="B49" s="226" t="s">
        <v>2832</v>
      </c>
      <c r="C49" s="226" t="s">
        <v>2832</v>
      </c>
      <c r="D49" s="227"/>
      <c r="E49" s="226" t="s">
        <v>2833</v>
      </c>
      <c r="F49" s="226" t="s">
        <v>42</v>
      </c>
      <c r="G49" s="226" t="s">
        <v>2686</v>
      </c>
      <c r="H49" s="226">
        <v>1</v>
      </c>
      <c r="I49" s="226" t="s">
        <v>2834</v>
      </c>
      <c r="J49" s="237">
        <v>2</v>
      </c>
      <c r="K49" s="260">
        <v>2</v>
      </c>
      <c r="L49" s="260"/>
      <c r="M49" s="226">
        <v>4</v>
      </c>
      <c r="N49" s="226">
        <v>3</v>
      </c>
      <c r="O49" s="227"/>
      <c r="P49" s="226">
        <v>5</v>
      </c>
      <c r="Q49" s="226">
        <v>810</v>
      </c>
      <c r="R49" s="228">
        <f t="shared" si="0"/>
        <v>4050</v>
      </c>
      <c r="S49" s="228"/>
      <c r="T49" s="228"/>
      <c r="U49" s="228">
        <v>0</v>
      </c>
      <c r="V49" s="228"/>
      <c r="W49" s="228">
        <f t="shared" si="1"/>
        <v>1350</v>
      </c>
      <c r="X49" s="228">
        <f t="shared" si="2"/>
        <v>202.5</v>
      </c>
      <c r="Y49" s="229">
        <f t="shared" si="3"/>
        <v>1552.5</v>
      </c>
      <c r="Z49" s="233">
        <v>5.88</v>
      </c>
      <c r="AA49" s="228">
        <f t="shared" si="4"/>
        <v>8343</v>
      </c>
      <c r="AB49" s="231">
        <f t="shared" si="5"/>
        <v>5673.2400000000007</v>
      </c>
      <c r="AC49" s="226" t="s">
        <v>1701</v>
      </c>
      <c r="AD49" s="226" t="s">
        <v>2688</v>
      </c>
      <c r="AE49" s="226" t="s">
        <v>2689</v>
      </c>
      <c r="AF49" s="253"/>
    </row>
    <row r="50" spans="1:32" ht="21.75" customHeight="1">
      <c r="A50" s="226">
        <v>42</v>
      </c>
      <c r="B50" s="226" t="s">
        <v>2835</v>
      </c>
      <c r="C50" s="226" t="s">
        <v>2835</v>
      </c>
      <c r="D50" s="227"/>
      <c r="E50" s="236" t="s">
        <v>2836</v>
      </c>
      <c r="F50" s="226" t="s">
        <v>66</v>
      </c>
      <c r="G50" s="226" t="s">
        <v>2686</v>
      </c>
      <c r="H50" s="226">
        <v>1</v>
      </c>
      <c r="I50" s="226" t="s">
        <v>2837</v>
      </c>
      <c r="J50" s="235">
        <v>8</v>
      </c>
      <c r="K50" s="262">
        <v>7</v>
      </c>
      <c r="L50" s="262">
        <v>1</v>
      </c>
      <c r="M50" s="226">
        <v>6</v>
      </c>
      <c r="N50" s="226">
        <v>5</v>
      </c>
      <c r="O50" s="226">
        <v>4</v>
      </c>
      <c r="P50" s="226">
        <v>50</v>
      </c>
      <c r="Q50" s="226">
        <v>1400</v>
      </c>
      <c r="R50" s="228">
        <f t="shared" si="0"/>
        <v>70000</v>
      </c>
      <c r="S50" s="228"/>
      <c r="T50" s="228"/>
      <c r="U50" s="228">
        <v>0</v>
      </c>
      <c r="V50" s="228">
        <v>400</v>
      </c>
      <c r="W50" s="228">
        <f t="shared" si="1"/>
        <v>2000</v>
      </c>
      <c r="X50" s="228">
        <f t="shared" si="2"/>
        <v>300</v>
      </c>
      <c r="Y50" s="229">
        <f t="shared" si="3"/>
        <v>2300</v>
      </c>
      <c r="Z50" s="233">
        <v>6.84</v>
      </c>
      <c r="AA50" s="228">
        <f t="shared" si="4"/>
        <v>14280</v>
      </c>
      <c r="AB50" s="231">
        <f t="shared" si="5"/>
        <v>9710.4000000000015</v>
      </c>
      <c r="AC50" s="226" t="s">
        <v>1701</v>
      </c>
      <c r="AD50" s="226" t="s">
        <v>1701</v>
      </c>
      <c r="AE50" s="226" t="s">
        <v>1701</v>
      </c>
      <c r="AF50" s="253" t="s">
        <v>658</v>
      </c>
    </row>
    <row r="51" spans="1:32" ht="21.75" customHeight="1">
      <c r="A51" s="226">
        <v>43</v>
      </c>
      <c r="B51" s="226" t="s">
        <v>2838</v>
      </c>
      <c r="C51" s="226" t="s">
        <v>2838</v>
      </c>
      <c r="D51" s="227"/>
      <c r="E51" s="236" t="s">
        <v>2839</v>
      </c>
      <c r="F51" s="226" t="s">
        <v>66</v>
      </c>
      <c r="G51" s="226" t="s">
        <v>2686</v>
      </c>
      <c r="H51" s="226">
        <v>1</v>
      </c>
      <c r="I51" s="226" t="s">
        <v>2837</v>
      </c>
      <c r="J51" s="235">
        <v>8</v>
      </c>
      <c r="K51" s="262">
        <v>7</v>
      </c>
      <c r="L51" s="262">
        <v>1</v>
      </c>
      <c r="M51" s="226">
        <v>6</v>
      </c>
      <c r="N51" s="226">
        <v>5</v>
      </c>
      <c r="O51" s="226">
        <v>4</v>
      </c>
      <c r="P51" s="226">
        <v>50</v>
      </c>
      <c r="Q51" s="226">
        <v>1400</v>
      </c>
      <c r="R51" s="228">
        <f t="shared" si="0"/>
        <v>70000</v>
      </c>
      <c r="S51" s="228"/>
      <c r="T51" s="228"/>
      <c r="U51" s="228">
        <v>0</v>
      </c>
      <c r="V51" s="228">
        <v>400</v>
      </c>
      <c r="W51" s="228">
        <f t="shared" si="1"/>
        <v>2000</v>
      </c>
      <c r="X51" s="228">
        <f t="shared" si="2"/>
        <v>300</v>
      </c>
      <c r="Y51" s="229">
        <f t="shared" si="3"/>
        <v>2300</v>
      </c>
      <c r="Z51" s="233">
        <v>6.84</v>
      </c>
      <c r="AA51" s="228">
        <f t="shared" si="4"/>
        <v>14280</v>
      </c>
      <c r="AB51" s="231">
        <f t="shared" si="5"/>
        <v>9710.4000000000015</v>
      </c>
      <c r="AC51" s="226" t="s">
        <v>1701</v>
      </c>
      <c r="AD51" s="226" t="s">
        <v>1701</v>
      </c>
      <c r="AE51" s="226" t="s">
        <v>1701</v>
      </c>
      <c r="AF51" s="253" t="s">
        <v>658</v>
      </c>
    </row>
    <row r="52" spans="1:32" ht="21.75" customHeight="1">
      <c r="A52" s="226">
        <v>44</v>
      </c>
      <c r="B52" s="226" t="s">
        <v>2840</v>
      </c>
      <c r="C52" s="226" t="s">
        <v>2840</v>
      </c>
      <c r="D52" s="227"/>
      <c r="E52" s="236" t="s">
        <v>2841</v>
      </c>
      <c r="F52" s="226" t="s">
        <v>66</v>
      </c>
      <c r="G52" s="226" t="s">
        <v>2686</v>
      </c>
      <c r="H52" s="226">
        <v>1</v>
      </c>
      <c r="I52" s="226" t="s">
        <v>2837</v>
      </c>
      <c r="J52" s="237">
        <v>4</v>
      </c>
      <c r="K52" s="260">
        <v>4</v>
      </c>
      <c r="L52" s="260"/>
      <c r="M52" s="226">
        <v>3</v>
      </c>
      <c r="N52" s="226">
        <v>3</v>
      </c>
      <c r="O52" s="226">
        <v>2</v>
      </c>
      <c r="P52" s="226">
        <v>50</v>
      </c>
      <c r="Q52" s="226">
        <v>1200</v>
      </c>
      <c r="R52" s="228">
        <f t="shared" si="0"/>
        <v>60000</v>
      </c>
      <c r="S52" s="228"/>
      <c r="T52" s="228"/>
      <c r="U52" s="228">
        <v>0</v>
      </c>
      <c r="V52" s="228">
        <v>400</v>
      </c>
      <c r="W52" s="228">
        <f t="shared" si="1"/>
        <v>2000</v>
      </c>
      <c r="X52" s="228">
        <f t="shared" si="2"/>
        <v>300</v>
      </c>
      <c r="Y52" s="229">
        <f t="shared" si="3"/>
        <v>2300</v>
      </c>
      <c r="Z52" s="233">
        <v>6.84</v>
      </c>
      <c r="AA52" s="228">
        <f t="shared" si="4"/>
        <v>14280</v>
      </c>
      <c r="AB52" s="231">
        <f t="shared" si="5"/>
        <v>9710.4000000000015</v>
      </c>
      <c r="AC52" s="226" t="s">
        <v>1701</v>
      </c>
      <c r="AD52" s="226" t="s">
        <v>1701</v>
      </c>
      <c r="AE52" s="226" t="s">
        <v>1701</v>
      </c>
      <c r="AF52" s="253" t="s">
        <v>658</v>
      </c>
    </row>
    <row r="53" spans="1:32" ht="21.75" customHeight="1">
      <c r="A53" s="226">
        <v>45</v>
      </c>
      <c r="B53" s="226" t="s">
        <v>2842</v>
      </c>
      <c r="C53" s="226" t="s">
        <v>2842</v>
      </c>
      <c r="D53" s="227"/>
      <c r="E53" s="236" t="s">
        <v>2843</v>
      </c>
      <c r="F53" s="226" t="s">
        <v>66</v>
      </c>
      <c r="G53" s="226" t="s">
        <v>2686</v>
      </c>
      <c r="H53" s="226">
        <v>1</v>
      </c>
      <c r="I53" s="226" t="s">
        <v>2837</v>
      </c>
      <c r="J53" s="237">
        <v>4</v>
      </c>
      <c r="K53" s="260">
        <v>4</v>
      </c>
      <c r="L53" s="260"/>
      <c r="M53" s="226">
        <v>3</v>
      </c>
      <c r="N53" s="226">
        <v>3</v>
      </c>
      <c r="O53" s="226">
        <v>2</v>
      </c>
      <c r="P53" s="226">
        <v>50</v>
      </c>
      <c r="Q53" s="226">
        <v>1200</v>
      </c>
      <c r="R53" s="228">
        <f t="shared" si="0"/>
        <v>60000</v>
      </c>
      <c r="S53" s="228"/>
      <c r="T53" s="228"/>
      <c r="U53" s="228">
        <v>0</v>
      </c>
      <c r="V53" s="228">
        <v>400</v>
      </c>
      <c r="W53" s="228">
        <f t="shared" si="1"/>
        <v>2000</v>
      </c>
      <c r="X53" s="228">
        <f t="shared" si="2"/>
        <v>300</v>
      </c>
      <c r="Y53" s="229">
        <f t="shared" si="3"/>
        <v>2300</v>
      </c>
      <c r="Z53" s="233">
        <v>6.84</v>
      </c>
      <c r="AA53" s="228">
        <f t="shared" si="4"/>
        <v>14280</v>
      </c>
      <c r="AB53" s="231">
        <f t="shared" si="5"/>
        <v>9710.4000000000015</v>
      </c>
      <c r="AC53" s="226" t="s">
        <v>1701</v>
      </c>
      <c r="AD53" s="226" t="s">
        <v>1701</v>
      </c>
      <c r="AE53" s="226" t="s">
        <v>1701</v>
      </c>
      <c r="AF53" s="253" t="s">
        <v>658</v>
      </c>
    </row>
    <row r="54" spans="1:32" ht="21.75" customHeight="1">
      <c r="A54" s="226">
        <v>46</v>
      </c>
      <c r="B54" s="226" t="s">
        <v>2844</v>
      </c>
      <c r="C54" s="226" t="s">
        <v>2844</v>
      </c>
      <c r="D54" s="227"/>
      <c r="E54" s="236" t="s">
        <v>2845</v>
      </c>
      <c r="F54" s="226" t="s">
        <v>66</v>
      </c>
      <c r="G54" s="226" t="s">
        <v>2686</v>
      </c>
      <c r="H54" s="226">
        <v>1</v>
      </c>
      <c r="I54" s="226" t="s">
        <v>2846</v>
      </c>
      <c r="J54" s="237">
        <v>4</v>
      </c>
      <c r="K54" s="260">
        <v>4</v>
      </c>
      <c r="L54" s="260"/>
      <c r="M54" s="226">
        <v>3</v>
      </c>
      <c r="N54" s="226">
        <v>3</v>
      </c>
      <c r="O54" s="226">
        <v>2</v>
      </c>
      <c r="P54" s="226">
        <v>42</v>
      </c>
      <c r="Q54" s="226">
        <v>1200</v>
      </c>
      <c r="R54" s="228">
        <f t="shared" si="0"/>
        <v>50400</v>
      </c>
      <c r="S54" s="228"/>
      <c r="T54" s="228"/>
      <c r="U54" s="228">
        <v>0</v>
      </c>
      <c r="V54" s="228">
        <v>252</v>
      </c>
      <c r="W54" s="228">
        <f t="shared" si="1"/>
        <v>1260</v>
      </c>
      <c r="X54" s="228">
        <f t="shared" si="2"/>
        <v>189</v>
      </c>
      <c r="Y54" s="229">
        <f t="shared" si="3"/>
        <v>1449</v>
      </c>
      <c r="Z54" s="233">
        <v>6.84</v>
      </c>
      <c r="AA54" s="228">
        <f t="shared" si="4"/>
        <v>8996.4</v>
      </c>
      <c r="AB54" s="231">
        <f t="shared" si="5"/>
        <v>6117.5520000000006</v>
      </c>
      <c r="AC54" s="226" t="s">
        <v>1701</v>
      </c>
      <c r="AD54" s="226" t="s">
        <v>1701</v>
      </c>
      <c r="AE54" s="226" t="s">
        <v>1701</v>
      </c>
      <c r="AF54" s="253" t="s">
        <v>658</v>
      </c>
    </row>
    <row r="55" spans="1:32" ht="21.75" customHeight="1">
      <c r="A55" s="226">
        <v>47</v>
      </c>
      <c r="B55" s="226" t="s">
        <v>2847</v>
      </c>
      <c r="C55" s="226" t="s">
        <v>2847</v>
      </c>
      <c r="D55" s="227"/>
      <c r="E55" s="236" t="s">
        <v>2848</v>
      </c>
      <c r="F55" s="226" t="s">
        <v>66</v>
      </c>
      <c r="G55" s="226" t="s">
        <v>2686</v>
      </c>
      <c r="H55" s="226">
        <v>1</v>
      </c>
      <c r="I55" s="226" t="s">
        <v>2846</v>
      </c>
      <c r="J55" s="237">
        <v>4</v>
      </c>
      <c r="K55" s="260">
        <v>4</v>
      </c>
      <c r="L55" s="260"/>
      <c r="M55" s="226">
        <v>3</v>
      </c>
      <c r="N55" s="226">
        <v>3</v>
      </c>
      <c r="O55" s="226">
        <v>2</v>
      </c>
      <c r="P55" s="226">
        <v>42</v>
      </c>
      <c r="Q55" s="226">
        <v>1200</v>
      </c>
      <c r="R55" s="228">
        <f t="shared" si="0"/>
        <v>50400</v>
      </c>
      <c r="S55" s="228"/>
      <c r="T55" s="228"/>
      <c r="U55" s="228">
        <v>0</v>
      </c>
      <c r="V55" s="228">
        <v>252</v>
      </c>
      <c r="W55" s="228">
        <f t="shared" si="1"/>
        <v>1260</v>
      </c>
      <c r="X55" s="228">
        <f t="shared" si="2"/>
        <v>189</v>
      </c>
      <c r="Y55" s="229">
        <f t="shared" si="3"/>
        <v>1449</v>
      </c>
      <c r="Z55" s="233">
        <v>6.84</v>
      </c>
      <c r="AA55" s="228">
        <f t="shared" si="4"/>
        <v>8996.4</v>
      </c>
      <c r="AB55" s="231">
        <f t="shared" si="5"/>
        <v>6117.5520000000006</v>
      </c>
      <c r="AC55" s="226" t="s">
        <v>1701</v>
      </c>
      <c r="AD55" s="226" t="s">
        <v>1701</v>
      </c>
      <c r="AE55" s="226" t="s">
        <v>1701</v>
      </c>
      <c r="AF55" s="253" t="s">
        <v>658</v>
      </c>
    </row>
    <row r="56" spans="1:32" ht="21.75" customHeight="1">
      <c r="A56" s="226">
        <v>48</v>
      </c>
      <c r="B56" s="226" t="s">
        <v>2849</v>
      </c>
      <c r="C56" s="226" t="s">
        <v>2849</v>
      </c>
      <c r="D56" s="227"/>
      <c r="E56" s="236" t="s">
        <v>2850</v>
      </c>
      <c r="F56" s="226" t="s">
        <v>66</v>
      </c>
      <c r="G56" s="226" t="s">
        <v>2686</v>
      </c>
      <c r="H56" s="226">
        <v>1</v>
      </c>
      <c r="I56" s="226" t="s">
        <v>2846</v>
      </c>
      <c r="J56" s="237">
        <v>4</v>
      </c>
      <c r="K56" s="260">
        <v>4</v>
      </c>
      <c r="L56" s="260"/>
      <c r="M56" s="226">
        <v>3</v>
      </c>
      <c r="N56" s="226">
        <v>3</v>
      </c>
      <c r="O56" s="226">
        <v>2</v>
      </c>
      <c r="P56" s="226">
        <v>36</v>
      </c>
      <c r="Q56" s="226">
        <v>1200</v>
      </c>
      <c r="R56" s="228">
        <f t="shared" si="0"/>
        <v>43200</v>
      </c>
      <c r="S56" s="228"/>
      <c r="T56" s="228"/>
      <c r="U56" s="228">
        <v>0</v>
      </c>
      <c r="V56" s="228">
        <v>216</v>
      </c>
      <c r="W56" s="228">
        <f t="shared" si="1"/>
        <v>1080</v>
      </c>
      <c r="X56" s="228">
        <f t="shared" si="2"/>
        <v>162</v>
      </c>
      <c r="Y56" s="229">
        <f t="shared" si="3"/>
        <v>1242</v>
      </c>
      <c r="Z56" s="233">
        <v>6.84</v>
      </c>
      <c r="AA56" s="228">
        <f t="shared" si="4"/>
        <v>7711.2</v>
      </c>
      <c r="AB56" s="231">
        <f t="shared" si="5"/>
        <v>5243.616</v>
      </c>
      <c r="AC56" s="226" t="s">
        <v>2733</v>
      </c>
      <c r="AD56" s="226" t="s">
        <v>2733</v>
      </c>
      <c r="AE56" s="226" t="s">
        <v>2733</v>
      </c>
      <c r="AF56" s="253" t="s">
        <v>658</v>
      </c>
    </row>
    <row r="57" spans="1:32" ht="21.75" customHeight="1">
      <c r="A57" s="226">
        <v>49</v>
      </c>
      <c r="B57" s="226" t="s">
        <v>2851</v>
      </c>
      <c r="C57" s="226" t="s">
        <v>2851</v>
      </c>
      <c r="D57" s="227"/>
      <c r="E57" s="226" t="s">
        <v>2852</v>
      </c>
      <c r="F57" s="226" t="s">
        <v>66</v>
      </c>
      <c r="G57" s="226" t="s">
        <v>2686</v>
      </c>
      <c r="H57" s="226">
        <v>1</v>
      </c>
      <c r="I57" s="226" t="s">
        <v>2853</v>
      </c>
      <c r="J57" s="235">
        <v>4</v>
      </c>
      <c r="K57" s="262">
        <v>3</v>
      </c>
      <c r="L57" s="262">
        <v>1</v>
      </c>
      <c r="M57" s="226">
        <v>3</v>
      </c>
      <c r="N57" s="226">
        <v>3</v>
      </c>
      <c r="O57" s="226">
        <v>2</v>
      </c>
      <c r="P57" s="226">
        <v>50</v>
      </c>
      <c r="Q57" s="226">
        <v>1200</v>
      </c>
      <c r="R57" s="228">
        <f t="shared" si="0"/>
        <v>60000</v>
      </c>
      <c r="S57" s="228"/>
      <c r="T57" s="228"/>
      <c r="U57" s="228">
        <v>0</v>
      </c>
      <c r="V57" s="228">
        <v>400</v>
      </c>
      <c r="W57" s="228">
        <f t="shared" si="1"/>
        <v>2000</v>
      </c>
      <c r="X57" s="228">
        <f t="shared" si="2"/>
        <v>300</v>
      </c>
      <c r="Y57" s="229">
        <f t="shared" si="3"/>
        <v>2300</v>
      </c>
      <c r="Z57" s="233">
        <v>6.84</v>
      </c>
      <c r="AA57" s="228">
        <f t="shared" si="4"/>
        <v>14280</v>
      </c>
      <c r="AB57" s="231">
        <f t="shared" si="5"/>
        <v>9710.4000000000015</v>
      </c>
      <c r="AC57" s="226" t="s">
        <v>2733</v>
      </c>
      <c r="AD57" s="226" t="s">
        <v>2733</v>
      </c>
      <c r="AE57" s="226" t="s">
        <v>2733</v>
      </c>
      <c r="AF57" s="253" t="s">
        <v>658</v>
      </c>
    </row>
    <row r="58" spans="1:32" ht="21.75" customHeight="1">
      <c r="A58" s="226">
        <v>50</v>
      </c>
      <c r="B58" s="226" t="s">
        <v>2854</v>
      </c>
      <c r="C58" s="226" t="s">
        <v>2854</v>
      </c>
      <c r="D58" s="227"/>
      <c r="E58" s="226" t="s">
        <v>2855</v>
      </c>
      <c r="F58" s="226" t="s">
        <v>66</v>
      </c>
      <c r="G58" s="226" t="s">
        <v>2686</v>
      </c>
      <c r="H58" s="226">
        <v>1</v>
      </c>
      <c r="I58" s="226" t="s">
        <v>2853</v>
      </c>
      <c r="J58" s="237">
        <v>4</v>
      </c>
      <c r="K58" s="260">
        <v>4</v>
      </c>
      <c r="L58" s="260"/>
      <c r="M58" s="226">
        <v>3</v>
      </c>
      <c r="N58" s="226">
        <v>3</v>
      </c>
      <c r="O58" s="226">
        <v>2</v>
      </c>
      <c r="P58" s="226">
        <v>50</v>
      </c>
      <c r="Q58" s="226">
        <v>1200</v>
      </c>
      <c r="R58" s="228">
        <f t="shared" si="0"/>
        <v>60000</v>
      </c>
      <c r="S58" s="228"/>
      <c r="T58" s="228"/>
      <c r="U58" s="228">
        <v>0</v>
      </c>
      <c r="V58" s="228">
        <v>400</v>
      </c>
      <c r="W58" s="228">
        <f t="shared" si="1"/>
        <v>2000</v>
      </c>
      <c r="X58" s="228">
        <f t="shared" si="2"/>
        <v>300</v>
      </c>
      <c r="Y58" s="229">
        <f t="shared" si="3"/>
        <v>2300</v>
      </c>
      <c r="Z58" s="233">
        <v>6.84</v>
      </c>
      <c r="AA58" s="228">
        <f t="shared" si="4"/>
        <v>14280</v>
      </c>
      <c r="AB58" s="231">
        <f t="shared" si="5"/>
        <v>9710.4000000000015</v>
      </c>
      <c r="AC58" s="226" t="s">
        <v>2733</v>
      </c>
      <c r="AD58" s="226" t="s">
        <v>2733</v>
      </c>
      <c r="AE58" s="226" t="s">
        <v>2733</v>
      </c>
      <c r="AF58" s="253" t="s">
        <v>658</v>
      </c>
    </row>
    <row r="59" spans="1:32" ht="21.75" customHeight="1">
      <c r="A59" s="226">
        <v>51</v>
      </c>
      <c r="B59" s="226" t="s">
        <v>2856</v>
      </c>
      <c r="C59" s="226" t="s">
        <v>2856</v>
      </c>
      <c r="D59" s="227"/>
      <c r="E59" s="226" t="s">
        <v>2857</v>
      </c>
      <c r="F59" s="226" t="s">
        <v>42</v>
      </c>
      <c r="G59" s="226" t="s">
        <v>2686</v>
      </c>
      <c r="H59" s="226">
        <v>1</v>
      </c>
      <c r="I59" s="226" t="s">
        <v>2858</v>
      </c>
      <c r="J59" s="237">
        <v>1</v>
      </c>
      <c r="K59" s="260">
        <v>1</v>
      </c>
      <c r="L59" s="260"/>
      <c r="M59" s="226">
        <v>1</v>
      </c>
      <c r="N59" s="226">
        <v>2</v>
      </c>
      <c r="O59" s="227"/>
      <c r="P59" s="226">
        <v>7</v>
      </c>
      <c r="Q59" s="226">
        <v>500</v>
      </c>
      <c r="R59" s="228">
        <f t="shared" si="0"/>
        <v>3500</v>
      </c>
      <c r="S59" s="228"/>
      <c r="T59" s="228"/>
      <c r="U59" s="228">
        <v>0</v>
      </c>
      <c r="V59" s="228"/>
      <c r="W59" s="228">
        <f t="shared" si="1"/>
        <v>1166.6666666666667</v>
      </c>
      <c r="X59" s="228">
        <f t="shared" si="2"/>
        <v>175</v>
      </c>
      <c r="Y59" s="229">
        <f t="shared" si="3"/>
        <v>1341.6666666666667</v>
      </c>
      <c r="Z59" s="233">
        <v>5.88</v>
      </c>
      <c r="AA59" s="228">
        <f t="shared" si="4"/>
        <v>7210</v>
      </c>
      <c r="AB59" s="231">
        <f t="shared" si="5"/>
        <v>4902.8</v>
      </c>
      <c r="AC59" s="226" t="s">
        <v>1701</v>
      </c>
      <c r="AD59" s="226" t="s">
        <v>2688</v>
      </c>
      <c r="AE59" s="226" t="s">
        <v>2689</v>
      </c>
      <c r="AF59" s="253"/>
    </row>
    <row r="60" spans="1:32" ht="21.75" customHeight="1">
      <c r="A60" s="226">
        <v>52</v>
      </c>
      <c r="B60" s="226" t="s">
        <v>2859</v>
      </c>
      <c r="C60" s="226" t="s">
        <v>2859</v>
      </c>
      <c r="D60" s="227"/>
      <c r="E60" s="226" t="s">
        <v>2860</v>
      </c>
      <c r="F60" s="226" t="s">
        <v>42</v>
      </c>
      <c r="G60" s="226" t="s">
        <v>2686</v>
      </c>
      <c r="H60" s="226">
        <v>1</v>
      </c>
      <c r="I60" s="226" t="s">
        <v>2861</v>
      </c>
      <c r="J60" s="237">
        <v>2</v>
      </c>
      <c r="K60" s="260">
        <v>2</v>
      </c>
      <c r="L60" s="260"/>
      <c r="M60" s="226">
        <v>2</v>
      </c>
      <c r="N60" s="226">
        <v>2</v>
      </c>
      <c r="O60" s="227"/>
      <c r="P60" s="226">
        <v>14</v>
      </c>
      <c r="Q60" s="226">
        <v>230</v>
      </c>
      <c r="R60" s="228">
        <f t="shared" si="0"/>
        <v>3220</v>
      </c>
      <c r="S60" s="228"/>
      <c r="T60" s="228"/>
      <c r="U60" s="228">
        <v>0</v>
      </c>
      <c r="V60" s="228"/>
      <c r="W60" s="228">
        <f t="shared" si="1"/>
        <v>1073.3333333333333</v>
      </c>
      <c r="X60" s="228">
        <f t="shared" si="2"/>
        <v>160.99999999999997</v>
      </c>
      <c r="Y60" s="229">
        <f t="shared" si="3"/>
        <v>1234.3333333333333</v>
      </c>
      <c r="Z60" s="233">
        <v>5.88</v>
      </c>
      <c r="AA60" s="228">
        <f t="shared" si="4"/>
        <v>6633.2</v>
      </c>
      <c r="AB60" s="231">
        <f t="shared" si="5"/>
        <v>4510.576</v>
      </c>
      <c r="AC60" s="226" t="s">
        <v>1701</v>
      </c>
      <c r="AD60" s="226" t="s">
        <v>2688</v>
      </c>
      <c r="AE60" s="226" t="s">
        <v>2689</v>
      </c>
      <c r="AF60" s="253" t="s">
        <v>2785</v>
      </c>
    </row>
    <row r="61" spans="1:32" ht="21.75" customHeight="1">
      <c r="A61" s="226">
        <v>53</v>
      </c>
      <c r="B61" s="226" t="s">
        <v>2862</v>
      </c>
      <c r="C61" s="226" t="s">
        <v>2862</v>
      </c>
      <c r="D61" s="227"/>
      <c r="E61" s="226" t="s">
        <v>2863</v>
      </c>
      <c r="F61" s="226" t="s">
        <v>42</v>
      </c>
      <c r="G61" s="226" t="s">
        <v>2686</v>
      </c>
      <c r="H61" s="226">
        <v>1</v>
      </c>
      <c r="I61" s="226" t="s">
        <v>2863</v>
      </c>
      <c r="J61" s="237">
        <v>3</v>
      </c>
      <c r="K61" s="260">
        <v>3</v>
      </c>
      <c r="L61" s="260"/>
      <c r="M61" s="226">
        <v>2</v>
      </c>
      <c r="N61" s="226">
        <v>4</v>
      </c>
      <c r="O61" s="227"/>
      <c r="P61" s="226">
        <v>6</v>
      </c>
      <c r="Q61" s="226">
        <v>500</v>
      </c>
      <c r="R61" s="228">
        <f t="shared" si="0"/>
        <v>3000</v>
      </c>
      <c r="S61" s="228"/>
      <c r="T61" s="228"/>
      <c r="U61" s="228">
        <v>0</v>
      </c>
      <c r="V61" s="228"/>
      <c r="W61" s="228">
        <f t="shared" si="1"/>
        <v>1000</v>
      </c>
      <c r="X61" s="228">
        <f t="shared" si="2"/>
        <v>150</v>
      </c>
      <c r="Y61" s="229">
        <f t="shared" si="3"/>
        <v>1150</v>
      </c>
      <c r="Z61" s="233">
        <v>5.88</v>
      </c>
      <c r="AA61" s="228">
        <f t="shared" si="4"/>
        <v>6180</v>
      </c>
      <c r="AB61" s="231">
        <f t="shared" si="5"/>
        <v>4202.4000000000005</v>
      </c>
      <c r="AC61" s="226" t="s">
        <v>1701</v>
      </c>
      <c r="AD61" s="226" t="s">
        <v>2864</v>
      </c>
      <c r="AE61" s="226" t="s">
        <v>2689</v>
      </c>
      <c r="AF61" s="253"/>
    </row>
    <row r="62" spans="1:32" ht="21.75" customHeight="1">
      <c r="A62" s="226">
        <v>54</v>
      </c>
      <c r="B62" s="226" t="s">
        <v>2865</v>
      </c>
      <c r="C62" s="226" t="s">
        <v>2865</v>
      </c>
      <c r="D62" s="227"/>
      <c r="E62" s="226" t="s">
        <v>2866</v>
      </c>
      <c r="F62" s="226" t="s">
        <v>42</v>
      </c>
      <c r="G62" s="226" t="s">
        <v>2686</v>
      </c>
      <c r="H62" s="226">
        <v>1</v>
      </c>
      <c r="I62" s="226" t="s">
        <v>2866</v>
      </c>
      <c r="J62" s="237">
        <v>3</v>
      </c>
      <c r="K62" s="260">
        <v>3</v>
      </c>
      <c r="L62" s="260"/>
      <c r="M62" s="226">
        <v>2</v>
      </c>
      <c r="N62" s="226">
        <v>4</v>
      </c>
      <c r="O62" s="227"/>
      <c r="P62" s="226">
        <v>10</v>
      </c>
      <c r="Q62" s="226">
        <v>270</v>
      </c>
      <c r="R62" s="228">
        <f t="shared" si="0"/>
        <v>2700</v>
      </c>
      <c r="S62" s="228"/>
      <c r="T62" s="228"/>
      <c r="U62" s="228">
        <v>0</v>
      </c>
      <c r="V62" s="228"/>
      <c r="W62" s="228">
        <f t="shared" si="1"/>
        <v>900</v>
      </c>
      <c r="X62" s="228">
        <f t="shared" si="2"/>
        <v>135</v>
      </c>
      <c r="Y62" s="229">
        <f t="shared" si="3"/>
        <v>1035</v>
      </c>
      <c r="Z62" s="233">
        <v>5.88</v>
      </c>
      <c r="AA62" s="228">
        <f t="shared" si="4"/>
        <v>5562</v>
      </c>
      <c r="AB62" s="231">
        <f t="shared" si="5"/>
        <v>3782.1600000000003</v>
      </c>
      <c r="AC62" s="226" t="s">
        <v>1701</v>
      </c>
      <c r="AD62" s="226" t="s">
        <v>2688</v>
      </c>
      <c r="AE62" s="226" t="s">
        <v>2689</v>
      </c>
      <c r="AF62" s="253"/>
    </row>
    <row r="63" spans="1:32" ht="21.75" customHeight="1">
      <c r="A63" s="226">
        <v>55</v>
      </c>
      <c r="B63" s="226" t="s">
        <v>2867</v>
      </c>
      <c r="C63" s="226" t="s">
        <v>2867</v>
      </c>
      <c r="D63" s="227"/>
      <c r="E63" s="226" t="s">
        <v>2868</v>
      </c>
      <c r="F63" s="226" t="s">
        <v>42</v>
      </c>
      <c r="G63" s="226" t="s">
        <v>2686</v>
      </c>
      <c r="H63" s="226">
        <v>1</v>
      </c>
      <c r="I63" s="226" t="s">
        <v>2869</v>
      </c>
      <c r="J63" s="237">
        <v>3</v>
      </c>
      <c r="K63" s="260">
        <v>3</v>
      </c>
      <c r="L63" s="260"/>
      <c r="M63" s="226">
        <v>2</v>
      </c>
      <c r="N63" s="226">
        <v>4</v>
      </c>
      <c r="O63" s="227"/>
      <c r="P63" s="226">
        <v>8</v>
      </c>
      <c r="Q63" s="226">
        <v>300</v>
      </c>
      <c r="R63" s="228">
        <f t="shared" si="0"/>
        <v>2400</v>
      </c>
      <c r="S63" s="228"/>
      <c r="T63" s="228"/>
      <c r="U63" s="228">
        <v>0</v>
      </c>
      <c r="V63" s="228"/>
      <c r="W63" s="228">
        <f t="shared" si="1"/>
        <v>800</v>
      </c>
      <c r="X63" s="228">
        <f t="shared" si="2"/>
        <v>120</v>
      </c>
      <c r="Y63" s="229">
        <f t="shared" si="3"/>
        <v>920</v>
      </c>
      <c r="Z63" s="233">
        <v>5.88</v>
      </c>
      <c r="AA63" s="228">
        <f t="shared" si="4"/>
        <v>4944</v>
      </c>
      <c r="AB63" s="231">
        <f t="shared" si="5"/>
        <v>3361.92</v>
      </c>
      <c r="AC63" s="226" t="s">
        <v>1701</v>
      </c>
      <c r="AD63" s="226" t="s">
        <v>1701</v>
      </c>
      <c r="AE63" s="226" t="s">
        <v>2689</v>
      </c>
      <c r="AF63" s="253"/>
    </row>
    <row r="64" spans="1:32" ht="21.75" customHeight="1">
      <c r="A64" s="226">
        <v>56</v>
      </c>
      <c r="B64" s="226" t="s">
        <v>2870</v>
      </c>
      <c r="C64" s="226" t="s">
        <v>2870</v>
      </c>
      <c r="D64" s="227"/>
      <c r="E64" s="226" t="s">
        <v>2871</v>
      </c>
      <c r="F64" s="226" t="s">
        <v>42</v>
      </c>
      <c r="G64" s="226" t="s">
        <v>2686</v>
      </c>
      <c r="H64" s="226">
        <v>1</v>
      </c>
      <c r="I64" s="226" t="s">
        <v>2872</v>
      </c>
      <c r="J64" s="237">
        <v>2</v>
      </c>
      <c r="K64" s="260">
        <v>2</v>
      </c>
      <c r="L64" s="260"/>
      <c r="M64" s="226">
        <v>2</v>
      </c>
      <c r="N64" s="226">
        <v>2</v>
      </c>
      <c r="O64" s="227"/>
      <c r="P64" s="226">
        <v>6</v>
      </c>
      <c r="Q64" s="226">
        <v>390</v>
      </c>
      <c r="R64" s="228">
        <f t="shared" si="0"/>
        <v>2340</v>
      </c>
      <c r="S64" s="228"/>
      <c r="T64" s="228"/>
      <c r="U64" s="228">
        <v>0</v>
      </c>
      <c r="V64" s="228"/>
      <c r="W64" s="228">
        <f t="shared" si="1"/>
        <v>780</v>
      </c>
      <c r="X64" s="228">
        <f t="shared" si="2"/>
        <v>117</v>
      </c>
      <c r="Y64" s="229">
        <f t="shared" si="3"/>
        <v>897</v>
      </c>
      <c r="Z64" s="233">
        <v>5.88</v>
      </c>
      <c r="AA64" s="228">
        <f t="shared" si="4"/>
        <v>4820.3999999999996</v>
      </c>
      <c r="AB64" s="231">
        <f t="shared" si="5"/>
        <v>3277.8719999999998</v>
      </c>
      <c r="AC64" s="226" t="s">
        <v>1701</v>
      </c>
      <c r="AD64" s="226" t="s">
        <v>2688</v>
      </c>
      <c r="AE64" s="226" t="s">
        <v>2689</v>
      </c>
      <c r="AF64" s="253"/>
    </row>
    <row r="65" spans="1:32" ht="21.75" customHeight="1">
      <c r="A65" s="226">
        <v>57</v>
      </c>
      <c r="B65" s="226" t="s">
        <v>2873</v>
      </c>
      <c r="C65" s="226" t="s">
        <v>2873</v>
      </c>
      <c r="D65" s="227"/>
      <c r="E65" s="226" t="s">
        <v>2874</v>
      </c>
      <c r="F65" s="226" t="s">
        <v>42</v>
      </c>
      <c r="G65" s="226" t="s">
        <v>2686</v>
      </c>
      <c r="H65" s="226">
        <v>1</v>
      </c>
      <c r="I65" s="226" t="s">
        <v>2875</v>
      </c>
      <c r="J65" s="237">
        <v>1</v>
      </c>
      <c r="K65" s="260">
        <v>1</v>
      </c>
      <c r="L65" s="260"/>
      <c r="M65" s="226">
        <v>1</v>
      </c>
      <c r="N65" s="226">
        <v>1</v>
      </c>
      <c r="O65" s="227"/>
      <c r="P65" s="226">
        <v>9</v>
      </c>
      <c r="Q65" s="226">
        <v>250</v>
      </c>
      <c r="R65" s="228">
        <f t="shared" si="0"/>
        <v>2250</v>
      </c>
      <c r="S65" s="228"/>
      <c r="T65" s="228"/>
      <c r="U65" s="228">
        <v>0</v>
      </c>
      <c r="V65" s="228"/>
      <c r="W65" s="228">
        <f t="shared" si="1"/>
        <v>750</v>
      </c>
      <c r="X65" s="228">
        <f t="shared" si="2"/>
        <v>112.5</v>
      </c>
      <c r="Y65" s="229">
        <f t="shared" si="3"/>
        <v>862.5</v>
      </c>
      <c r="Z65" s="233">
        <v>5.88</v>
      </c>
      <c r="AA65" s="228">
        <f t="shared" si="4"/>
        <v>4635</v>
      </c>
      <c r="AB65" s="231">
        <f t="shared" si="5"/>
        <v>3151.8</v>
      </c>
      <c r="AC65" s="226" t="s">
        <v>1701</v>
      </c>
      <c r="AD65" s="226" t="s">
        <v>2688</v>
      </c>
      <c r="AE65" s="226" t="s">
        <v>2689</v>
      </c>
      <c r="AF65" s="253"/>
    </row>
    <row r="66" spans="1:32" ht="21.75" customHeight="1">
      <c r="A66" s="226">
        <v>58</v>
      </c>
      <c r="B66" s="226" t="s">
        <v>2876</v>
      </c>
      <c r="C66" s="226" t="s">
        <v>2876</v>
      </c>
      <c r="D66" s="227"/>
      <c r="E66" s="226" t="s">
        <v>2877</v>
      </c>
      <c r="F66" s="226" t="s">
        <v>42</v>
      </c>
      <c r="G66" s="226" t="s">
        <v>2686</v>
      </c>
      <c r="H66" s="226">
        <v>1</v>
      </c>
      <c r="I66" s="226" t="s">
        <v>2878</v>
      </c>
      <c r="J66" s="237">
        <v>1</v>
      </c>
      <c r="K66" s="260">
        <v>1</v>
      </c>
      <c r="L66" s="260"/>
      <c r="M66" s="226">
        <v>1</v>
      </c>
      <c r="N66" s="226">
        <v>1</v>
      </c>
      <c r="O66" s="227"/>
      <c r="P66" s="226">
        <v>9</v>
      </c>
      <c r="Q66" s="226">
        <v>250</v>
      </c>
      <c r="R66" s="228">
        <f t="shared" si="0"/>
        <v>2250</v>
      </c>
      <c r="S66" s="228"/>
      <c r="T66" s="228"/>
      <c r="U66" s="228">
        <v>0</v>
      </c>
      <c r="V66" s="228"/>
      <c r="W66" s="228">
        <f t="shared" si="1"/>
        <v>750</v>
      </c>
      <c r="X66" s="228">
        <f t="shared" si="2"/>
        <v>112.5</v>
      </c>
      <c r="Y66" s="229">
        <f t="shared" si="3"/>
        <v>862.5</v>
      </c>
      <c r="Z66" s="233">
        <v>5.88</v>
      </c>
      <c r="AA66" s="228">
        <f t="shared" si="4"/>
        <v>4635</v>
      </c>
      <c r="AB66" s="231">
        <f t="shared" si="5"/>
        <v>3151.8</v>
      </c>
      <c r="AC66" s="226" t="s">
        <v>1701</v>
      </c>
      <c r="AD66" s="226" t="s">
        <v>2688</v>
      </c>
      <c r="AE66" s="226" t="s">
        <v>2689</v>
      </c>
      <c r="AF66" s="253"/>
    </row>
    <row r="67" spans="1:32" ht="21.75" customHeight="1">
      <c r="A67" s="226">
        <v>59</v>
      </c>
      <c r="B67" s="226" t="s">
        <v>2879</v>
      </c>
      <c r="C67" s="226" t="s">
        <v>2879</v>
      </c>
      <c r="D67" s="227"/>
      <c r="E67" s="226" t="s">
        <v>2880</v>
      </c>
      <c r="F67" s="226" t="s">
        <v>42</v>
      </c>
      <c r="G67" s="226" t="s">
        <v>2686</v>
      </c>
      <c r="H67" s="226">
        <v>1</v>
      </c>
      <c r="I67" s="226" t="s">
        <v>2881</v>
      </c>
      <c r="J67" s="237">
        <v>1</v>
      </c>
      <c r="K67" s="260">
        <v>1</v>
      </c>
      <c r="L67" s="260"/>
      <c r="M67" s="226">
        <v>1</v>
      </c>
      <c r="N67" s="227"/>
      <c r="O67" s="226">
        <v>1</v>
      </c>
      <c r="P67" s="226">
        <v>6</v>
      </c>
      <c r="Q67" s="226">
        <v>312</v>
      </c>
      <c r="R67" s="228">
        <f t="shared" si="0"/>
        <v>1872</v>
      </c>
      <c r="S67" s="228"/>
      <c r="T67" s="228"/>
      <c r="U67" s="228">
        <v>0</v>
      </c>
      <c r="V67" s="228"/>
      <c r="W67" s="228">
        <f t="shared" si="1"/>
        <v>624</v>
      </c>
      <c r="X67" s="228">
        <f t="shared" si="2"/>
        <v>93.6</v>
      </c>
      <c r="Y67" s="229">
        <f t="shared" si="3"/>
        <v>717.6</v>
      </c>
      <c r="Z67" s="233">
        <v>5.88</v>
      </c>
      <c r="AA67" s="228">
        <f t="shared" si="4"/>
        <v>3856.3199999999997</v>
      </c>
      <c r="AB67" s="231">
        <f t="shared" si="5"/>
        <v>2622.2975999999999</v>
      </c>
      <c r="AC67" s="226" t="s">
        <v>1701</v>
      </c>
      <c r="AD67" s="226" t="s">
        <v>1701</v>
      </c>
      <c r="AE67" s="226" t="s">
        <v>2689</v>
      </c>
      <c r="AF67" s="253"/>
    </row>
    <row r="68" spans="1:32" ht="21.75" customHeight="1">
      <c r="A68" s="226">
        <v>60</v>
      </c>
      <c r="B68" s="226" t="s">
        <v>2882</v>
      </c>
      <c r="C68" s="226" t="s">
        <v>2882</v>
      </c>
      <c r="D68" s="227"/>
      <c r="E68" s="226" t="s">
        <v>2883</v>
      </c>
      <c r="F68" s="226" t="s">
        <v>42</v>
      </c>
      <c r="G68" s="226" t="s">
        <v>2686</v>
      </c>
      <c r="H68" s="226">
        <v>1</v>
      </c>
      <c r="I68" s="226" t="s">
        <v>2884</v>
      </c>
      <c r="J68" s="237">
        <v>1</v>
      </c>
      <c r="K68" s="260">
        <v>1</v>
      </c>
      <c r="L68" s="260"/>
      <c r="M68" s="226">
        <v>1</v>
      </c>
      <c r="N68" s="226">
        <v>1</v>
      </c>
      <c r="O68" s="227"/>
      <c r="P68" s="226">
        <v>9</v>
      </c>
      <c r="Q68" s="226">
        <v>170</v>
      </c>
      <c r="R68" s="228">
        <f t="shared" si="0"/>
        <v>1530</v>
      </c>
      <c r="S68" s="228"/>
      <c r="T68" s="228"/>
      <c r="U68" s="228">
        <v>0</v>
      </c>
      <c r="V68" s="228"/>
      <c r="W68" s="228">
        <f t="shared" si="1"/>
        <v>510</v>
      </c>
      <c r="X68" s="228">
        <f t="shared" si="2"/>
        <v>76.5</v>
      </c>
      <c r="Y68" s="229">
        <f t="shared" si="3"/>
        <v>586.5</v>
      </c>
      <c r="Z68" s="233">
        <v>5.88</v>
      </c>
      <c r="AA68" s="228">
        <f t="shared" si="4"/>
        <v>3151.7999999999997</v>
      </c>
      <c r="AB68" s="231">
        <f t="shared" si="5"/>
        <v>2143.2240000000002</v>
      </c>
      <c r="AC68" s="227"/>
      <c r="AD68" s="227"/>
      <c r="AE68" s="227"/>
      <c r="AF68" s="253"/>
    </row>
    <row r="69" spans="1:32" ht="21.75" customHeight="1">
      <c r="A69" s="226">
        <v>61</v>
      </c>
      <c r="B69" s="226" t="s">
        <v>2885</v>
      </c>
      <c r="C69" s="226" t="s">
        <v>2885</v>
      </c>
      <c r="D69" s="227"/>
      <c r="E69" s="226" t="s">
        <v>2886</v>
      </c>
      <c r="F69" s="226" t="s">
        <v>42</v>
      </c>
      <c r="G69" s="226" t="s">
        <v>2686</v>
      </c>
      <c r="H69" s="226">
        <v>1</v>
      </c>
      <c r="I69" s="226" t="s">
        <v>2886</v>
      </c>
      <c r="J69" s="237">
        <v>1</v>
      </c>
      <c r="K69" s="260">
        <v>1</v>
      </c>
      <c r="L69" s="260"/>
      <c r="M69" s="226">
        <v>1</v>
      </c>
      <c r="N69" s="226">
        <v>2</v>
      </c>
      <c r="O69" s="227"/>
      <c r="P69" s="226">
        <v>9</v>
      </c>
      <c r="Q69" s="226">
        <v>120</v>
      </c>
      <c r="R69" s="228">
        <f t="shared" si="0"/>
        <v>1080</v>
      </c>
      <c r="S69" s="228"/>
      <c r="T69" s="228"/>
      <c r="U69" s="228">
        <v>0</v>
      </c>
      <c r="V69" s="228"/>
      <c r="W69" s="228">
        <f t="shared" si="1"/>
        <v>360</v>
      </c>
      <c r="X69" s="228">
        <f t="shared" si="2"/>
        <v>54</v>
      </c>
      <c r="Y69" s="229">
        <f t="shared" si="3"/>
        <v>414</v>
      </c>
      <c r="Z69" s="233">
        <v>5.88</v>
      </c>
      <c r="AA69" s="228">
        <f t="shared" si="4"/>
        <v>2224.8000000000002</v>
      </c>
      <c r="AB69" s="231">
        <f t="shared" si="5"/>
        <v>1512.8640000000003</v>
      </c>
      <c r="AC69" s="226" t="s">
        <v>1701</v>
      </c>
      <c r="AD69" s="226" t="s">
        <v>2688</v>
      </c>
      <c r="AE69" s="226" t="s">
        <v>2689</v>
      </c>
      <c r="AF69" s="253"/>
    </row>
    <row r="70" spans="1:32" ht="21.75" customHeight="1">
      <c r="A70" s="226">
        <v>62</v>
      </c>
      <c r="B70" s="226" t="s">
        <v>2887</v>
      </c>
      <c r="C70" s="226" t="s">
        <v>2888</v>
      </c>
      <c r="D70" s="227"/>
      <c r="E70" s="226" t="s">
        <v>2889</v>
      </c>
      <c r="F70" s="226" t="s">
        <v>42</v>
      </c>
      <c r="G70" s="226" t="s">
        <v>2686</v>
      </c>
      <c r="H70" s="226">
        <v>1</v>
      </c>
      <c r="I70" s="226" t="s">
        <v>2890</v>
      </c>
      <c r="J70" s="237">
        <v>1</v>
      </c>
      <c r="K70" s="260">
        <v>1</v>
      </c>
      <c r="L70" s="260"/>
      <c r="M70" s="226">
        <v>1</v>
      </c>
      <c r="N70" s="226">
        <v>2</v>
      </c>
      <c r="O70" s="227"/>
      <c r="P70" s="226">
        <v>9</v>
      </c>
      <c r="Q70" s="226">
        <v>300</v>
      </c>
      <c r="R70" s="228">
        <f t="shared" si="0"/>
        <v>2700</v>
      </c>
      <c r="S70" s="228"/>
      <c r="T70" s="228"/>
      <c r="U70" s="228">
        <v>0</v>
      </c>
      <c r="V70" s="228"/>
      <c r="W70" s="228">
        <f t="shared" si="1"/>
        <v>900</v>
      </c>
      <c r="X70" s="228">
        <f t="shared" si="2"/>
        <v>135</v>
      </c>
      <c r="Y70" s="229">
        <f t="shared" si="3"/>
        <v>1035</v>
      </c>
      <c r="Z70" s="233">
        <v>5.88</v>
      </c>
      <c r="AA70" s="228">
        <f t="shared" si="4"/>
        <v>5562</v>
      </c>
      <c r="AB70" s="231">
        <f t="shared" si="5"/>
        <v>3782.1600000000003</v>
      </c>
      <c r="AC70" s="227"/>
      <c r="AD70" s="227"/>
      <c r="AE70" s="227"/>
      <c r="AF70" s="253"/>
    </row>
    <row r="71" spans="1:32" ht="21.75" customHeight="1">
      <c r="A71" s="226">
        <v>63</v>
      </c>
      <c r="B71" s="226" t="s">
        <v>2891</v>
      </c>
      <c r="C71" s="226" t="s">
        <v>2892</v>
      </c>
      <c r="D71" s="227"/>
      <c r="E71" s="226" t="s">
        <v>2893</v>
      </c>
      <c r="F71" s="226" t="s">
        <v>66</v>
      </c>
      <c r="G71" s="226" t="s">
        <v>2686</v>
      </c>
      <c r="H71" s="226">
        <v>1</v>
      </c>
      <c r="I71" s="226" t="s">
        <v>2894</v>
      </c>
      <c r="J71" s="237">
        <v>1</v>
      </c>
      <c r="K71" s="260">
        <v>1</v>
      </c>
      <c r="L71" s="260"/>
      <c r="M71" s="226">
        <v>2</v>
      </c>
      <c r="N71" s="227"/>
      <c r="O71" s="226">
        <v>1</v>
      </c>
      <c r="P71" s="226">
        <v>21</v>
      </c>
      <c r="Q71" s="226">
        <v>2000</v>
      </c>
      <c r="R71" s="228">
        <f t="shared" si="0"/>
        <v>42000</v>
      </c>
      <c r="S71" s="228"/>
      <c r="T71" s="228"/>
      <c r="U71" s="228">
        <v>0</v>
      </c>
      <c r="V71" s="228">
        <v>126</v>
      </c>
      <c r="W71" s="228">
        <f t="shared" si="1"/>
        <v>630</v>
      </c>
      <c r="X71" s="228">
        <f t="shared" si="2"/>
        <v>94.5</v>
      </c>
      <c r="Y71" s="229">
        <f t="shared" si="3"/>
        <v>724.5</v>
      </c>
      <c r="Z71" s="233">
        <v>6.84</v>
      </c>
      <c r="AA71" s="228">
        <f t="shared" si="4"/>
        <v>4498.2</v>
      </c>
      <c r="AB71" s="231">
        <f t="shared" si="5"/>
        <v>3058.7760000000003</v>
      </c>
      <c r="AC71" s="226" t="s">
        <v>1701</v>
      </c>
      <c r="AD71" s="226" t="s">
        <v>1701</v>
      </c>
      <c r="AE71" s="226" t="s">
        <v>1701</v>
      </c>
      <c r="AF71" s="253"/>
    </row>
    <row r="72" spans="1:32" ht="21.75" customHeight="1">
      <c r="A72" s="226">
        <v>64</v>
      </c>
      <c r="B72" s="226" t="s">
        <v>2895</v>
      </c>
      <c r="C72" s="226" t="s">
        <v>2896</v>
      </c>
      <c r="D72" s="227"/>
      <c r="E72" s="226" t="s">
        <v>2897</v>
      </c>
      <c r="F72" s="226" t="s">
        <v>66</v>
      </c>
      <c r="G72" s="226" t="s">
        <v>2686</v>
      </c>
      <c r="H72" s="226">
        <v>1</v>
      </c>
      <c r="I72" s="226" t="s">
        <v>2894</v>
      </c>
      <c r="J72" s="237">
        <v>1</v>
      </c>
      <c r="K72" s="260">
        <v>1</v>
      </c>
      <c r="L72" s="260"/>
      <c r="M72" s="226">
        <v>2</v>
      </c>
      <c r="N72" s="227"/>
      <c r="O72" s="226">
        <v>1</v>
      </c>
      <c r="P72" s="226">
        <v>21</v>
      </c>
      <c r="Q72" s="226">
        <v>2000</v>
      </c>
      <c r="R72" s="228">
        <f t="shared" si="0"/>
        <v>42000</v>
      </c>
      <c r="S72" s="228"/>
      <c r="T72" s="228"/>
      <c r="U72" s="228">
        <v>0</v>
      </c>
      <c r="V72" s="228">
        <v>126</v>
      </c>
      <c r="W72" s="228">
        <f t="shared" si="1"/>
        <v>630</v>
      </c>
      <c r="X72" s="228">
        <f t="shared" si="2"/>
        <v>94.5</v>
      </c>
      <c r="Y72" s="229">
        <f t="shared" si="3"/>
        <v>724.5</v>
      </c>
      <c r="Z72" s="233">
        <v>6.84</v>
      </c>
      <c r="AA72" s="228">
        <f t="shared" si="4"/>
        <v>4498.2</v>
      </c>
      <c r="AB72" s="231">
        <f t="shared" si="5"/>
        <v>3058.7760000000003</v>
      </c>
      <c r="AC72" s="226" t="s">
        <v>1701</v>
      </c>
      <c r="AD72" s="226" t="s">
        <v>1701</v>
      </c>
      <c r="AE72" s="226" t="s">
        <v>1701</v>
      </c>
      <c r="AF72" s="253"/>
    </row>
    <row r="73" spans="1:32" ht="21.75" customHeight="1">
      <c r="A73" s="226">
        <v>65</v>
      </c>
      <c r="B73" s="226" t="s">
        <v>2898</v>
      </c>
      <c r="C73" s="226" t="s">
        <v>2899</v>
      </c>
      <c r="D73" s="227"/>
      <c r="E73" s="226" t="s">
        <v>2900</v>
      </c>
      <c r="F73" s="226" t="s">
        <v>66</v>
      </c>
      <c r="G73" s="226" t="s">
        <v>2686</v>
      </c>
      <c r="H73" s="226">
        <v>1</v>
      </c>
      <c r="I73" s="226" t="s">
        <v>2894</v>
      </c>
      <c r="J73" s="237">
        <v>1</v>
      </c>
      <c r="K73" s="260">
        <v>1</v>
      </c>
      <c r="L73" s="260"/>
      <c r="M73" s="226">
        <v>2</v>
      </c>
      <c r="N73" s="227"/>
      <c r="O73" s="226">
        <v>1</v>
      </c>
      <c r="P73" s="226">
        <v>21</v>
      </c>
      <c r="Q73" s="226">
        <v>2000</v>
      </c>
      <c r="R73" s="228">
        <f t="shared" si="0"/>
        <v>42000</v>
      </c>
      <c r="S73" s="228"/>
      <c r="T73" s="228"/>
      <c r="U73" s="228">
        <v>0</v>
      </c>
      <c r="V73" s="228">
        <v>128</v>
      </c>
      <c r="W73" s="228">
        <f t="shared" si="1"/>
        <v>640</v>
      </c>
      <c r="X73" s="228">
        <f t="shared" si="2"/>
        <v>96</v>
      </c>
      <c r="Y73" s="229">
        <f t="shared" si="3"/>
        <v>736</v>
      </c>
      <c r="Z73" s="233">
        <v>6.84</v>
      </c>
      <c r="AA73" s="228">
        <f t="shared" si="4"/>
        <v>4569.6000000000004</v>
      </c>
      <c r="AB73" s="231">
        <f t="shared" si="5"/>
        <v>3107.3280000000004</v>
      </c>
      <c r="AC73" s="226" t="s">
        <v>1701</v>
      </c>
      <c r="AD73" s="226" t="s">
        <v>1701</v>
      </c>
      <c r="AE73" s="226" t="s">
        <v>1701</v>
      </c>
      <c r="AF73" s="253"/>
    </row>
    <row r="74" spans="1:32" ht="21.75" customHeight="1">
      <c r="A74" s="226">
        <v>66</v>
      </c>
      <c r="B74" s="226" t="s">
        <v>2901</v>
      </c>
      <c r="C74" s="226" t="s">
        <v>2901</v>
      </c>
      <c r="D74" s="227"/>
      <c r="E74" s="226" t="s">
        <v>2902</v>
      </c>
      <c r="F74" s="226" t="s">
        <v>42</v>
      </c>
      <c r="G74" s="226" t="s">
        <v>2686</v>
      </c>
      <c r="H74" s="226">
        <v>1</v>
      </c>
      <c r="I74" s="226" t="s">
        <v>2903</v>
      </c>
      <c r="J74" s="237">
        <v>1</v>
      </c>
      <c r="K74" s="260">
        <v>1</v>
      </c>
      <c r="L74" s="260"/>
      <c r="M74" s="226">
        <v>1</v>
      </c>
      <c r="N74" s="226">
        <v>2</v>
      </c>
      <c r="O74" s="227"/>
      <c r="P74" s="226">
        <v>7</v>
      </c>
      <c r="Q74" s="226">
        <v>120</v>
      </c>
      <c r="R74" s="228">
        <f t="shared" si="0"/>
        <v>840</v>
      </c>
      <c r="S74" s="228"/>
      <c r="T74" s="228"/>
      <c r="U74" s="228">
        <v>0</v>
      </c>
      <c r="V74" s="228"/>
      <c r="W74" s="228">
        <f t="shared" si="1"/>
        <v>280</v>
      </c>
      <c r="X74" s="228">
        <f t="shared" si="2"/>
        <v>42</v>
      </c>
      <c r="Y74" s="229">
        <f t="shared" si="3"/>
        <v>322</v>
      </c>
      <c r="Z74" s="233">
        <v>5.88</v>
      </c>
      <c r="AA74" s="228">
        <f t="shared" si="4"/>
        <v>1730.3999999999999</v>
      </c>
      <c r="AB74" s="231">
        <f t="shared" si="5"/>
        <v>1176.672</v>
      </c>
      <c r="AC74" s="226" t="s">
        <v>2733</v>
      </c>
      <c r="AD74" s="226" t="s">
        <v>2733</v>
      </c>
      <c r="AE74" s="226" t="s">
        <v>2733</v>
      </c>
      <c r="AF74" s="253"/>
    </row>
    <row r="75" spans="1:32" ht="21.75" customHeight="1">
      <c r="A75" s="226">
        <v>67</v>
      </c>
      <c r="B75" s="226" t="s">
        <v>2904</v>
      </c>
      <c r="C75" s="226" t="s">
        <v>2904</v>
      </c>
      <c r="D75" s="227"/>
      <c r="E75" s="226" t="s">
        <v>2905</v>
      </c>
      <c r="F75" s="226" t="s">
        <v>66</v>
      </c>
      <c r="G75" s="226" t="s">
        <v>2686</v>
      </c>
      <c r="H75" s="226">
        <v>1</v>
      </c>
      <c r="I75" s="226" t="s">
        <v>2906</v>
      </c>
      <c r="J75" s="237">
        <v>4</v>
      </c>
      <c r="K75" s="260">
        <v>4</v>
      </c>
      <c r="L75" s="260"/>
      <c r="M75" s="226">
        <v>6</v>
      </c>
      <c r="N75" s="227"/>
      <c r="O75" s="226">
        <v>4</v>
      </c>
      <c r="P75" s="226">
        <v>26</v>
      </c>
      <c r="Q75" s="226">
        <v>700</v>
      </c>
      <c r="R75" s="228">
        <f t="shared" si="0"/>
        <v>18200</v>
      </c>
      <c r="S75" s="228"/>
      <c r="T75" s="228"/>
      <c r="U75" s="228">
        <v>0</v>
      </c>
      <c r="V75" s="228">
        <v>96</v>
      </c>
      <c r="W75" s="228">
        <f t="shared" si="1"/>
        <v>480</v>
      </c>
      <c r="X75" s="228">
        <f t="shared" si="2"/>
        <v>72</v>
      </c>
      <c r="Y75" s="229">
        <f t="shared" si="3"/>
        <v>552</v>
      </c>
      <c r="Z75" s="233">
        <v>6.84</v>
      </c>
      <c r="AA75" s="228">
        <f t="shared" si="4"/>
        <v>3427.2</v>
      </c>
      <c r="AB75" s="231">
        <f t="shared" si="5"/>
        <v>2330.4960000000001</v>
      </c>
      <c r="AC75" s="226" t="s">
        <v>1701</v>
      </c>
      <c r="AD75" s="226" t="s">
        <v>1701</v>
      </c>
      <c r="AE75" s="226" t="s">
        <v>1701</v>
      </c>
      <c r="AF75" s="253" t="s">
        <v>658</v>
      </c>
    </row>
    <row r="76" spans="1:32" ht="21.75" customHeight="1">
      <c r="A76" s="226">
        <v>68</v>
      </c>
      <c r="B76" s="226" t="s">
        <v>2907</v>
      </c>
      <c r="C76" s="226" t="s">
        <v>2907</v>
      </c>
      <c r="D76" s="227"/>
      <c r="E76" s="226" t="s">
        <v>2908</v>
      </c>
      <c r="F76" s="226" t="s">
        <v>42</v>
      </c>
      <c r="G76" s="226" t="s">
        <v>2686</v>
      </c>
      <c r="H76" s="226">
        <v>1</v>
      </c>
      <c r="I76" s="226" t="s">
        <v>2909</v>
      </c>
      <c r="J76" s="237">
        <v>1</v>
      </c>
      <c r="K76" s="260">
        <v>1</v>
      </c>
      <c r="L76" s="260"/>
      <c r="M76" s="226">
        <v>1</v>
      </c>
      <c r="N76" s="226">
        <v>2</v>
      </c>
      <c r="O76" s="227"/>
      <c r="P76" s="226">
        <v>7</v>
      </c>
      <c r="Q76" s="226">
        <v>110</v>
      </c>
      <c r="R76" s="228">
        <f t="shared" si="0"/>
        <v>770</v>
      </c>
      <c r="S76" s="228"/>
      <c r="T76" s="228"/>
      <c r="U76" s="228">
        <v>0</v>
      </c>
      <c r="V76" s="228"/>
      <c r="W76" s="228">
        <f t="shared" si="1"/>
        <v>256.66666666666669</v>
      </c>
      <c r="X76" s="228">
        <f t="shared" si="2"/>
        <v>38.5</v>
      </c>
      <c r="Y76" s="229">
        <f t="shared" si="3"/>
        <v>295.16666666666669</v>
      </c>
      <c r="Z76" s="233">
        <v>5.88</v>
      </c>
      <c r="AA76" s="228">
        <f t="shared" si="4"/>
        <v>1586.2</v>
      </c>
      <c r="AB76" s="231">
        <f t="shared" si="5"/>
        <v>1078.6160000000002</v>
      </c>
      <c r="AC76" s="226" t="s">
        <v>1701</v>
      </c>
      <c r="AD76" s="226" t="s">
        <v>2688</v>
      </c>
      <c r="AE76" s="226" t="s">
        <v>2689</v>
      </c>
      <c r="AF76" s="253"/>
    </row>
    <row r="77" spans="1:32" ht="21.75" customHeight="1">
      <c r="A77" s="226">
        <v>69</v>
      </c>
      <c r="B77" s="226" t="s">
        <v>2910</v>
      </c>
      <c r="C77" s="226" t="s">
        <v>2910</v>
      </c>
      <c r="D77" s="227"/>
      <c r="E77" s="226" t="s">
        <v>2911</v>
      </c>
      <c r="F77" s="226" t="s">
        <v>42</v>
      </c>
      <c r="G77" s="226" t="s">
        <v>2686</v>
      </c>
      <c r="H77" s="226">
        <v>1</v>
      </c>
      <c r="I77" s="226" t="s">
        <v>2912</v>
      </c>
      <c r="J77" s="237">
        <v>1</v>
      </c>
      <c r="K77" s="260">
        <v>1</v>
      </c>
      <c r="L77" s="260"/>
      <c r="M77" s="226">
        <v>1</v>
      </c>
      <c r="N77" s="226">
        <v>1</v>
      </c>
      <c r="O77" s="227"/>
      <c r="P77" s="226">
        <v>7</v>
      </c>
      <c r="Q77" s="226">
        <v>110</v>
      </c>
      <c r="R77" s="228">
        <f t="shared" si="0"/>
        <v>770</v>
      </c>
      <c r="S77" s="228"/>
      <c r="T77" s="228"/>
      <c r="U77" s="228">
        <v>0</v>
      </c>
      <c r="V77" s="228"/>
      <c r="W77" s="228">
        <f t="shared" si="1"/>
        <v>256.66666666666669</v>
      </c>
      <c r="X77" s="228">
        <f t="shared" si="2"/>
        <v>38.5</v>
      </c>
      <c r="Y77" s="229">
        <f t="shared" si="3"/>
        <v>295.16666666666669</v>
      </c>
      <c r="Z77" s="233">
        <v>5.88</v>
      </c>
      <c r="AA77" s="228">
        <f t="shared" si="4"/>
        <v>1586.2</v>
      </c>
      <c r="AB77" s="231">
        <f t="shared" si="5"/>
        <v>1078.6160000000002</v>
      </c>
      <c r="AC77" s="226" t="s">
        <v>1701</v>
      </c>
      <c r="AD77" s="226" t="s">
        <v>2688</v>
      </c>
      <c r="AE77" s="226" t="s">
        <v>2689</v>
      </c>
      <c r="AF77" s="253"/>
    </row>
    <row r="78" spans="1:32" ht="21.75" customHeight="1">
      <c r="A78" s="226">
        <v>70</v>
      </c>
      <c r="B78" s="226" t="s">
        <v>2913</v>
      </c>
      <c r="C78" s="226" t="s">
        <v>2913</v>
      </c>
      <c r="D78" s="227"/>
      <c r="E78" s="226" t="s">
        <v>2914</v>
      </c>
      <c r="F78" s="226" t="s">
        <v>42</v>
      </c>
      <c r="G78" s="226" t="s">
        <v>2686</v>
      </c>
      <c r="H78" s="226">
        <v>3</v>
      </c>
      <c r="I78" s="226" t="s">
        <v>2915</v>
      </c>
      <c r="J78" s="237">
        <v>3</v>
      </c>
      <c r="K78" s="260">
        <v>3</v>
      </c>
      <c r="L78" s="260"/>
      <c r="M78" s="226">
        <v>2</v>
      </c>
      <c r="N78" s="226">
        <v>4</v>
      </c>
      <c r="O78" s="227"/>
      <c r="P78" s="226">
        <v>11</v>
      </c>
      <c r="Q78" s="226">
        <v>350</v>
      </c>
      <c r="R78" s="228">
        <f t="shared" si="0"/>
        <v>3850</v>
      </c>
      <c r="S78" s="228"/>
      <c r="T78" s="228"/>
      <c r="U78" s="228">
        <v>0</v>
      </c>
      <c r="V78" s="228"/>
      <c r="W78" s="228">
        <f t="shared" si="1"/>
        <v>1283.3333333333333</v>
      </c>
      <c r="X78" s="228">
        <f t="shared" si="2"/>
        <v>192.49999999999997</v>
      </c>
      <c r="Y78" s="229">
        <f t="shared" si="3"/>
        <v>1475.8333333333333</v>
      </c>
      <c r="Z78" s="233">
        <v>5.88</v>
      </c>
      <c r="AA78" s="228">
        <f t="shared" si="4"/>
        <v>7930.9999999999991</v>
      </c>
      <c r="AB78" s="231">
        <f t="shared" si="5"/>
        <v>5393.08</v>
      </c>
      <c r="AC78" s="226" t="s">
        <v>1701</v>
      </c>
      <c r="AD78" s="226" t="s">
        <v>2688</v>
      </c>
      <c r="AE78" s="226" t="s">
        <v>2689</v>
      </c>
      <c r="AF78" s="253" t="s">
        <v>2785</v>
      </c>
    </row>
    <row r="79" spans="1:32" ht="21.75" customHeight="1">
      <c r="A79" s="226">
        <v>71</v>
      </c>
      <c r="B79" s="226" t="s">
        <v>2916</v>
      </c>
      <c r="C79" s="226" t="s">
        <v>2916</v>
      </c>
      <c r="D79" s="227"/>
      <c r="E79" s="226" t="s">
        <v>2917</v>
      </c>
      <c r="F79" s="226" t="s">
        <v>42</v>
      </c>
      <c r="G79" s="226" t="s">
        <v>2686</v>
      </c>
      <c r="H79" s="226">
        <v>3</v>
      </c>
      <c r="I79" s="226" t="s">
        <v>2918</v>
      </c>
      <c r="J79" s="237">
        <v>23</v>
      </c>
      <c r="K79" s="260">
        <v>23</v>
      </c>
      <c r="L79" s="260"/>
      <c r="M79" s="226">
        <v>12</v>
      </c>
      <c r="N79" s="226">
        <v>24</v>
      </c>
      <c r="O79" s="227"/>
      <c r="P79" s="226">
        <v>21</v>
      </c>
      <c r="Q79" s="226">
        <v>914</v>
      </c>
      <c r="R79" s="228">
        <f t="shared" si="0"/>
        <v>19194</v>
      </c>
      <c r="S79" s="228">
        <v>3000</v>
      </c>
      <c r="T79" s="228">
        <v>6</v>
      </c>
      <c r="U79" s="228">
        <v>18000</v>
      </c>
      <c r="V79" s="228"/>
      <c r="W79" s="228">
        <f t="shared" si="1"/>
        <v>6398</v>
      </c>
      <c r="X79" s="228">
        <f t="shared" si="2"/>
        <v>2759.7</v>
      </c>
      <c r="Y79" s="229">
        <f t="shared" si="3"/>
        <v>9157.7000000000007</v>
      </c>
      <c r="Z79" s="233">
        <v>5.88</v>
      </c>
      <c r="AA79" s="228">
        <f t="shared" si="4"/>
        <v>43139.64</v>
      </c>
      <c r="AB79" s="231">
        <f t="shared" si="5"/>
        <v>29334.9552</v>
      </c>
      <c r="AC79" s="226" t="s">
        <v>1701</v>
      </c>
      <c r="AD79" s="226" t="s">
        <v>2688</v>
      </c>
      <c r="AE79" s="226" t="s">
        <v>2689</v>
      </c>
      <c r="AF79" s="253" t="s">
        <v>2919</v>
      </c>
    </row>
    <row r="80" spans="1:32" ht="21.75" customHeight="1">
      <c r="A80" s="226">
        <v>72</v>
      </c>
      <c r="B80" s="226" t="s">
        <v>2920</v>
      </c>
      <c r="C80" s="226" t="s">
        <v>2920</v>
      </c>
      <c r="D80" s="227"/>
      <c r="E80" s="226" t="s">
        <v>2921</v>
      </c>
      <c r="F80" s="226" t="s">
        <v>42</v>
      </c>
      <c r="G80" s="226" t="s">
        <v>2686</v>
      </c>
      <c r="H80" s="226">
        <v>3</v>
      </c>
      <c r="I80" s="226" t="s">
        <v>2922</v>
      </c>
      <c r="J80" s="237">
        <v>2</v>
      </c>
      <c r="K80" s="260">
        <v>2</v>
      </c>
      <c r="L80" s="260"/>
      <c r="M80" s="226">
        <v>3</v>
      </c>
      <c r="N80" s="226">
        <v>3</v>
      </c>
      <c r="O80" s="227"/>
      <c r="P80" s="226">
        <v>11</v>
      </c>
      <c r="Q80" s="226">
        <v>922</v>
      </c>
      <c r="R80" s="228">
        <f t="shared" si="0"/>
        <v>10142</v>
      </c>
      <c r="S80" s="228"/>
      <c r="T80" s="228"/>
      <c r="U80" s="228">
        <v>0</v>
      </c>
      <c r="V80" s="228">
        <v>54</v>
      </c>
      <c r="W80" s="228">
        <f t="shared" si="1"/>
        <v>3650.6666666666665</v>
      </c>
      <c r="X80" s="228">
        <f t="shared" si="2"/>
        <v>547.59999999999991</v>
      </c>
      <c r="Y80" s="229">
        <f t="shared" si="3"/>
        <v>4198.2666666666664</v>
      </c>
      <c r="Z80" s="233">
        <v>5.88</v>
      </c>
      <c r="AA80" s="228">
        <f t="shared" si="4"/>
        <v>22561.119999999999</v>
      </c>
      <c r="AB80" s="231">
        <f t="shared" si="5"/>
        <v>15341.561600000001</v>
      </c>
      <c r="AC80" s="226" t="s">
        <v>1701</v>
      </c>
      <c r="AD80" s="226" t="s">
        <v>2688</v>
      </c>
      <c r="AE80" s="226" t="s">
        <v>2689</v>
      </c>
      <c r="AF80" s="253" t="s">
        <v>2923</v>
      </c>
    </row>
    <row r="81" spans="1:32" ht="21.75" customHeight="1">
      <c r="A81" s="226">
        <v>73</v>
      </c>
      <c r="B81" s="226" t="s">
        <v>2924</v>
      </c>
      <c r="C81" s="226" t="s">
        <v>2924</v>
      </c>
      <c r="D81" s="227"/>
      <c r="E81" s="226" t="s">
        <v>2925</v>
      </c>
      <c r="F81" s="226" t="s">
        <v>42</v>
      </c>
      <c r="G81" s="226" t="s">
        <v>2686</v>
      </c>
      <c r="H81" s="226">
        <v>3</v>
      </c>
      <c r="I81" s="226" t="s">
        <v>2926</v>
      </c>
      <c r="J81" s="237">
        <v>3</v>
      </c>
      <c r="K81" s="260">
        <v>3</v>
      </c>
      <c r="L81" s="260"/>
      <c r="M81" s="226">
        <v>2</v>
      </c>
      <c r="N81" s="226">
        <v>4</v>
      </c>
      <c r="O81" s="227"/>
      <c r="P81" s="226">
        <v>12</v>
      </c>
      <c r="Q81" s="226">
        <v>700</v>
      </c>
      <c r="R81" s="228">
        <f t="shared" si="0"/>
        <v>8400</v>
      </c>
      <c r="S81" s="228"/>
      <c r="T81" s="228"/>
      <c r="U81" s="228">
        <v>0</v>
      </c>
      <c r="V81" s="228"/>
      <c r="W81" s="228">
        <f t="shared" si="1"/>
        <v>2800</v>
      </c>
      <c r="X81" s="228">
        <f t="shared" si="2"/>
        <v>420</v>
      </c>
      <c r="Y81" s="229">
        <f t="shared" si="3"/>
        <v>3220</v>
      </c>
      <c r="Z81" s="233">
        <v>5.88</v>
      </c>
      <c r="AA81" s="228">
        <f t="shared" si="4"/>
        <v>17304</v>
      </c>
      <c r="AB81" s="231">
        <f t="shared" si="5"/>
        <v>11766.720000000001</v>
      </c>
      <c r="AC81" s="226" t="s">
        <v>1701</v>
      </c>
      <c r="AD81" s="226" t="s">
        <v>1701</v>
      </c>
      <c r="AE81" s="226" t="s">
        <v>2689</v>
      </c>
      <c r="AF81" s="253"/>
    </row>
    <row r="82" spans="1:32" ht="21.75" customHeight="1">
      <c r="A82" s="226">
        <v>74</v>
      </c>
      <c r="B82" s="226" t="s">
        <v>2927</v>
      </c>
      <c r="C82" s="226" t="s">
        <v>2927</v>
      </c>
      <c r="D82" s="227"/>
      <c r="E82" s="226" t="s">
        <v>2928</v>
      </c>
      <c r="F82" s="226" t="s">
        <v>42</v>
      </c>
      <c r="G82" s="226" t="s">
        <v>2686</v>
      </c>
      <c r="H82" s="226">
        <v>3</v>
      </c>
      <c r="I82" s="226" t="s">
        <v>2929</v>
      </c>
      <c r="J82" s="237">
        <v>5</v>
      </c>
      <c r="K82" s="260">
        <v>5</v>
      </c>
      <c r="L82" s="260"/>
      <c r="M82" s="226">
        <v>3</v>
      </c>
      <c r="N82" s="226">
        <v>6</v>
      </c>
      <c r="O82" s="227"/>
      <c r="P82" s="226">
        <v>15</v>
      </c>
      <c r="Q82" s="226">
        <v>500</v>
      </c>
      <c r="R82" s="228">
        <f t="shared" si="0"/>
        <v>7500</v>
      </c>
      <c r="S82" s="228"/>
      <c r="T82" s="228"/>
      <c r="U82" s="228">
        <v>0</v>
      </c>
      <c r="V82" s="228"/>
      <c r="W82" s="228">
        <f t="shared" si="1"/>
        <v>2500</v>
      </c>
      <c r="X82" s="228">
        <f t="shared" si="2"/>
        <v>375</v>
      </c>
      <c r="Y82" s="229">
        <f t="shared" si="3"/>
        <v>2875</v>
      </c>
      <c r="Z82" s="233">
        <v>5.88</v>
      </c>
      <c r="AA82" s="228">
        <f t="shared" si="4"/>
        <v>15450</v>
      </c>
      <c r="AB82" s="231">
        <f t="shared" si="5"/>
        <v>10506</v>
      </c>
      <c r="AC82" s="226" t="s">
        <v>1701</v>
      </c>
      <c r="AD82" s="226" t="s">
        <v>2688</v>
      </c>
      <c r="AE82" s="226" t="s">
        <v>2689</v>
      </c>
      <c r="AF82" s="253"/>
    </row>
    <row r="83" spans="1:32" ht="21.75" customHeight="1">
      <c r="A83" s="226">
        <v>75</v>
      </c>
      <c r="B83" s="226" t="s">
        <v>2931</v>
      </c>
      <c r="C83" s="226" t="s">
        <v>2931</v>
      </c>
      <c r="D83" s="227"/>
      <c r="E83" s="226" t="s">
        <v>2930</v>
      </c>
      <c r="F83" s="226" t="s">
        <v>42</v>
      </c>
      <c r="G83" s="226" t="s">
        <v>2686</v>
      </c>
      <c r="H83" s="226">
        <v>3</v>
      </c>
      <c r="I83" s="226" t="s">
        <v>2932</v>
      </c>
      <c r="J83" s="237">
        <v>4</v>
      </c>
      <c r="K83" s="260">
        <v>4</v>
      </c>
      <c r="L83" s="260"/>
      <c r="M83" s="226">
        <v>2</v>
      </c>
      <c r="N83" s="226">
        <v>4</v>
      </c>
      <c r="O83" s="226">
        <v>1</v>
      </c>
      <c r="P83" s="226">
        <v>10</v>
      </c>
      <c r="Q83" s="226">
        <v>450</v>
      </c>
      <c r="R83" s="228">
        <f t="shared" si="0"/>
        <v>4500</v>
      </c>
      <c r="S83" s="228"/>
      <c r="T83" s="228"/>
      <c r="U83" s="228">
        <v>0</v>
      </c>
      <c r="V83" s="228"/>
      <c r="W83" s="228">
        <f t="shared" si="1"/>
        <v>1500</v>
      </c>
      <c r="X83" s="228">
        <f t="shared" si="2"/>
        <v>225</v>
      </c>
      <c r="Y83" s="229">
        <f t="shared" si="3"/>
        <v>1725</v>
      </c>
      <c r="Z83" s="233">
        <v>5.88</v>
      </c>
      <c r="AA83" s="228">
        <f t="shared" si="4"/>
        <v>9270</v>
      </c>
      <c r="AB83" s="231">
        <f t="shared" si="5"/>
        <v>6303.6</v>
      </c>
      <c r="AC83" s="226" t="s">
        <v>1701</v>
      </c>
      <c r="AD83" s="226" t="s">
        <v>1701</v>
      </c>
      <c r="AE83" s="226" t="s">
        <v>2689</v>
      </c>
      <c r="AF83" s="253"/>
    </row>
    <row r="84" spans="1:32" ht="21.75" customHeight="1">
      <c r="A84" s="226">
        <v>76</v>
      </c>
      <c r="B84" s="226" t="s">
        <v>2933</v>
      </c>
      <c r="C84" s="226" t="s">
        <v>2933</v>
      </c>
      <c r="D84" s="227"/>
      <c r="E84" s="236" t="s">
        <v>2934</v>
      </c>
      <c r="F84" s="226" t="s">
        <v>42</v>
      </c>
      <c r="G84" s="226" t="s">
        <v>2686</v>
      </c>
      <c r="H84" s="226">
        <v>3</v>
      </c>
      <c r="I84" s="226" t="s">
        <v>2935</v>
      </c>
      <c r="J84" s="237">
        <v>1</v>
      </c>
      <c r="K84" s="260">
        <v>1</v>
      </c>
      <c r="L84" s="260"/>
      <c r="M84" s="226">
        <v>2</v>
      </c>
      <c r="N84" s="226">
        <v>1</v>
      </c>
      <c r="O84" s="227"/>
      <c r="P84" s="226">
        <v>9</v>
      </c>
      <c r="Q84" s="226">
        <v>500</v>
      </c>
      <c r="R84" s="228">
        <f t="shared" si="0"/>
        <v>4500</v>
      </c>
      <c r="S84" s="228"/>
      <c r="T84" s="228"/>
      <c r="U84" s="228">
        <v>0</v>
      </c>
      <c r="V84" s="228"/>
      <c r="W84" s="228">
        <f t="shared" si="1"/>
        <v>1500</v>
      </c>
      <c r="X84" s="228">
        <f t="shared" si="2"/>
        <v>225</v>
      </c>
      <c r="Y84" s="229">
        <f t="shared" si="3"/>
        <v>1725</v>
      </c>
      <c r="Z84" s="233">
        <v>5.88</v>
      </c>
      <c r="AA84" s="228">
        <f t="shared" si="4"/>
        <v>9270</v>
      </c>
      <c r="AB84" s="231">
        <f t="shared" si="5"/>
        <v>6303.6</v>
      </c>
      <c r="AC84" s="226" t="s">
        <v>1701</v>
      </c>
      <c r="AD84" s="226" t="s">
        <v>2688</v>
      </c>
      <c r="AE84" s="226" t="s">
        <v>2689</v>
      </c>
      <c r="AF84" s="253" t="s">
        <v>2785</v>
      </c>
    </row>
    <row r="85" spans="1:32" ht="21.75" customHeight="1">
      <c r="A85" s="226">
        <v>77</v>
      </c>
      <c r="B85" s="226" t="s">
        <v>2936</v>
      </c>
      <c r="C85" s="226" t="s">
        <v>2936</v>
      </c>
      <c r="D85" s="227"/>
      <c r="E85" s="236" t="s">
        <v>2937</v>
      </c>
      <c r="F85" s="226" t="s">
        <v>42</v>
      </c>
      <c r="G85" s="226" t="s">
        <v>2686</v>
      </c>
      <c r="H85" s="226">
        <v>3</v>
      </c>
      <c r="I85" s="226" t="s">
        <v>2935</v>
      </c>
      <c r="J85" s="237">
        <v>1</v>
      </c>
      <c r="K85" s="260">
        <v>1</v>
      </c>
      <c r="L85" s="260"/>
      <c r="M85" s="226">
        <v>2</v>
      </c>
      <c r="N85" s="226">
        <v>1</v>
      </c>
      <c r="O85" s="227"/>
      <c r="P85" s="226">
        <v>4</v>
      </c>
      <c r="Q85" s="226">
        <v>500</v>
      </c>
      <c r="R85" s="228">
        <f t="shared" si="0"/>
        <v>2000</v>
      </c>
      <c r="S85" s="228"/>
      <c r="T85" s="228"/>
      <c r="U85" s="228">
        <v>0</v>
      </c>
      <c r="V85" s="228"/>
      <c r="W85" s="228">
        <f t="shared" si="1"/>
        <v>666.66666666666663</v>
      </c>
      <c r="X85" s="228">
        <f t="shared" si="2"/>
        <v>99.999999999999986</v>
      </c>
      <c r="Y85" s="229">
        <f t="shared" si="3"/>
        <v>766.66666666666663</v>
      </c>
      <c r="Z85" s="233">
        <v>5.88</v>
      </c>
      <c r="AA85" s="228">
        <f t="shared" si="4"/>
        <v>4119.9999999999991</v>
      </c>
      <c r="AB85" s="231">
        <f t="shared" si="5"/>
        <v>2801.5999999999995</v>
      </c>
      <c r="AC85" s="227"/>
      <c r="AD85" s="227"/>
      <c r="AE85" s="227"/>
      <c r="AF85" s="253"/>
    </row>
    <row r="86" spans="1:32" ht="21.75" customHeight="1">
      <c r="A86" s="226">
        <v>78</v>
      </c>
      <c r="B86" s="226" t="s">
        <v>2938</v>
      </c>
      <c r="C86" s="226" t="s">
        <v>2938</v>
      </c>
      <c r="D86" s="227"/>
      <c r="E86" s="226" t="s">
        <v>2939</v>
      </c>
      <c r="F86" s="226" t="s">
        <v>42</v>
      </c>
      <c r="G86" s="226" t="s">
        <v>2686</v>
      </c>
      <c r="H86" s="226">
        <v>3</v>
      </c>
      <c r="I86" s="226" t="s">
        <v>2940</v>
      </c>
      <c r="J86" s="237">
        <v>3</v>
      </c>
      <c r="K86" s="260">
        <v>3</v>
      </c>
      <c r="L86" s="260"/>
      <c r="M86" s="226">
        <v>2</v>
      </c>
      <c r="N86" s="226">
        <v>4</v>
      </c>
      <c r="O86" s="227"/>
      <c r="P86" s="226">
        <v>10</v>
      </c>
      <c r="Q86" s="226">
        <v>410</v>
      </c>
      <c r="R86" s="228">
        <f t="shared" si="0"/>
        <v>4100</v>
      </c>
      <c r="S86" s="228"/>
      <c r="T86" s="228"/>
      <c r="U86" s="228">
        <v>0</v>
      </c>
      <c r="V86" s="228"/>
      <c r="W86" s="228">
        <f t="shared" si="1"/>
        <v>1366.6666666666667</v>
      </c>
      <c r="X86" s="228">
        <f t="shared" si="2"/>
        <v>205</v>
      </c>
      <c r="Y86" s="229">
        <f t="shared" si="3"/>
        <v>1571.6666666666667</v>
      </c>
      <c r="Z86" s="233">
        <v>5.88</v>
      </c>
      <c r="AA86" s="228">
        <f t="shared" si="4"/>
        <v>8446</v>
      </c>
      <c r="AB86" s="231">
        <f t="shared" si="5"/>
        <v>5743.2800000000007</v>
      </c>
      <c r="AC86" s="226" t="s">
        <v>1701</v>
      </c>
      <c r="AD86" s="226" t="s">
        <v>2688</v>
      </c>
      <c r="AE86" s="226" t="s">
        <v>2689</v>
      </c>
      <c r="AF86" s="253" t="s">
        <v>2941</v>
      </c>
    </row>
    <row r="87" spans="1:32" ht="21.75" customHeight="1">
      <c r="A87" s="226">
        <v>79</v>
      </c>
      <c r="B87" s="226" t="s">
        <v>2942</v>
      </c>
      <c r="C87" s="226" t="s">
        <v>2942</v>
      </c>
      <c r="D87" s="227"/>
      <c r="E87" s="226" t="s">
        <v>2943</v>
      </c>
      <c r="F87" s="226" t="s">
        <v>42</v>
      </c>
      <c r="G87" s="226" t="s">
        <v>2686</v>
      </c>
      <c r="H87" s="226">
        <v>3</v>
      </c>
      <c r="I87" s="226" t="s">
        <v>2944</v>
      </c>
      <c r="J87" s="237">
        <v>2</v>
      </c>
      <c r="K87" s="260">
        <v>2</v>
      </c>
      <c r="L87" s="260"/>
      <c r="M87" s="226">
        <v>2</v>
      </c>
      <c r="N87" s="226">
        <v>3</v>
      </c>
      <c r="O87" s="227"/>
      <c r="P87" s="226">
        <v>14</v>
      </c>
      <c r="Q87" s="226">
        <v>300</v>
      </c>
      <c r="R87" s="228">
        <f t="shared" si="0"/>
        <v>4200</v>
      </c>
      <c r="S87" s="228"/>
      <c r="T87" s="228"/>
      <c r="U87" s="228">
        <v>0</v>
      </c>
      <c r="V87" s="228"/>
      <c r="W87" s="228">
        <f t="shared" si="1"/>
        <v>1400</v>
      </c>
      <c r="X87" s="228">
        <f t="shared" si="2"/>
        <v>210</v>
      </c>
      <c r="Y87" s="229">
        <f t="shared" si="3"/>
        <v>1610</v>
      </c>
      <c r="Z87" s="233">
        <v>5.88</v>
      </c>
      <c r="AA87" s="228">
        <f t="shared" si="4"/>
        <v>8652</v>
      </c>
      <c r="AB87" s="231">
        <f t="shared" si="5"/>
        <v>5883.3600000000006</v>
      </c>
      <c r="AC87" s="226" t="s">
        <v>1701</v>
      </c>
      <c r="AD87" s="226" t="s">
        <v>2688</v>
      </c>
      <c r="AE87" s="226" t="s">
        <v>2689</v>
      </c>
      <c r="AF87" s="253"/>
    </row>
    <row r="88" spans="1:32" ht="21.75" customHeight="1">
      <c r="A88" s="226">
        <v>80</v>
      </c>
      <c r="B88" s="226" t="s">
        <v>2945</v>
      </c>
      <c r="C88" s="226" t="s">
        <v>2945</v>
      </c>
      <c r="D88" s="227"/>
      <c r="E88" s="226" t="s">
        <v>2946</v>
      </c>
      <c r="F88" s="226" t="s">
        <v>42</v>
      </c>
      <c r="G88" s="226" t="s">
        <v>2686</v>
      </c>
      <c r="H88" s="226">
        <v>3</v>
      </c>
      <c r="I88" s="226" t="s">
        <v>2946</v>
      </c>
      <c r="J88" s="237">
        <v>2</v>
      </c>
      <c r="K88" s="260">
        <v>2</v>
      </c>
      <c r="L88" s="260"/>
      <c r="M88" s="226">
        <v>2</v>
      </c>
      <c r="N88" s="226">
        <v>3</v>
      </c>
      <c r="O88" s="227"/>
      <c r="P88" s="226">
        <v>15</v>
      </c>
      <c r="Q88" s="226">
        <v>270</v>
      </c>
      <c r="R88" s="228">
        <f t="shared" si="0"/>
        <v>4050</v>
      </c>
      <c r="S88" s="228"/>
      <c r="T88" s="228"/>
      <c r="U88" s="228">
        <v>0</v>
      </c>
      <c r="V88" s="228"/>
      <c r="W88" s="228">
        <f t="shared" si="1"/>
        <v>1350</v>
      </c>
      <c r="X88" s="228">
        <f t="shared" si="2"/>
        <v>202.5</v>
      </c>
      <c r="Y88" s="229">
        <f t="shared" si="3"/>
        <v>1552.5</v>
      </c>
      <c r="Z88" s="233">
        <v>5.88</v>
      </c>
      <c r="AA88" s="228">
        <f t="shared" si="4"/>
        <v>8343</v>
      </c>
      <c r="AB88" s="231">
        <f t="shared" si="5"/>
        <v>5673.2400000000007</v>
      </c>
      <c r="AC88" s="226" t="s">
        <v>1701</v>
      </c>
      <c r="AD88" s="226" t="s">
        <v>2688</v>
      </c>
      <c r="AE88" s="226" t="s">
        <v>2689</v>
      </c>
      <c r="AF88" s="253" t="s">
        <v>2785</v>
      </c>
    </row>
    <row r="89" spans="1:32" ht="21.75" customHeight="1">
      <c r="A89" s="226">
        <v>81</v>
      </c>
      <c r="B89" s="226" t="s">
        <v>2947</v>
      </c>
      <c r="C89" s="226" t="s">
        <v>2947</v>
      </c>
      <c r="D89" s="227"/>
      <c r="E89" s="226" t="s">
        <v>2948</v>
      </c>
      <c r="F89" s="226" t="s">
        <v>42</v>
      </c>
      <c r="G89" s="226" t="s">
        <v>2686</v>
      </c>
      <c r="H89" s="226">
        <v>3</v>
      </c>
      <c r="I89" s="226" t="s">
        <v>2949</v>
      </c>
      <c r="J89" s="237">
        <v>2</v>
      </c>
      <c r="K89" s="260">
        <v>2</v>
      </c>
      <c r="L89" s="260"/>
      <c r="M89" s="226">
        <v>2</v>
      </c>
      <c r="N89" s="226">
        <v>2</v>
      </c>
      <c r="O89" s="227"/>
      <c r="P89" s="226">
        <v>10</v>
      </c>
      <c r="Q89" s="226">
        <v>400</v>
      </c>
      <c r="R89" s="228">
        <f t="shared" si="0"/>
        <v>4000</v>
      </c>
      <c r="S89" s="228"/>
      <c r="T89" s="228"/>
      <c r="U89" s="228">
        <v>0</v>
      </c>
      <c r="V89" s="228"/>
      <c r="W89" s="228">
        <f t="shared" si="1"/>
        <v>1333.3333333333333</v>
      </c>
      <c r="X89" s="228">
        <f t="shared" si="2"/>
        <v>199.99999999999997</v>
      </c>
      <c r="Y89" s="229">
        <f t="shared" si="3"/>
        <v>1533.3333333333333</v>
      </c>
      <c r="Z89" s="233">
        <v>5.88</v>
      </c>
      <c r="AA89" s="228">
        <f t="shared" si="4"/>
        <v>8239.9999999999982</v>
      </c>
      <c r="AB89" s="231">
        <f t="shared" si="5"/>
        <v>5603.1999999999989</v>
      </c>
      <c r="AC89" s="226" t="s">
        <v>1701</v>
      </c>
      <c r="AD89" s="226" t="s">
        <v>2688</v>
      </c>
      <c r="AE89" s="226" t="s">
        <v>2689</v>
      </c>
      <c r="AF89" s="253"/>
    </row>
    <row r="90" spans="1:32" ht="21.75" customHeight="1">
      <c r="A90" s="226">
        <v>82</v>
      </c>
      <c r="B90" s="226" t="s">
        <v>2950</v>
      </c>
      <c r="C90" s="226" t="s">
        <v>2950</v>
      </c>
      <c r="D90" s="227"/>
      <c r="E90" s="226" t="s">
        <v>2951</v>
      </c>
      <c r="F90" s="226" t="s">
        <v>42</v>
      </c>
      <c r="G90" s="226" t="s">
        <v>2686</v>
      </c>
      <c r="H90" s="226">
        <v>3</v>
      </c>
      <c r="I90" s="226" t="s">
        <v>2952</v>
      </c>
      <c r="J90" s="237">
        <v>1</v>
      </c>
      <c r="K90" s="260">
        <v>1</v>
      </c>
      <c r="L90" s="260"/>
      <c r="M90" s="226">
        <v>2</v>
      </c>
      <c r="N90" s="226">
        <v>2</v>
      </c>
      <c r="O90" s="227"/>
      <c r="P90" s="226">
        <v>12</v>
      </c>
      <c r="Q90" s="226">
        <v>333</v>
      </c>
      <c r="R90" s="228">
        <f t="shared" si="0"/>
        <v>3996</v>
      </c>
      <c r="S90" s="228"/>
      <c r="T90" s="228"/>
      <c r="U90" s="228">
        <v>0</v>
      </c>
      <c r="V90" s="228"/>
      <c r="W90" s="228">
        <f t="shared" si="1"/>
        <v>1332</v>
      </c>
      <c r="X90" s="228">
        <f t="shared" si="2"/>
        <v>199.79999999999998</v>
      </c>
      <c r="Y90" s="229">
        <f t="shared" si="3"/>
        <v>1531.8</v>
      </c>
      <c r="Z90" s="233">
        <v>5.88</v>
      </c>
      <c r="AA90" s="228">
        <f t="shared" si="4"/>
        <v>8231.76</v>
      </c>
      <c r="AB90" s="231">
        <f t="shared" si="5"/>
        <v>5597.5968000000003</v>
      </c>
      <c r="AC90" s="226" t="s">
        <v>1701</v>
      </c>
      <c r="AD90" s="226" t="s">
        <v>2688</v>
      </c>
      <c r="AE90" s="226" t="s">
        <v>2689</v>
      </c>
      <c r="AF90" s="253" t="s">
        <v>2953</v>
      </c>
    </row>
    <row r="91" spans="1:32" ht="21.75" customHeight="1">
      <c r="A91" s="226">
        <v>83</v>
      </c>
      <c r="B91" s="226" t="s">
        <v>2954</v>
      </c>
      <c r="C91" s="226" t="s">
        <v>2954</v>
      </c>
      <c r="D91" s="227"/>
      <c r="E91" s="227" t="s">
        <v>2955</v>
      </c>
      <c r="F91" s="226" t="s">
        <v>42</v>
      </c>
      <c r="G91" s="226" t="s">
        <v>2686</v>
      </c>
      <c r="H91" s="226">
        <v>3</v>
      </c>
      <c r="I91" s="226" t="s">
        <v>2956</v>
      </c>
      <c r="J91" s="235">
        <v>2</v>
      </c>
      <c r="K91" s="262">
        <v>1</v>
      </c>
      <c r="L91" s="262">
        <v>1</v>
      </c>
      <c r="M91" s="226">
        <v>2</v>
      </c>
      <c r="N91" s="226">
        <v>2</v>
      </c>
      <c r="O91" s="227"/>
      <c r="P91" s="226">
        <v>9</v>
      </c>
      <c r="Q91" s="226">
        <v>420</v>
      </c>
      <c r="R91" s="228">
        <f t="shared" si="0"/>
        <v>3780</v>
      </c>
      <c r="S91" s="228"/>
      <c r="T91" s="228"/>
      <c r="U91" s="228">
        <v>0</v>
      </c>
      <c r="V91" s="228"/>
      <c r="W91" s="228">
        <f t="shared" si="1"/>
        <v>1260</v>
      </c>
      <c r="X91" s="228">
        <f t="shared" si="2"/>
        <v>189</v>
      </c>
      <c r="Y91" s="229">
        <f t="shared" si="3"/>
        <v>1449</v>
      </c>
      <c r="Z91" s="233">
        <v>5.88</v>
      </c>
      <c r="AA91" s="228">
        <f t="shared" si="4"/>
        <v>7786.8</v>
      </c>
      <c r="AB91" s="231">
        <f t="shared" si="5"/>
        <v>5295.0240000000003</v>
      </c>
      <c r="AC91" s="226" t="s">
        <v>1701</v>
      </c>
      <c r="AD91" s="226" t="s">
        <v>2688</v>
      </c>
      <c r="AE91" s="226" t="s">
        <v>2689</v>
      </c>
      <c r="AF91" s="253" t="s">
        <v>2957</v>
      </c>
    </row>
    <row r="92" spans="1:32" ht="21.75" customHeight="1">
      <c r="A92" s="226">
        <v>84</v>
      </c>
      <c r="B92" s="226" t="s">
        <v>2958</v>
      </c>
      <c r="C92" s="226" t="s">
        <v>2958</v>
      </c>
      <c r="D92" s="227"/>
      <c r="E92" s="226" t="s">
        <v>2959</v>
      </c>
      <c r="F92" s="226" t="s">
        <v>42</v>
      </c>
      <c r="G92" s="226" t="s">
        <v>2686</v>
      </c>
      <c r="H92" s="226">
        <v>3</v>
      </c>
      <c r="I92" s="226" t="s">
        <v>2960</v>
      </c>
      <c r="J92" s="237">
        <v>3</v>
      </c>
      <c r="K92" s="260">
        <v>3</v>
      </c>
      <c r="L92" s="260"/>
      <c r="M92" s="226">
        <v>2</v>
      </c>
      <c r="N92" s="226">
        <v>4</v>
      </c>
      <c r="O92" s="227"/>
      <c r="P92" s="226">
        <v>12</v>
      </c>
      <c r="Q92" s="226">
        <v>300</v>
      </c>
      <c r="R92" s="228">
        <f t="shared" si="0"/>
        <v>3600</v>
      </c>
      <c r="S92" s="228"/>
      <c r="T92" s="228"/>
      <c r="U92" s="228">
        <v>0</v>
      </c>
      <c r="V92" s="228"/>
      <c r="W92" s="228">
        <f t="shared" si="1"/>
        <v>1200</v>
      </c>
      <c r="X92" s="228">
        <f t="shared" si="2"/>
        <v>180</v>
      </c>
      <c r="Y92" s="229">
        <f t="shared" si="3"/>
        <v>1380</v>
      </c>
      <c r="Z92" s="233">
        <v>5.88</v>
      </c>
      <c r="AA92" s="228">
        <f t="shared" si="4"/>
        <v>7416</v>
      </c>
      <c r="AB92" s="231">
        <f t="shared" si="5"/>
        <v>5042.88</v>
      </c>
      <c r="AC92" s="226" t="s">
        <v>1701</v>
      </c>
      <c r="AD92" s="226" t="s">
        <v>2688</v>
      </c>
      <c r="AE92" s="226" t="s">
        <v>2689</v>
      </c>
      <c r="AF92" s="253"/>
    </row>
    <row r="93" spans="1:32" ht="21.75" customHeight="1">
      <c r="A93" s="226">
        <v>85</v>
      </c>
      <c r="B93" s="226" t="s">
        <v>2961</v>
      </c>
      <c r="C93" s="226" t="s">
        <v>2961</v>
      </c>
      <c r="D93" s="227"/>
      <c r="E93" s="226" t="s">
        <v>2962</v>
      </c>
      <c r="F93" s="226" t="s">
        <v>42</v>
      </c>
      <c r="G93" s="226" t="s">
        <v>2686</v>
      </c>
      <c r="H93" s="226">
        <v>3</v>
      </c>
      <c r="I93" s="226" t="s">
        <v>2963</v>
      </c>
      <c r="J93" s="237">
        <v>3</v>
      </c>
      <c r="K93" s="260">
        <v>3</v>
      </c>
      <c r="L93" s="260"/>
      <c r="M93" s="226">
        <v>2</v>
      </c>
      <c r="N93" s="226">
        <v>4</v>
      </c>
      <c r="O93" s="227"/>
      <c r="P93" s="226">
        <v>12</v>
      </c>
      <c r="Q93" s="226">
        <v>280</v>
      </c>
      <c r="R93" s="228">
        <f t="shared" si="0"/>
        <v>3360</v>
      </c>
      <c r="S93" s="228"/>
      <c r="T93" s="228"/>
      <c r="U93" s="228">
        <v>0</v>
      </c>
      <c r="V93" s="228"/>
      <c r="W93" s="228">
        <f t="shared" si="1"/>
        <v>1120</v>
      </c>
      <c r="X93" s="228">
        <f t="shared" si="2"/>
        <v>168</v>
      </c>
      <c r="Y93" s="229">
        <f t="shared" si="3"/>
        <v>1288</v>
      </c>
      <c r="Z93" s="233">
        <v>5.88</v>
      </c>
      <c r="AA93" s="228">
        <f t="shared" si="4"/>
        <v>6921.5999999999995</v>
      </c>
      <c r="AB93" s="231">
        <f t="shared" si="5"/>
        <v>4706.6880000000001</v>
      </c>
      <c r="AC93" s="226" t="s">
        <v>1701</v>
      </c>
      <c r="AD93" s="226" t="s">
        <v>2688</v>
      </c>
      <c r="AE93" s="226" t="s">
        <v>2689</v>
      </c>
      <c r="AF93" s="253" t="s">
        <v>2964</v>
      </c>
    </row>
    <row r="94" spans="1:32" ht="21.75" customHeight="1">
      <c r="A94" s="226">
        <v>86</v>
      </c>
      <c r="B94" s="226" t="s">
        <v>2965</v>
      </c>
      <c r="C94" s="226" t="s">
        <v>2965</v>
      </c>
      <c r="D94" s="227"/>
      <c r="E94" s="226" t="s">
        <v>2966</v>
      </c>
      <c r="F94" s="226" t="s">
        <v>42</v>
      </c>
      <c r="G94" s="226" t="s">
        <v>2686</v>
      </c>
      <c r="H94" s="226" t="s">
        <v>2967</v>
      </c>
      <c r="I94" s="226" t="s">
        <v>2968</v>
      </c>
      <c r="J94" s="237">
        <v>2</v>
      </c>
      <c r="K94" s="260">
        <v>2</v>
      </c>
      <c r="L94" s="260"/>
      <c r="M94" s="226">
        <v>2</v>
      </c>
      <c r="N94" s="226">
        <v>2</v>
      </c>
      <c r="O94" s="227"/>
      <c r="P94" s="226">
        <v>9</v>
      </c>
      <c r="Q94" s="226">
        <v>297</v>
      </c>
      <c r="R94" s="228">
        <f t="shared" si="0"/>
        <v>2673</v>
      </c>
      <c r="S94" s="228"/>
      <c r="T94" s="228"/>
      <c r="U94" s="228">
        <v>0</v>
      </c>
      <c r="V94" s="228"/>
      <c r="W94" s="228">
        <f t="shared" si="1"/>
        <v>891</v>
      </c>
      <c r="X94" s="228">
        <f t="shared" si="2"/>
        <v>133.65</v>
      </c>
      <c r="Y94" s="229">
        <f t="shared" si="3"/>
        <v>1024.6500000000001</v>
      </c>
      <c r="Z94" s="233">
        <v>5.88</v>
      </c>
      <c r="AA94" s="228">
        <f t="shared" si="4"/>
        <v>5506.38</v>
      </c>
      <c r="AB94" s="231">
        <f t="shared" si="5"/>
        <v>3744.3384000000005</v>
      </c>
      <c r="AC94" s="226" t="s">
        <v>1701</v>
      </c>
      <c r="AD94" s="226" t="s">
        <v>2688</v>
      </c>
      <c r="AE94" s="226" t="s">
        <v>2689</v>
      </c>
      <c r="AF94" s="253"/>
    </row>
    <row r="95" spans="1:32" ht="21.75" customHeight="1">
      <c r="A95" s="226">
        <v>87</v>
      </c>
      <c r="B95" s="226" t="s">
        <v>2969</v>
      </c>
      <c r="C95" s="226" t="s">
        <v>2969</v>
      </c>
      <c r="D95" s="227"/>
      <c r="E95" s="226" t="s">
        <v>2970</v>
      </c>
      <c r="F95" s="226" t="s">
        <v>42</v>
      </c>
      <c r="G95" s="226" t="s">
        <v>2686</v>
      </c>
      <c r="H95" s="226">
        <v>3</v>
      </c>
      <c r="I95" s="226" t="s">
        <v>2971</v>
      </c>
      <c r="J95" s="237">
        <v>3</v>
      </c>
      <c r="K95" s="260">
        <v>3</v>
      </c>
      <c r="L95" s="260"/>
      <c r="M95" s="226">
        <v>2</v>
      </c>
      <c r="N95" s="226">
        <v>4</v>
      </c>
      <c r="O95" s="227"/>
      <c r="P95" s="226">
        <v>10</v>
      </c>
      <c r="Q95" s="226">
        <v>250</v>
      </c>
      <c r="R95" s="228">
        <f t="shared" si="0"/>
        <v>2500</v>
      </c>
      <c r="S95" s="228"/>
      <c r="T95" s="228"/>
      <c r="U95" s="228">
        <v>0</v>
      </c>
      <c r="V95" s="228"/>
      <c r="W95" s="228">
        <f t="shared" si="1"/>
        <v>833.33333333333337</v>
      </c>
      <c r="X95" s="228">
        <f t="shared" si="2"/>
        <v>125</v>
      </c>
      <c r="Y95" s="229">
        <f t="shared" si="3"/>
        <v>958.33333333333337</v>
      </c>
      <c r="Z95" s="233">
        <v>5.88</v>
      </c>
      <c r="AA95" s="228">
        <f t="shared" si="4"/>
        <v>5150</v>
      </c>
      <c r="AB95" s="231">
        <f t="shared" si="5"/>
        <v>3502.0000000000005</v>
      </c>
      <c r="AC95" s="226" t="s">
        <v>1701</v>
      </c>
      <c r="AD95" s="226" t="s">
        <v>2688</v>
      </c>
      <c r="AE95" s="226" t="s">
        <v>2689</v>
      </c>
      <c r="AF95" s="253"/>
    </row>
    <row r="96" spans="1:32" ht="21.75" customHeight="1">
      <c r="A96" s="226">
        <v>88</v>
      </c>
      <c r="B96" s="226" t="s">
        <v>2972</v>
      </c>
      <c r="C96" s="226" t="s">
        <v>2972</v>
      </c>
      <c r="D96" s="227"/>
      <c r="E96" s="226" t="s">
        <v>2973</v>
      </c>
      <c r="F96" s="226" t="s">
        <v>42</v>
      </c>
      <c r="G96" s="226" t="s">
        <v>2686</v>
      </c>
      <c r="H96" s="226">
        <v>3</v>
      </c>
      <c r="I96" s="226" t="s">
        <v>2974</v>
      </c>
      <c r="J96" s="237">
        <v>1</v>
      </c>
      <c r="K96" s="260">
        <v>1</v>
      </c>
      <c r="L96" s="260"/>
      <c r="M96" s="226">
        <v>2</v>
      </c>
      <c r="N96" s="226">
        <v>1</v>
      </c>
      <c r="O96" s="227"/>
      <c r="P96" s="226">
        <v>8</v>
      </c>
      <c r="Q96" s="226">
        <v>290</v>
      </c>
      <c r="R96" s="228">
        <f t="shared" si="0"/>
        <v>2320</v>
      </c>
      <c r="S96" s="228"/>
      <c r="T96" s="228"/>
      <c r="U96" s="228">
        <v>0</v>
      </c>
      <c r="V96" s="228"/>
      <c r="W96" s="228">
        <f t="shared" si="1"/>
        <v>773.33333333333337</v>
      </c>
      <c r="X96" s="228">
        <f t="shared" si="2"/>
        <v>116</v>
      </c>
      <c r="Y96" s="229">
        <f t="shared" si="3"/>
        <v>889.33333333333337</v>
      </c>
      <c r="Z96" s="233">
        <v>5.88</v>
      </c>
      <c r="AA96" s="228">
        <f t="shared" si="4"/>
        <v>4779.2</v>
      </c>
      <c r="AB96" s="231">
        <f t="shared" si="5"/>
        <v>3249.8560000000002</v>
      </c>
      <c r="AC96" s="226" t="s">
        <v>1701</v>
      </c>
      <c r="AD96" s="226" t="s">
        <v>2688</v>
      </c>
      <c r="AE96" s="226" t="s">
        <v>2689</v>
      </c>
      <c r="AF96" s="253"/>
    </row>
    <row r="97" spans="1:32" ht="21.75" customHeight="1">
      <c r="A97" s="226">
        <v>89</v>
      </c>
      <c r="B97" s="226" t="s">
        <v>2975</v>
      </c>
      <c r="C97" s="226" t="s">
        <v>2975</v>
      </c>
      <c r="D97" s="227"/>
      <c r="E97" s="226" t="s">
        <v>2976</v>
      </c>
      <c r="F97" s="226" t="s">
        <v>42</v>
      </c>
      <c r="G97" s="226" t="s">
        <v>2686</v>
      </c>
      <c r="H97" s="226">
        <v>3</v>
      </c>
      <c r="I97" s="226" t="s">
        <v>2977</v>
      </c>
      <c r="J97" s="237">
        <v>1</v>
      </c>
      <c r="K97" s="260">
        <v>1</v>
      </c>
      <c r="L97" s="260"/>
      <c r="M97" s="226">
        <v>1</v>
      </c>
      <c r="N97" s="226">
        <v>1</v>
      </c>
      <c r="O97" s="227"/>
      <c r="P97" s="226">
        <v>7</v>
      </c>
      <c r="Q97" s="226">
        <v>283</v>
      </c>
      <c r="R97" s="228">
        <f t="shared" si="0"/>
        <v>1981</v>
      </c>
      <c r="S97" s="228"/>
      <c r="T97" s="228"/>
      <c r="U97" s="228">
        <v>0</v>
      </c>
      <c r="V97" s="228"/>
      <c r="W97" s="228">
        <f t="shared" si="1"/>
        <v>660.33333333333337</v>
      </c>
      <c r="X97" s="228">
        <f t="shared" si="2"/>
        <v>99.05</v>
      </c>
      <c r="Y97" s="229">
        <f t="shared" si="3"/>
        <v>759.38333333333333</v>
      </c>
      <c r="Z97" s="233">
        <v>5.88</v>
      </c>
      <c r="AA97" s="228">
        <f t="shared" si="4"/>
        <v>4080.86</v>
      </c>
      <c r="AB97" s="231">
        <f t="shared" si="5"/>
        <v>2774.9848000000002</v>
      </c>
      <c r="AC97" s="226" t="s">
        <v>1701</v>
      </c>
      <c r="AD97" s="226" t="s">
        <v>1701</v>
      </c>
      <c r="AE97" s="226" t="s">
        <v>2689</v>
      </c>
      <c r="AF97" s="253"/>
    </row>
    <row r="98" spans="1:32" ht="21.75" customHeight="1">
      <c r="A98" s="226">
        <v>90</v>
      </c>
      <c r="B98" s="226" t="s">
        <v>2978</v>
      </c>
      <c r="C98" s="226" t="s">
        <v>2978</v>
      </c>
      <c r="D98" s="227"/>
      <c r="E98" s="226" t="s">
        <v>2979</v>
      </c>
      <c r="F98" s="226" t="s">
        <v>42</v>
      </c>
      <c r="G98" s="226" t="s">
        <v>2686</v>
      </c>
      <c r="H98" s="226">
        <v>3</v>
      </c>
      <c r="I98" s="226" t="s">
        <v>2979</v>
      </c>
      <c r="J98" s="237">
        <v>1</v>
      </c>
      <c r="K98" s="260">
        <v>1</v>
      </c>
      <c r="L98" s="260"/>
      <c r="M98" s="226">
        <v>1</v>
      </c>
      <c r="N98" s="226">
        <v>2</v>
      </c>
      <c r="O98" s="227"/>
      <c r="P98" s="226">
        <v>7</v>
      </c>
      <c r="Q98" s="226">
        <v>250</v>
      </c>
      <c r="R98" s="228">
        <f t="shared" si="0"/>
        <v>1750</v>
      </c>
      <c r="S98" s="228"/>
      <c r="T98" s="228"/>
      <c r="U98" s="228">
        <v>0</v>
      </c>
      <c r="V98" s="228"/>
      <c r="W98" s="228">
        <f t="shared" si="1"/>
        <v>583.33333333333337</v>
      </c>
      <c r="X98" s="228">
        <f t="shared" si="2"/>
        <v>87.5</v>
      </c>
      <c r="Y98" s="229">
        <f t="shared" si="3"/>
        <v>670.83333333333337</v>
      </c>
      <c r="Z98" s="233">
        <v>5.88</v>
      </c>
      <c r="AA98" s="228">
        <f t="shared" si="4"/>
        <v>3605</v>
      </c>
      <c r="AB98" s="231">
        <f t="shared" si="5"/>
        <v>2451.4</v>
      </c>
      <c r="AC98" s="226" t="s">
        <v>2733</v>
      </c>
      <c r="AD98" s="226" t="s">
        <v>2734</v>
      </c>
      <c r="AE98" s="226" t="s">
        <v>2689</v>
      </c>
      <c r="AF98" s="253"/>
    </row>
    <row r="99" spans="1:32" ht="21.75" customHeight="1">
      <c r="A99" s="226">
        <v>91</v>
      </c>
      <c r="B99" s="226" t="s">
        <v>2980</v>
      </c>
      <c r="C99" s="226" t="s">
        <v>2980</v>
      </c>
      <c r="D99" s="227"/>
      <c r="E99" s="226" t="s">
        <v>2981</v>
      </c>
      <c r="F99" s="226" t="s">
        <v>42</v>
      </c>
      <c r="G99" s="226" t="s">
        <v>2686</v>
      </c>
      <c r="H99" s="226">
        <v>3</v>
      </c>
      <c r="I99" s="226" t="s">
        <v>2982</v>
      </c>
      <c r="J99" s="237">
        <v>3</v>
      </c>
      <c r="K99" s="260">
        <v>3</v>
      </c>
      <c r="L99" s="260"/>
      <c r="M99" s="226">
        <v>2</v>
      </c>
      <c r="N99" s="226">
        <v>4</v>
      </c>
      <c r="O99" s="227"/>
      <c r="P99" s="226">
        <v>8</v>
      </c>
      <c r="Q99" s="226">
        <v>180</v>
      </c>
      <c r="R99" s="228">
        <f t="shared" si="0"/>
        <v>1440</v>
      </c>
      <c r="S99" s="228"/>
      <c r="T99" s="228"/>
      <c r="U99" s="228">
        <v>0</v>
      </c>
      <c r="V99" s="228"/>
      <c r="W99" s="228">
        <f t="shared" si="1"/>
        <v>480</v>
      </c>
      <c r="X99" s="228">
        <f t="shared" si="2"/>
        <v>72</v>
      </c>
      <c r="Y99" s="229">
        <f t="shared" si="3"/>
        <v>552</v>
      </c>
      <c r="Z99" s="233">
        <v>5.88</v>
      </c>
      <c r="AA99" s="228">
        <f t="shared" si="4"/>
        <v>2966.4</v>
      </c>
      <c r="AB99" s="231">
        <f t="shared" si="5"/>
        <v>2017.1520000000003</v>
      </c>
      <c r="AC99" s="226" t="s">
        <v>2733</v>
      </c>
      <c r="AD99" s="226" t="s">
        <v>2734</v>
      </c>
      <c r="AE99" s="226" t="s">
        <v>2689</v>
      </c>
      <c r="AF99" s="253"/>
    </row>
    <row r="100" spans="1:32" ht="21.75" customHeight="1">
      <c r="A100" s="226">
        <v>92</v>
      </c>
      <c r="B100" s="226" t="s">
        <v>2983</v>
      </c>
      <c r="C100" s="226" t="s">
        <v>2983</v>
      </c>
      <c r="D100" s="227"/>
      <c r="E100" s="226" t="s">
        <v>2984</v>
      </c>
      <c r="F100" s="226" t="s">
        <v>42</v>
      </c>
      <c r="G100" s="226" t="s">
        <v>2686</v>
      </c>
      <c r="H100" s="226">
        <v>3</v>
      </c>
      <c r="I100" s="226" t="s">
        <v>2985</v>
      </c>
      <c r="J100" s="237">
        <v>1</v>
      </c>
      <c r="K100" s="260">
        <v>1</v>
      </c>
      <c r="L100" s="260"/>
      <c r="M100" s="226">
        <v>1</v>
      </c>
      <c r="N100" s="226">
        <v>2</v>
      </c>
      <c r="O100" s="227"/>
      <c r="P100" s="226">
        <v>7</v>
      </c>
      <c r="Q100" s="226">
        <v>220</v>
      </c>
      <c r="R100" s="228">
        <f t="shared" si="0"/>
        <v>1540</v>
      </c>
      <c r="S100" s="228"/>
      <c r="T100" s="228"/>
      <c r="U100" s="228">
        <v>0</v>
      </c>
      <c r="V100" s="228"/>
      <c r="W100" s="228">
        <f t="shared" si="1"/>
        <v>513.33333333333337</v>
      </c>
      <c r="X100" s="228">
        <f t="shared" si="2"/>
        <v>77</v>
      </c>
      <c r="Y100" s="229">
        <f t="shared" si="3"/>
        <v>590.33333333333337</v>
      </c>
      <c r="Z100" s="233">
        <v>5.88</v>
      </c>
      <c r="AA100" s="228">
        <f t="shared" si="4"/>
        <v>3172.4</v>
      </c>
      <c r="AB100" s="231">
        <f t="shared" si="5"/>
        <v>2157.2320000000004</v>
      </c>
      <c r="AC100" s="226" t="s">
        <v>2733</v>
      </c>
      <c r="AD100" s="226" t="s">
        <v>2734</v>
      </c>
      <c r="AE100" s="226" t="s">
        <v>2689</v>
      </c>
      <c r="AF100" s="253"/>
    </row>
    <row r="101" spans="1:32" ht="21.75" customHeight="1">
      <c r="A101" s="226">
        <v>93</v>
      </c>
      <c r="B101" s="226" t="s">
        <v>2986</v>
      </c>
      <c r="C101" s="226" t="s">
        <v>2986</v>
      </c>
      <c r="D101" s="227"/>
      <c r="E101" s="226" t="s">
        <v>2987</v>
      </c>
      <c r="F101" s="226" t="s">
        <v>66</v>
      </c>
      <c r="G101" s="226" t="s">
        <v>2686</v>
      </c>
      <c r="H101" s="226">
        <v>3</v>
      </c>
      <c r="I101" s="226" t="s">
        <v>2987</v>
      </c>
      <c r="J101" s="237">
        <v>3</v>
      </c>
      <c r="K101" s="260">
        <v>3</v>
      </c>
      <c r="L101" s="260"/>
      <c r="M101" s="226">
        <v>2</v>
      </c>
      <c r="N101" s="226">
        <v>4</v>
      </c>
      <c r="O101" s="227"/>
      <c r="P101" s="226">
        <v>15</v>
      </c>
      <c r="Q101" s="226">
        <v>800</v>
      </c>
      <c r="R101" s="228">
        <f t="shared" si="0"/>
        <v>12000</v>
      </c>
      <c r="S101" s="228"/>
      <c r="T101" s="228"/>
      <c r="U101" s="228">
        <v>0</v>
      </c>
      <c r="V101" s="228">
        <v>102</v>
      </c>
      <c r="W101" s="228">
        <f t="shared" si="1"/>
        <v>510</v>
      </c>
      <c r="X101" s="228">
        <f t="shared" si="2"/>
        <v>76.5</v>
      </c>
      <c r="Y101" s="229">
        <f t="shared" si="3"/>
        <v>586.5</v>
      </c>
      <c r="Z101" s="233">
        <v>6.84</v>
      </c>
      <c r="AA101" s="228">
        <f t="shared" si="4"/>
        <v>3641.4</v>
      </c>
      <c r="AB101" s="231">
        <f t="shared" si="5"/>
        <v>2476.152</v>
      </c>
      <c r="AC101" s="226" t="s">
        <v>1701</v>
      </c>
      <c r="AD101" s="226" t="s">
        <v>1701</v>
      </c>
      <c r="AE101" s="226" t="s">
        <v>2689</v>
      </c>
      <c r="AF101" s="253"/>
    </row>
    <row r="102" spans="1:32" ht="21.75" customHeight="1">
      <c r="A102" s="226">
        <v>94</v>
      </c>
      <c r="B102" s="226" t="s">
        <v>2988</v>
      </c>
      <c r="C102" s="226" t="s">
        <v>2988</v>
      </c>
      <c r="D102" s="227"/>
      <c r="E102" s="226" t="s">
        <v>2989</v>
      </c>
      <c r="F102" s="226" t="s">
        <v>66</v>
      </c>
      <c r="G102" s="226" t="s">
        <v>2686</v>
      </c>
      <c r="H102" s="226">
        <v>3</v>
      </c>
      <c r="I102" s="226" t="s">
        <v>2990</v>
      </c>
      <c r="J102" s="237">
        <v>2</v>
      </c>
      <c r="K102" s="260">
        <v>2</v>
      </c>
      <c r="L102" s="260"/>
      <c r="M102" s="226">
        <v>2</v>
      </c>
      <c r="N102" s="226">
        <v>2</v>
      </c>
      <c r="O102" s="227"/>
      <c r="P102" s="226">
        <v>12</v>
      </c>
      <c r="Q102" s="226">
        <v>1570</v>
      </c>
      <c r="R102" s="228">
        <f t="shared" si="0"/>
        <v>18840</v>
      </c>
      <c r="S102" s="228"/>
      <c r="T102" s="228"/>
      <c r="U102" s="228">
        <v>0</v>
      </c>
      <c r="V102" s="228">
        <v>87</v>
      </c>
      <c r="W102" s="228">
        <f t="shared" si="1"/>
        <v>435</v>
      </c>
      <c r="X102" s="228">
        <f t="shared" si="2"/>
        <v>65.25</v>
      </c>
      <c r="Y102" s="229">
        <f t="shared" si="3"/>
        <v>500.25</v>
      </c>
      <c r="Z102" s="233">
        <v>6.84</v>
      </c>
      <c r="AA102" s="228">
        <f t="shared" si="4"/>
        <v>3105.9</v>
      </c>
      <c r="AB102" s="231">
        <f t="shared" si="5"/>
        <v>2112.0120000000002</v>
      </c>
      <c r="AC102" s="226" t="s">
        <v>1701</v>
      </c>
      <c r="AD102" s="226" t="s">
        <v>1701</v>
      </c>
      <c r="AE102" s="226" t="s">
        <v>1701</v>
      </c>
      <c r="AF102" s="253" t="s">
        <v>2785</v>
      </c>
    </row>
    <row r="103" spans="1:32" ht="21.75" customHeight="1">
      <c r="A103" s="226">
        <v>95</v>
      </c>
      <c r="B103" s="226" t="s">
        <v>2991</v>
      </c>
      <c r="C103" s="226" t="s">
        <v>2991</v>
      </c>
      <c r="D103" s="227"/>
      <c r="E103" s="226" t="s">
        <v>2992</v>
      </c>
      <c r="F103" s="226" t="s">
        <v>42</v>
      </c>
      <c r="G103" s="226" t="s">
        <v>2686</v>
      </c>
      <c r="H103" s="226">
        <v>3</v>
      </c>
      <c r="I103" s="226" t="s">
        <v>2993</v>
      </c>
      <c r="J103" s="237">
        <v>1</v>
      </c>
      <c r="K103" s="260">
        <v>1</v>
      </c>
      <c r="L103" s="260"/>
      <c r="M103" s="226">
        <v>1</v>
      </c>
      <c r="N103" s="226">
        <v>1</v>
      </c>
      <c r="O103" s="227"/>
      <c r="P103" s="226">
        <v>7</v>
      </c>
      <c r="Q103" s="226">
        <v>100</v>
      </c>
      <c r="R103" s="228">
        <f t="shared" si="0"/>
        <v>700</v>
      </c>
      <c r="S103" s="228"/>
      <c r="T103" s="228"/>
      <c r="U103" s="228">
        <v>0</v>
      </c>
      <c r="V103" s="228"/>
      <c r="W103" s="228">
        <f t="shared" si="1"/>
        <v>233.33333333333334</v>
      </c>
      <c r="X103" s="228">
        <f t="shared" si="2"/>
        <v>35</v>
      </c>
      <c r="Y103" s="229">
        <f t="shared" si="3"/>
        <v>268.33333333333337</v>
      </c>
      <c r="Z103" s="233">
        <v>5.88</v>
      </c>
      <c r="AA103" s="228">
        <f t="shared" si="4"/>
        <v>1442</v>
      </c>
      <c r="AB103" s="231">
        <f t="shared" si="5"/>
        <v>980.56000000000006</v>
      </c>
      <c r="AC103" s="226" t="s">
        <v>1701</v>
      </c>
      <c r="AD103" s="226" t="s">
        <v>2688</v>
      </c>
      <c r="AE103" s="226" t="s">
        <v>2689</v>
      </c>
      <c r="AF103" s="253" t="s">
        <v>2994</v>
      </c>
    </row>
    <row r="104" spans="1:32" ht="21.75" customHeight="1">
      <c r="A104" s="226">
        <v>96</v>
      </c>
      <c r="B104" s="226" t="s">
        <v>2995</v>
      </c>
      <c r="C104" s="226" t="s">
        <v>2995</v>
      </c>
      <c r="D104" s="227"/>
      <c r="E104" s="226" t="s">
        <v>2996</v>
      </c>
      <c r="F104" s="226" t="s">
        <v>42</v>
      </c>
      <c r="G104" s="226" t="s">
        <v>2686</v>
      </c>
      <c r="H104" s="226">
        <v>4</v>
      </c>
      <c r="I104" s="226" t="s">
        <v>2997</v>
      </c>
      <c r="J104" s="237">
        <v>23</v>
      </c>
      <c r="K104" s="260">
        <v>23</v>
      </c>
      <c r="L104" s="260"/>
      <c r="M104" s="226">
        <v>6</v>
      </c>
      <c r="N104" s="226">
        <v>12</v>
      </c>
      <c r="O104" s="226">
        <v>12</v>
      </c>
      <c r="P104" s="226">
        <v>24</v>
      </c>
      <c r="Q104" s="226">
        <v>738</v>
      </c>
      <c r="R104" s="228">
        <f t="shared" si="0"/>
        <v>17712</v>
      </c>
      <c r="S104" s="228"/>
      <c r="T104" s="228"/>
      <c r="U104" s="228">
        <v>0</v>
      </c>
      <c r="V104" s="228"/>
      <c r="W104" s="228">
        <f t="shared" si="1"/>
        <v>5904</v>
      </c>
      <c r="X104" s="228">
        <f t="shared" si="2"/>
        <v>885.6</v>
      </c>
      <c r="Y104" s="229">
        <f t="shared" si="3"/>
        <v>6789.6</v>
      </c>
      <c r="Z104" s="233">
        <v>5.88</v>
      </c>
      <c r="AA104" s="228">
        <f t="shared" si="4"/>
        <v>36486.719999999994</v>
      </c>
      <c r="AB104" s="231">
        <f t="shared" si="5"/>
        <v>24810.969599999997</v>
      </c>
      <c r="AC104" s="226" t="s">
        <v>1701</v>
      </c>
      <c r="AD104" s="226" t="s">
        <v>1701</v>
      </c>
      <c r="AE104" s="226" t="s">
        <v>2689</v>
      </c>
      <c r="AF104" s="253" t="s">
        <v>2998</v>
      </c>
    </row>
    <row r="105" spans="1:32" ht="21.75" customHeight="1">
      <c r="A105" s="226">
        <v>97</v>
      </c>
      <c r="B105" s="226" t="s">
        <v>2999</v>
      </c>
      <c r="C105" s="226" t="s">
        <v>2999</v>
      </c>
      <c r="D105" s="227"/>
      <c r="E105" s="226" t="s">
        <v>3000</v>
      </c>
      <c r="F105" s="226" t="s">
        <v>42</v>
      </c>
      <c r="G105" s="226" t="s">
        <v>2686</v>
      </c>
      <c r="H105" s="226">
        <v>4</v>
      </c>
      <c r="I105" s="226" t="s">
        <v>3001</v>
      </c>
      <c r="J105" s="237">
        <v>1</v>
      </c>
      <c r="K105" s="260">
        <v>1</v>
      </c>
      <c r="L105" s="260"/>
      <c r="M105" s="226">
        <v>2</v>
      </c>
      <c r="N105" s="226">
        <v>2</v>
      </c>
      <c r="O105" s="227"/>
      <c r="P105" s="226">
        <v>8</v>
      </c>
      <c r="Q105" s="226">
        <v>625</v>
      </c>
      <c r="R105" s="228">
        <f t="shared" si="0"/>
        <v>5000</v>
      </c>
      <c r="S105" s="228"/>
      <c r="T105" s="228"/>
      <c r="U105" s="228">
        <v>0</v>
      </c>
      <c r="V105" s="228"/>
      <c r="W105" s="228">
        <f t="shared" si="1"/>
        <v>1666.6666666666667</v>
      </c>
      <c r="X105" s="228">
        <f t="shared" si="2"/>
        <v>250</v>
      </c>
      <c r="Y105" s="229">
        <f t="shared" si="3"/>
        <v>1916.6666666666667</v>
      </c>
      <c r="Z105" s="233">
        <v>5.88</v>
      </c>
      <c r="AA105" s="228">
        <f t="shared" si="4"/>
        <v>10300</v>
      </c>
      <c r="AB105" s="231">
        <f t="shared" si="5"/>
        <v>7004.0000000000009</v>
      </c>
      <c r="AC105" s="226" t="s">
        <v>1701</v>
      </c>
      <c r="AD105" s="226" t="s">
        <v>2688</v>
      </c>
      <c r="AE105" s="226" t="s">
        <v>2689</v>
      </c>
      <c r="AF105" s="253"/>
    </row>
    <row r="106" spans="1:32" ht="21.75" customHeight="1">
      <c r="A106" s="226">
        <v>98</v>
      </c>
      <c r="B106" s="226" t="s">
        <v>3003</v>
      </c>
      <c r="C106" s="226" t="s">
        <v>3003</v>
      </c>
      <c r="D106" s="227"/>
      <c r="E106" s="226" t="s">
        <v>3002</v>
      </c>
      <c r="F106" s="226" t="s">
        <v>42</v>
      </c>
      <c r="G106" s="226" t="s">
        <v>2686</v>
      </c>
      <c r="H106" s="226">
        <v>5</v>
      </c>
      <c r="I106" s="226" t="s">
        <v>3004</v>
      </c>
      <c r="J106" s="237">
        <v>11</v>
      </c>
      <c r="K106" s="260">
        <v>11</v>
      </c>
      <c r="L106" s="260"/>
      <c r="M106" s="226">
        <v>6</v>
      </c>
      <c r="N106" s="226">
        <v>12</v>
      </c>
      <c r="O106" s="227"/>
      <c r="P106" s="226">
        <v>17</v>
      </c>
      <c r="Q106" s="226">
        <v>1300</v>
      </c>
      <c r="R106" s="228">
        <f t="shared" si="0"/>
        <v>22100</v>
      </c>
      <c r="S106" s="228"/>
      <c r="T106" s="228"/>
      <c r="U106" s="228">
        <v>0</v>
      </c>
      <c r="V106" s="228"/>
      <c r="W106" s="228">
        <f t="shared" si="1"/>
        <v>7366.666666666667</v>
      </c>
      <c r="X106" s="228">
        <f t="shared" si="2"/>
        <v>1105</v>
      </c>
      <c r="Y106" s="229">
        <f t="shared" si="3"/>
        <v>8471.6666666666679</v>
      </c>
      <c r="Z106" s="233">
        <v>5.88</v>
      </c>
      <c r="AA106" s="228">
        <f t="shared" si="4"/>
        <v>45526</v>
      </c>
      <c r="AB106" s="231">
        <f t="shared" si="5"/>
        <v>30957.680000000004</v>
      </c>
      <c r="AC106" s="226" t="s">
        <v>1701</v>
      </c>
      <c r="AD106" s="226" t="s">
        <v>1701</v>
      </c>
      <c r="AE106" s="226" t="s">
        <v>1701</v>
      </c>
      <c r="AF106" s="253" t="s">
        <v>3005</v>
      </c>
    </row>
    <row r="107" spans="1:32" ht="21.75" customHeight="1">
      <c r="A107" s="226">
        <v>99</v>
      </c>
      <c r="B107" s="226" t="s">
        <v>3006</v>
      </c>
      <c r="C107" s="226" t="s">
        <v>3006</v>
      </c>
      <c r="D107" s="227"/>
      <c r="E107" s="226" t="s">
        <v>3007</v>
      </c>
      <c r="F107" s="226" t="s">
        <v>42</v>
      </c>
      <c r="G107" s="226" t="s">
        <v>2686</v>
      </c>
      <c r="H107" s="226">
        <v>5</v>
      </c>
      <c r="I107" s="226" t="s">
        <v>3008</v>
      </c>
      <c r="J107" s="237">
        <v>2</v>
      </c>
      <c r="K107" s="260">
        <v>2</v>
      </c>
      <c r="L107" s="260"/>
      <c r="M107" s="226">
        <v>1</v>
      </c>
      <c r="N107" s="226">
        <v>2</v>
      </c>
      <c r="O107" s="227"/>
      <c r="P107" s="226">
        <v>5</v>
      </c>
      <c r="Q107" s="226">
        <v>1119</v>
      </c>
      <c r="R107" s="228">
        <f t="shared" si="0"/>
        <v>5595</v>
      </c>
      <c r="S107" s="228"/>
      <c r="T107" s="228"/>
      <c r="U107" s="228">
        <v>0</v>
      </c>
      <c r="V107" s="228"/>
      <c r="W107" s="228">
        <f t="shared" si="1"/>
        <v>1865</v>
      </c>
      <c r="X107" s="228">
        <f t="shared" si="2"/>
        <v>279.75</v>
      </c>
      <c r="Y107" s="229">
        <f t="shared" si="3"/>
        <v>2144.75</v>
      </c>
      <c r="Z107" s="233">
        <v>5.88</v>
      </c>
      <c r="AA107" s="228">
        <f t="shared" si="4"/>
        <v>11525.699999999999</v>
      </c>
      <c r="AB107" s="231">
        <f t="shared" si="5"/>
        <v>7837.4759999999997</v>
      </c>
      <c r="AC107" s="226" t="s">
        <v>1701</v>
      </c>
      <c r="AD107" s="226" t="s">
        <v>1701</v>
      </c>
      <c r="AE107" s="226" t="s">
        <v>1701</v>
      </c>
      <c r="AF107" s="253" t="s">
        <v>3009</v>
      </c>
    </row>
    <row r="108" spans="1:32" ht="21.75" customHeight="1">
      <c r="A108" s="226">
        <v>100</v>
      </c>
      <c r="B108" s="226" t="s">
        <v>3010</v>
      </c>
      <c r="C108" s="226" t="s">
        <v>3010</v>
      </c>
      <c r="D108" s="227"/>
      <c r="E108" s="226" t="s">
        <v>3011</v>
      </c>
      <c r="F108" s="226" t="s">
        <v>2758</v>
      </c>
      <c r="G108" s="226" t="s">
        <v>2686</v>
      </c>
      <c r="H108" s="226">
        <v>5</v>
      </c>
      <c r="I108" s="226" t="s">
        <v>3012</v>
      </c>
      <c r="J108" s="237">
        <v>7</v>
      </c>
      <c r="K108" s="260">
        <v>7</v>
      </c>
      <c r="L108" s="260"/>
      <c r="M108" s="226">
        <v>4</v>
      </c>
      <c r="N108" s="226">
        <v>8</v>
      </c>
      <c r="O108" s="227"/>
      <c r="P108" s="226">
        <v>9</v>
      </c>
      <c r="Q108" s="226">
        <v>4500</v>
      </c>
      <c r="R108" s="228">
        <f t="shared" si="0"/>
        <v>40500</v>
      </c>
      <c r="S108" s="228">
        <v>2700</v>
      </c>
      <c r="T108" s="228">
        <v>9</v>
      </c>
      <c r="U108" s="228">
        <v>24300</v>
      </c>
      <c r="V108" s="228"/>
      <c r="W108" s="228">
        <f t="shared" si="1"/>
        <v>13500</v>
      </c>
      <c r="X108" s="228">
        <f t="shared" si="2"/>
        <v>4455</v>
      </c>
      <c r="Y108" s="229">
        <f t="shared" si="3"/>
        <v>17955</v>
      </c>
      <c r="Z108" s="233">
        <v>5.88</v>
      </c>
      <c r="AA108" s="228">
        <f t="shared" si="4"/>
        <v>88290</v>
      </c>
      <c r="AB108" s="231">
        <f t="shared" si="5"/>
        <v>60037.200000000004</v>
      </c>
      <c r="AC108" s="226" t="s">
        <v>2375</v>
      </c>
      <c r="AD108" s="226" t="s">
        <v>2375</v>
      </c>
      <c r="AE108" s="226" t="s">
        <v>2375</v>
      </c>
      <c r="AF108" s="253" t="s">
        <v>3013</v>
      </c>
    </row>
    <row r="109" spans="1:32" ht="21.75" customHeight="1">
      <c r="A109" s="226">
        <v>101</v>
      </c>
      <c r="B109" s="226" t="s">
        <v>3014</v>
      </c>
      <c r="C109" s="226" t="s">
        <v>3014</v>
      </c>
      <c r="D109" s="227"/>
      <c r="E109" s="226" t="s">
        <v>3015</v>
      </c>
      <c r="F109" s="226" t="s">
        <v>42</v>
      </c>
      <c r="G109" s="226" t="s">
        <v>2686</v>
      </c>
      <c r="H109" s="226">
        <v>5</v>
      </c>
      <c r="I109" s="226" t="s">
        <v>3016</v>
      </c>
      <c r="J109" s="237">
        <v>1</v>
      </c>
      <c r="K109" s="260">
        <v>1</v>
      </c>
      <c r="L109" s="260"/>
      <c r="M109" s="226">
        <v>1</v>
      </c>
      <c r="N109" s="226">
        <v>2</v>
      </c>
      <c r="O109" s="227"/>
      <c r="P109" s="226">
        <v>8</v>
      </c>
      <c r="Q109" s="226">
        <v>300</v>
      </c>
      <c r="R109" s="228">
        <f t="shared" si="0"/>
        <v>2400</v>
      </c>
      <c r="S109" s="228"/>
      <c r="T109" s="228"/>
      <c r="U109" s="228">
        <v>0</v>
      </c>
      <c r="V109" s="228"/>
      <c r="W109" s="228">
        <f t="shared" si="1"/>
        <v>800</v>
      </c>
      <c r="X109" s="228">
        <f t="shared" si="2"/>
        <v>120</v>
      </c>
      <c r="Y109" s="229">
        <f t="shared" si="3"/>
        <v>920</v>
      </c>
      <c r="Z109" s="233">
        <v>5.88</v>
      </c>
      <c r="AA109" s="228">
        <f t="shared" si="4"/>
        <v>4944</v>
      </c>
      <c r="AB109" s="231">
        <f t="shared" si="5"/>
        <v>3361.92</v>
      </c>
      <c r="AC109" s="226" t="s">
        <v>1701</v>
      </c>
      <c r="AD109" s="226" t="s">
        <v>2688</v>
      </c>
      <c r="AE109" s="226" t="s">
        <v>2689</v>
      </c>
      <c r="AF109" s="253"/>
    </row>
    <row r="110" spans="1:32" ht="21.75" customHeight="1">
      <c r="A110" s="226">
        <v>102</v>
      </c>
      <c r="B110" s="226" t="s">
        <v>3017</v>
      </c>
      <c r="C110" s="226" t="s">
        <v>3017</v>
      </c>
      <c r="D110" s="227"/>
      <c r="E110" s="226" t="s">
        <v>3018</v>
      </c>
      <c r="F110" s="226" t="s">
        <v>66</v>
      </c>
      <c r="G110" s="226" t="s">
        <v>2686</v>
      </c>
      <c r="H110" s="226">
        <v>8</v>
      </c>
      <c r="I110" s="226" t="s">
        <v>3019</v>
      </c>
      <c r="J110" s="237">
        <v>7</v>
      </c>
      <c r="K110" s="260">
        <v>7</v>
      </c>
      <c r="L110" s="260"/>
      <c r="M110" s="226">
        <v>4</v>
      </c>
      <c r="N110" s="226">
        <v>8</v>
      </c>
      <c r="O110" s="227"/>
      <c r="P110" s="226">
        <v>18</v>
      </c>
      <c r="Q110" s="226">
        <v>2600</v>
      </c>
      <c r="R110" s="228">
        <f t="shared" si="0"/>
        <v>46800</v>
      </c>
      <c r="S110" s="228">
        <v>1600</v>
      </c>
      <c r="T110" s="228">
        <v>3</v>
      </c>
      <c r="U110" s="228">
        <v>4800</v>
      </c>
      <c r="V110" s="228">
        <v>216</v>
      </c>
      <c r="W110" s="228">
        <f t="shared" si="1"/>
        <v>1080</v>
      </c>
      <c r="X110" s="228">
        <f t="shared" si="2"/>
        <v>642</v>
      </c>
      <c r="Y110" s="229">
        <f t="shared" si="3"/>
        <v>1722</v>
      </c>
      <c r="Z110" s="233">
        <v>6.84</v>
      </c>
      <c r="AA110" s="228">
        <f t="shared" si="4"/>
        <v>8671.2000000000007</v>
      </c>
      <c r="AB110" s="231">
        <f t="shared" si="5"/>
        <v>5896.4160000000011</v>
      </c>
      <c r="AC110" s="226" t="s">
        <v>1701</v>
      </c>
      <c r="AD110" s="226" t="s">
        <v>1701</v>
      </c>
      <c r="AE110" s="226" t="s">
        <v>1701</v>
      </c>
      <c r="AF110" s="253"/>
    </row>
    <row r="111" spans="1:32" ht="21.75" customHeight="1">
      <c r="A111" s="226">
        <v>103</v>
      </c>
      <c r="B111" s="226" t="s">
        <v>3020</v>
      </c>
      <c r="C111" s="226" t="s">
        <v>3020</v>
      </c>
      <c r="D111" s="227"/>
      <c r="E111" s="226" t="s">
        <v>3021</v>
      </c>
      <c r="F111" s="226" t="s">
        <v>42</v>
      </c>
      <c r="G111" s="226" t="s">
        <v>2686</v>
      </c>
      <c r="H111" s="226">
        <v>8</v>
      </c>
      <c r="I111" s="226" t="s">
        <v>3022</v>
      </c>
      <c r="J111" s="237">
        <v>3</v>
      </c>
      <c r="K111" s="260">
        <v>3</v>
      </c>
      <c r="L111" s="260"/>
      <c r="M111" s="226">
        <v>2</v>
      </c>
      <c r="N111" s="226">
        <v>4</v>
      </c>
      <c r="O111" s="227"/>
      <c r="P111" s="226">
        <v>12</v>
      </c>
      <c r="Q111" s="226">
        <v>750</v>
      </c>
      <c r="R111" s="228">
        <f t="shared" si="0"/>
        <v>9000</v>
      </c>
      <c r="S111" s="228"/>
      <c r="T111" s="228"/>
      <c r="U111" s="228">
        <v>0</v>
      </c>
      <c r="V111" s="228"/>
      <c r="W111" s="228">
        <f t="shared" si="1"/>
        <v>3000</v>
      </c>
      <c r="X111" s="228">
        <f t="shared" si="2"/>
        <v>450</v>
      </c>
      <c r="Y111" s="229">
        <f t="shared" si="3"/>
        <v>3450</v>
      </c>
      <c r="Z111" s="233">
        <v>5.88</v>
      </c>
      <c r="AA111" s="228">
        <f t="shared" si="4"/>
        <v>18540</v>
      </c>
      <c r="AB111" s="231">
        <f t="shared" si="5"/>
        <v>12607.2</v>
      </c>
      <c r="AC111" s="226" t="s">
        <v>1701</v>
      </c>
      <c r="AD111" s="226" t="s">
        <v>2688</v>
      </c>
      <c r="AE111" s="226" t="s">
        <v>2689</v>
      </c>
      <c r="AF111" s="253" t="s">
        <v>3023</v>
      </c>
    </row>
    <row r="112" spans="1:32" ht="21.75" customHeight="1">
      <c r="A112" s="226">
        <v>104</v>
      </c>
      <c r="B112" s="226" t="s">
        <v>3024</v>
      </c>
      <c r="C112" s="226" t="s">
        <v>3024</v>
      </c>
      <c r="D112" s="227"/>
      <c r="E112" s="226" t="s">
        <v>3025</v>
      </c>
      <c r="F112" s="226" t="s">
        <v>66</v>
      </c>
      <c r="G112" s="226" t="s">
        <v>2686</v>
      </c>
      <c r="H112" s="226">
        <v>8</v>
      </c>
      <c r="I112" s="226" t="s">
        <v>3026</v>
      </c>
      <c r="J112" s="237">
        <v>3</v>
      </c>
      <c r="K112" s="260">
        <v>3</v>
      </c>
      <c r="L112" s="260"/>
      <c r="M112" s="226">
        <v>2</v>
      </c>
      <c r="N112" s="226">
        <v>4</v>
      </c>
      <c r="O112" s="227"/>
      <c r="P112" s="226">
        <v>19</v>
      </c>
      <c r="Q112" s="226">
        <v>945</v>
      </c>
      <c r="R112" s="228">
        <f t="shared" si="0"/>
        <v>17955</v>
      </c>
      <c r="S112" s="228">
        <v>500</v>
      </c>
      <c r="T112" s="228">
        <v>3</v>
      </c>
      <c r="U112" s="228">
        <v>1500</v>
      </c>
      <c r="V112" s="228">
        <v>150</v>
      </c>
      <c r="W112" s="228">
        <f t="shared" si="1"/>
        <v>750</v>
      </c>
      <c r="X112" s="228">
        <f t="shared" si="2"/>
        <v>262.5</v>
      </c>
      <c r="Y112" s="229">
        <f t="shared" si="3"/>
        <v>1012.5</v>
      </c>
      <c r="Z112" s="233">
        <v>6.84</v>
      </c>
      <c r="AA112" s="228">
        <f t="shared" si="4"/>
        <v>5655</v>
      </c>
      <c r="AB112" s="231">
        <f t="shared" si="5"/>
        <v>3845.4</v>
      </c>
      <c r="AC112" s="226" t="s">
        <v>2733</v>
      </c>
      <c r="AD112" s="226" t="s">
        <v>2733</v>
      </c>
      <c r="AE112" s="226" t="s">
        <v>2733</v>
      </c>
      <c r="AF112" s="253"/>
    </row>
    <row r="113" spans="1:32" ht="21.75" customHeight="1">
      <c r="A113" s="226">
        <v>105</v>
      </c>
      <c r="B113" s="226" t="s">
        <v>3027</v>
      </c>
      <c r="C113" s="226" t="s">
        <v>3027</v>
      </c>
      <c r="D113" s="227"/>
      <c r="E113" s="226" t="s">
        <v>3028</v>
      </c>
      <c r="F113" s="226" t="s">
        <v>66</v>
      </c>
      <c r="G113" s="226" t="s">
        <v>2686</v>
      </c>
      <c r="H113" s="226">
        <v>8</v>
      </c>
      <c r="I113" s="226" t="s">
        <v>3026</v>
      </c>
      <c r="J113" s="237">
        <v>3</v>
      </c>
      <c r="K113" s="260">
        <v>3</v>
      </c>
      <c r="L113" s="260"/>
      <c r="M113" s="226">
        <v>2</v>
      </c>
      <c r="N113" s="226">
        <v>4</v>
      </c>
      <c r="O113" s="227"/>
      <c r="P113" s="226">
        <v>19</v>
      </c>
      <c r="Q113" s="226">
        <v>945</v>
      </c>
      <c r="R113" s="228">
        <f t="shared" si="0"/>
        <v>17955</v>
      </c>
      <c r="S113" s="228">
        <v>500</v>
      </c>
      <c r="T113" s="228">
        <v>3</v>
      </c>
      <c r="U113" s="228">
        <v>1500</v>
      </c>
      <c r="V113" s="228">
        <v>150</v>
      </c>
      <c r="W113" s="228">
        <f t="shared" si="1"/>
        <v>750</v>
      </c>
      <c r="X113" s="228">
        <f t="shared" si="2"/>
        <v>262.5</v>
      </c>
      <c r="Y113" s="229">
        <f t="shared" si="3"/>
        <v>1012.5</v>
      </c>
      <c r="Z113" s="233">
        <v>6.84</v>
      </c>
      <c r="AA113" s="228">
        <f t="shared" si="4"/>
        <v>5655</v>
      </c>
      <c r="AB113" s="231">
        <f t="shared" si="5"/>
        <v>3845.4</v>
      </c>
      <c r="AC113" s="226" t="s">
        <v>2733</v>
      </c>
      <c r="AD113" s="226" t="s">
        <v>2733</v>
      </c>
      <c r="AE113" s="226" t="s">
        <v>2733</v>
      </c>
      <c r="AF113" s="253"/>
    </row>
    <row r="114" spans="1:32" ht="21.75" customHeight="1">
      <c r="A114" s="226">
        <v>106</v>
      </c>
      <c r="B114" s="226" t="s">
        <v>3030</v>
      </c>
      <c r="C114" s="226" t="s">
        <v>3030</v>
      </c>
      <c r="D114" s="227"/>
      <c r="E114" s="226" t="s">
        <v>3031</v>
      </c>
      <c r="F114" s="226" t="s">
        <v>66</v>
      </c>
      <c r="G114" s="226" t="s">
        <v>2686</v>
      </c>
      <c r="H114" s="226">
        <v>8</v>
      </c>
      <c r="I114" s="226" t="s">
        <v>3029</v>
      </c>
      <c r="J114" s="237">
        <v>5</v>
      </c>
      <c r="K114" s="260">
        <v>5</v>
      </c>
      <c r="L114" s="260"/>
      <c r="M114" s="226">
        <v>3</v>
      </c>
      <c r="N114" s="226">
        <v>6</v>
      </c>
      <c r="O114" s="227"/>
      <c r="P114" s="226">
        <v>19</v>
      </c>
      <c r="Q114" s="226">
        <v>2015</v>
      </c>
      <c r="R114" s="228">
        <f t="shared" si="0"/>
        <v>38285</v>
      </c>
      <c r="S114" s="228">
        <v>480</v>
      </c>
      <c r="T114" s="228">
        <v>3</v>
      </c>
      <c r="U114" s="228">
        <v>1440</v>
      </c>
      <c r="V114" s="228">
        <v>150</v>
      </c>
      <c r="W114" s="228">
        <f t="shared" si="1"/>
        <v>750</v>
      </c>
      <c r="X114" s="228">
        <f t="shared" si="2"/>
        <v>256.5</v>
      </c>
      <c r="Y114" s="229">
        <f t="shared" si="3"/>
        <v>1006.5</v>
      </c>
      <c r="Z114" s="233">
        <v>6.84</v>
      </c>
      <c r="AA114" s="228">
        <f t="shared" si="4"/>
        <v>5643</v>
      </c>
      <c r="AB114" s="231">
        <f t="shared" si="5"/>
        <v>3837.2400000000002</v>
      </c>
      <c r="AC114" s="226" t="s">
        <v>2733</v>
      </c>
      <c r="AD114" s="226" t="s">
        <v>2733</v>
      </c>
      <c r="AE114" s="226" t="s">
        <v>2733</v>
      </c>
      <c r="AF114" s="253"/>
    </row>
    <row r="115" spans="1:32" ht="21.75" customHeight="1">
      <c r="A115" s="226">
        <v>107</v>
      </c>
      <c r="B115" s="226" t="s">
        <v>3032</v>
      </c>
      <c r="C115" s="226" t="s">
        <v>3032</v>
      </c>
      <c r="D115" s="227"/>
      <c r="E115" s="226" t="s">
        <v>3033</v>
      </c>
      <c r="F115" s="226" t="s">
        <v>66</v>
      </c>
      <c r="G115" s="226" t="s">
        <v>2686</v>
      </c>
      <c r="H115" s="226">
        <v>8</v>
      </c>
      <c r="I115" s="226" t="s">
        <v>3034</v>
      </c>
      <c r="J115" s="237">
        <v>5</v>
      </c>
      <c r="K115" s="260">
        <v>5</v>
      </c>
      <c r="L115" s="260"/>
      <c r="M115" s="226">
        <v>3</v>
      </c>
      <c r="N115" s="226">
        <v>6</v>
      </c>
      <c r="O115" s="227"/>
      <c r="P115" s="226">
        <v>28</v>
      </c>
      <c r="Q115" s="226">
        <v>19000</v>
      </c>
      <c r="R115" s="228">
        <f t="shared" si="0"/>
        <v>532000</v>
      </c>
      <c r="S115" s="228"/>
      <c r="T115" s="228"/>
      <c r="U115" s="228">
        <v>0</v>
      </c>
      <c r="V115" s="228">
        <v>275</v>
      </c>
      <c r="W115" s="228">
        <f t="shared" si="1"/>
        <v>1375</v>
      </c>
      <c r="X115" s="228">
        <f t="shared" si="2"/>
        <v>206.25</v>
      </c>
      <c r="Y115" s="229">
        <f t="shared" si="3"/>
        <v>1581.25</v>
      </c>
      <c r="Z115" s="233">
        <v>6.84</v>
      </c>
      <c r="AA115" s="228">
        <f t="shared" si="4"/>
        <v>9817.5</v>
      </c>
      <c r="AB115" s="231">
        <f t="shared" si="5"/>
        <v>6675.9000000000005</v>
      </c>
      <c r="AC115" s="226" t="s">
        <v>2733</v>
      </c>
      <c r="AD115" s="226" t="s">
        <v>2733</v>
      </c>
      <c r="AE115" s="226" t="s">
        <v>2733</v>
      </c>
      <c r="AF115" s="253" t="s">
        <v>2785</v>
      </c>
    </row>
    <row r="116" spans="1:32" ht="21.75" customHeight="1">
      <c r="A116" s="226">
        <v>108</v>
      </c>
      <c r="B116" s="226" t="s">
        <v>3035</v>
      </c>
      <c r="C116" s="226" t="s">
        <v>3035</v>
      </c>
      <c r="D116" s="227"/>
      <c r="E116" s="226" t="s">
        <v>3036</v>
      </c>
      <c r="F116" s="226" t="s">
        <v>66</v>
      </c>
      <c r="G116" s="226" t="s">
        <v>2686</v>
      </c>
      <c r="H116" s="226">
        <v>8</v>
      </c>
      <c r="I116" s="226" t="s">
        <v>3034</v>
      </c>
      <c r="J116" s="237">
        <v>5</v>
      </c>
      <c r="K116" s="260">
        <v>5</v>
      </c>
      <c r="L116" s="260"/>
      <c r="M116" s="226">
        <v>3</v>
      </c>
      <c r="N116" s="226">
        <v>6</v>
      </c>
      <c r="O116" s="227"/>
      <c r="P116" s="226">
        <v>28</v>
      </c>
      <c r="Q116" s="226">
        <v>19000</v>
      </c>
      <c r="R116" s="228">
        <f t="shared" si="0"/>
        <v>532000</v>
      </c>
      <c r="S116" s="228"/>
      <c r="T116" s="228"/>
      <c r="U116" s="228">
        <v>0</v>
      </c>
      <c r="V116" s="228">
        <v>275</v>
      </c>
      <c r="W116" s="228">
        <f t="shared" si="1"/>
        <v>1375</v>
      </c>
      <c r="X116" s="228">
        <f t="shared" si="2"/>
        <v>206.25</v>
      </c>
      <c r="Y116" s="229">
        <f t="shared" si="3"/>
        <v>1581.25</v>
      </c>
      <c r="Z116" s="233">
        <v>6.84</v>
      </c>
      <c r="AA116" s="228">
        <f t="shared" si="4"/>
        <v>9817.5</v>
      </c>
      <c r="AB116" s="231">
        <f t="shared" si="5"/>
        <v>6675.9000000000005</v>
      </c>
      <c r="AC116" s="226" t="s">
        <v>2733</v>
      </c>
      <c r="AD116" s="226" t="s">
        <v>2733</v>
      </c>
      <c r="AE116" s="226" t="s">
        <v>2733</v>
      </c>
      <c r="AF116" s="253" t="s">
        <v>2785</v>
      </c>
    </row>
    <row r="117" spans="1:32" ht="21.75" customHeight="1">
      <c r="A117" s="226">
        <v>109</v>
      </c>
      <c r="B117" s="226" t="s">
        <v>3037</v>
      </c>
      <c r="C117" s="226" t="s">
        <v>3037</v>
      </c>
      <c r="D117" s="227"/>
      <c r="E117" s="226" t="s">
        <v>3038</v>
      </c>
      <c r="F117" s="226" t="s">
        <v>66</v>
      </c>
      <c r="G117" s="226" t="s">
        <v>2686</v>
      </c>
      <c r="H117" s="226">
        <v>8</v>
      </c>
      <c r="I117" s="226" t="s">
        <v>3034</v>
      </c>
      <c r="J117" s="237">
        <v>5</v>
      </c>
      <c r="K117" s="260">
        <v>5</v>
      </c>
      <c r="L117" s="260"/>
      <c r="M117" s="226">
        <v>3</v>
      </c>
      <c r="N117" s="226">
        <v>6</v>
      </c>
      <c r="O117" s="227"/>
      <c r="P117" s="226">
        <v>28</v>
      </c>
      <c r="Q117" s="226">
        <v>19000</v>
      </c>
      <c r="R117" s="228">
        <f t="shared" si="0"/>
        <v>532000</v>
      </c>
      <c r="S117" s="228"/>
      <c r="T117" s="228"/>
      <c r="U117" s="228">
        <v>0</v>
      </c>
      <c r="V117" s="228">
        <v>275</v>
      </c>
      <c r="W117" s="228">
        <f t="shared" si="1"/>
        <v>1375</v>
      </c>
      <c r="X117" s="228">
        <f t="shared" si="2"/>
        <v>206.25</v>
      </c>
      <c r="Y117" s="229">
        <f t="shared" si="3"/>
        <v>1581.25</v>
      </c>
      <c r="Z117" s="233">
        <v>6.84</v>
      </c>
      <c r="AA117" s="228">
        <f t="shared" si="4"/>
        <v>9817.5</v>
      </c>
      <c r="AB117" s="231">
        <f t="shared" si="5"/>
        <v>6675.9000000000005</v>
      </c>
      <c r="AC117" s="226" t="s">
        <v>2733</v>
      </c>
      <c r="AD117" s="226" t="s">
        <v>2733</v>
      </c>
      <c r="AE117" s="226" t="s">
        <v>2733</v>
      </c>
      <c r="AF117" s="253" t="s">
        <v>2785</v>
      </c>
    </row>
    <row r="118" spans="1:32" ht="21.75" customHeight="1">
      <c r="A118" s="226">
        <v>110</v>
      </c>
      <c r="B118" s="226" t="s">
        <v>3039</v>
      </c>
      <c r="C118" s="226" t="s">
        <v>3039</v>
      </c>
      <c r="D118" s="227"/>
      <c r="E118" s="226" t="s">
        <v>3040</v>
      </c>
      <c r="F118" s="226" t="s">
        <v>66</v>
      </c>
      <c r="G118" s="226" t="s">
        <v>2686</v>
      </c>
      <c r="H118" s="226">
        <v>8</v>
      </c>
      <c r="I118" s="226" t="s">
        <v>3034</v>
      </c>
      <c r="J118" s="237">
        <v>5</v>
      </c>
      <c r="K118" s="260">
        <v>5</v>
      </c>
      <c r="L118" s="260"/>
      <c r="M118" s="226">
        <v>3</v>
      </c>
      <c r="N118" s="226">
        <v>6</v>
      </c>
      <c r="O118" s="227"/>
      <c r="P118" s="226">
        <v>28</v>
      </c>
      <c r="Q118" s="226">
        <v>19000</v>
      </c>
      <c r="R118" s="228">
        <f t="shared" si="0"/>
        <v>532000</v>
      </c>
      <c r="S118" s="228"/>
      <c r="T118" s="228"/>
      <c r="U118" s="228">
        <v>0</v>
      </c>
      <c r="V118" s="228">
        <v>275</v>
      </c>
      <c r="W118" s="228">
        <f t="shared" si="1"/>
        <v>1375</v>
      </c>
      <c r="X118" s="228">
        <f t="shared" si="2"/>
        <v>206.25</v>
      </c>
      <c r="Y118" s="229">
        <f t="shared" si="3"/>
        <v>1581.25</v>
      </c>
      <c r="Z118" s="233">
        <v>6.84</v>
      </c>
      <c r="AA118" s="228">
        <f t="shared" si="4"/>
        <v>9817.5</v>
      </c>
      <c r="AB118" s="231">
        <f t="shared" si="5"/>
        <v>6675.9000000000005</v>
      </c>
      <c r="AC118" s="226" t="s">
        <v>2733</v>
      </c>
      <c r="AD118" s="226" t="s">
        <v>2733</v>
      </c>
      <c r="AE118" s="226" t="s">
        <v>2733</v>
      </c>
      <c r="AF118" s="253" t="s">
        <v>2785</v>
      </c>
    </row>
    <row r="119" spans="1:32" ht="21.75" customHeight="1">
      <c r="A119" s="226">
        <v>111</v>
      </c>
      <c r="B119" s="226" t="s">
        <v>3041</v>
      </c>
      <c r="C119" s="226" t="s">
        <v>3041</v>
      </c>
      <c r="D119" s="227"/>
      <c r="E119" s="226" t="s">
        <v>3042</v>
      </c>
      <c r="F119" s="226" t="s">
        <v>66</v>
      </c>
      <c r="G119" s="226" t="s">
        <v>2686</v>
      </c>
      <c r="H119" s="226">
        <v>8</v>
      </c>
      <c r="I119" s="226" t="s">
        <v>3043</v>
      </c>
      <c r="J119" s="237">
        <v>5</v>
      </c>
      <c r="K119" s="260">
        <v>5</v>
      </c>
      <c r="L119" s="260"/>
      <c r="M119" s="226">
        <v>4</v>
      </c>
      <c r="N119" s="226">
        <v>6</v>
      </c>
      <c r="O119" s="227"/>
      <c r="P119" s="226">
        <v>20</v>
      </c>
      <c r="Q119" s="226">
        <v>4000</v>
      </c>
      <c r="R119" s="228">
        <f t="shared" si="0"/>
        <v>80000</v>
      </c>
      <c r="S119" s="228"/>
      <c r="T119" s="228"/>
      <c r="U119" s="228">
        <v>0</v>
      </c>
      <c r="V119" s="228">
        <v>210</v>
      </c>
      <c r="W119" s="228">
        <f t="shared" si="1"/>
        <v>1050</v>
      </c>
      <c r="X119" s="228">
        <f t="shared" si="2"/>
        <v>157.5</v>
      </c>
      <c r="Y119" s="229">
        <f t="shared" si="3"/>
        <v>1207.5</v>
      </c>
      <c r="Z119" s="233">
        <v>6.84</v>
      </c>
      <c r="AA119" s="228">
        <f t="shared" si="4"/>
        <v>7497</v>
      </c>
      <c r="AB119" s="231">
        <f t="shared" si="5"/>
        <v>5097.96</v>
      </c>
      <c r="AC119" s="226" t="s">
        <v>2733</v>
      </c>
      <c r="AD119" s="226" t="s">
        <v>2733</v>
      </c>
      <c r="AE119" s="226" t="s">
        <v>2733</v>
      </c>
      <c r="AF119" s="253"/>
    </row>
    <row r="120" spans="1:32" ht="21.75" customHeight="1">
      <c r="A120" s="226">
        <v>112</v>
      </c>
      <c r="B120" s="226" t="s">
        <v>3045</v>
      </c>
      <c r="C120" s="226" t="s">
        <v>3045</v>
      </c>
      <c r="D120" s="227"/>
      <c r="E120" s="226" t="s">
        <v>3044</v>
      </c>
      <c r="F120" s="226" t="s">
        <v>66</v>
      </c>
      <c r="G120" s="226" t="s">
        <v>2686</v>
      </c>
      <c r="H120" s="226">
        <v>8</v>
      </c>
      <c r="I120" s="226" t="s">
        <v>3043</v>
      </c>
      <c r="J120" s="237">
        <v>5</v>
      </c>
      <c r="K120" s="260">
        <v>5</v>
      </c>
      <c r="L120" s="260"/>
      <c r="M120" s="226">
        <v>4</v>
      </c>
      <c r="N120" s="226">
        <v>6</v>
      </c>
      <c r="O120" s="227"/>
      <c r="P120" s="226">
        <v>20</v>
      </c>
      <c r="Q120" s="226">
        <v>4000</v>
      </c>
      <c r="R120" s="228">
        <f t="shared" si="0"/>
        <v>80000</v>
      </c>
      <c r="S120" s="228"/>
      <c r="T120" s="228"/>
      <c r="U120" s="228">
        <v>0</v>
      </c>
      <c r="V120" s="228">
        <v>210</v>
      </c>
      <c r="W120" s="228">
        <f t="shared" si="1"/>
        <v>1050</v>
      </c>
      <c r="X120" s="228">
        <f t="shared" si="2"/>
        <v>157.5</v>
      </c>
      <c r="Y120" s="229">
        <f t="shared" si="3"/>
        <v>1207.5</v>
      </c>
      <c r="Z120" s="233">
        <v>6.84</v>
      </c>
      <c r="AA120" s="228">
        <f t="shared" si="4"/>
        <v>7497</v>
      </c>
      <c r="AB120" s="231">
        <f t="shared" si="5"/>
        <v>5097.96</v>
      </c>
      <c r="AC120" s="226" t="s">
        <v>2733</v>
      </c>
      <c r="AD120" s="226" t="s">
        <v>2733</v>
      </c>
      <c r="AE120" s="226" t="s">
        <v>2733</v>
      </c>
      <c r="AF120" s="253"/>
    </row>
    <row r="121" spans="1:32" ht="21.75" customHeight="1">
      <c r="A121" s="226">
        <v>113</v>
      </c>
      <c r="B121" s="226" t="s">
        <v>3047</v>
      </c>
      <c r="C121" s="226" t="s">
        <v>3047</v>
      </c>
      <c r="D121" s="227"/>
      <c r="E121" s="226" t="s">
        <v>3046</v>
      </c>
      <c r="F121" s="226" t="s">
        <v>66</v>
      </c>
      <c r="G121" s="226" t="s">
        <v>2686</v>
      </c>
      <c r="H121" s="226">
        <v>8</v>
      </c>
      <c r="I121" s="226" t="s">
        <v>3043</v>
      </c>
      <c r="J121" s="237">
        <v>5</v>
      </c>
      <c r="K121" s="260">
        <v>5</v>
      </c>
      <c r="L121" s="260"/>
      <c r="M121" s="226">
        <v>4</v>
      </c>
      <c r="N121" s="226">
        <v>6</v>
      </c>
      <c r="O121" s="227"/>
      <c r="P121" s="226">
        <v>20</v>
      </c>
      <c r="Q121" s="226">
        <v>4000</v>
      </c>
      <c r="R121" s="228">
        <f t="shared" si="0"/>
        <v>80000</v>
      </c>
      <c r="S121" s="228"/>
      <c r="T121" s="228"/>
      <c r="U121" s="228">
        <v>0</v>
      </c>
      <c r="V121" s="228">
        <v>316</v>
      </c>
      <c r="W121" s="228">
        <f t="shared" si="1"/>
        <v>1580</v>
      </c>
      <c r="X121" s="228">
        <f t="shared" si="2"/>
        <v>237</v>
      </c>
      <c r="Y121" s="229">
        <f t="shared" si="3"/>
        <v>1817</v>
      </c>
      <c r="Z121" s="233">
        <v>6.84</v>
      </c>
      <c r="AA121" s="228">
        <f t="shared" si="4"/>
        <v>11281.199999999999</v>
      </c>
      <c r="AB121" s="231">
        <f t="shared" si="5"/>
        <v>7671.2159999999994</v>
      </c>
      <c r="AC121" s="226" t="s">
        <v>2733</v>
      </c>
      <c r="AD121" s="226" t="s">
        <v>2733</v>
      </c>
      <c r="AE121" s="226" t="s">
        <v>2733</v>
      </c>
      <c r="AF121" s="253"/>
    </row>
    <row r="122" spans="1:32" ht="21.75" customHeight="1">
      <c r="A122" s="226">
        <v>114</v>
      </c>
      <c r="B122" s="226" t="s">
        <v>3049</v>
      </c>
      <c r="C122" s="226" t="s">
        <v>3049</v>
      </c>
      <c r="D122" s="227"/>
      <c r="E122" s="226" t="s">
        <v>3048</v>
      </c>
      <c r="F122" s="226" t="s">
        <v>66</v>
      </c>
      <c r="G122" s="226" t="s">
        <v>2686</v>
      </c>
      <c r="H122" s="226">
        <v>8</v>
      </c>
      <c r="I122" s="226" t="s">
        <v>3050</v>
      </c>
      <c r="J122" s="237">
        <v>1</v>
      </c>
      <c r="K122" s="260">
        <v>1</v>
      </c>
      <c r="L122" s="260"/>
      <c r="M122" s="226">
        <v>2</v>
      </c>
      <c r="N122" s="226">
        <v>2</v>
      </c>
      <c r="O122" s="227"/>
      <c r="P122" s="226">
        <v>12</v>
      </c>
      <c r="Q122" s="226">
        <v>2500</v>
      </c>
      <c r="R122" s="228">
        <f t="shared" si="0"/>
        <v>30000</v>
      </c>
      <c r="S122" s="228"/>
      <c r="T122" s="228"/>
      <c r="U122" s="228">
        <v>0</v>
      </c>
      <c r="V122" s="228">
        <v>60</v>
      </c>
      <c r="W122" s="228">
        <f t="shared" si="1"/>
        <v>300</v>
      </c>
      <c r="X122" s="228">
        <f t="shared" si="2"/>
        <v>45</v>
      </c>
      <c r="Y122" s="229">
        <f t="shared" si="3"/>
        <v>345</v>
      </c>
      <c r="Z122" s="233">
        <v>6.84</v>
      </c>
      <c r="AA122" s="228">
        <f t="shared" si="4"/>
        <v>2142</v>
      </c>
      <c r="AB122" s="231">
        <f t="shared" si="5"/>
        <v>1456.5600000000002</v>
      </c>
      <c r="AC122" s="226" t="s">
        <v>1701</v>
      </c>
      <c r="AD122" s="226" t="s">
        <v>1701</v>
      </c>
      <c r="AE122" s="226" t="s">
        <v>1701</v>
      </c>
      <c r="AF122" s="253"/>
    </row>
    <row r="123" spans="1:32" ht="21.75" customHeight="1">
      <c r="A123" s="226">
        <v>115</v>
      </c>
      <c r="B123" s="226" t="s">
        <v>3051</v>
      </c>
      <c r="C123" s="226" t="s">
        <v>3051</v>
      </c>
      <c r="D123" s="227"/>
      <c r="E123" s="226" t="s">
        <v>3052</v>
      </c>
      <c r="F123" s="226" t="s">
        <v>66</v>
      </c>
      <c r="G123" s="226" t="s">
        <v>2686</v>
      </c>
      <c r="H123" s="226">
        <v>8</v>
      </c>
      <c r="I123" s="226" t="s">
        <v>3050</v>
      </c>
      <c r="J123" s="237">
        <v>1</v>
      </c>
      <c r="K123" s="260">
        <v>1</v>
      </c>
      <c r="L123" s="260"/>
      <c r="M123" s="226">
        <v>2</v>
      </c>
      <c r="N123" s="226">
        <v>2</v>
      </c>
      <c r="O123" s="227"/>
      <c r="P123" s="226">
        <v>12</v>
      </c>
      <c r="Q123" s="226">
        <v>2500</v>
      </c>
      <c r="R123" s="228">
        <f t="shared" si="0"/>
        <v>30000</v>
      </c>
      <c r="S123" s="228"/>
      <c r="T123" s="228"/>
      <c r="U123" s="228">
        <v>0</v>
      </c>
      <c r="V123" s="228">
        <v>60</v>
      </c>
      <c r="W123" s="228">
        <f t="shared" si="1"/>
        <v>300</v>
      </c>
      <c r="X123" s="228">
        <f t="shared" si="2"/>
        <v>45</v>
      </c>
      <c r="Y123" s="229">
        <f t="shared" si="3"/>
        <v>345</v>
      </c>
      <c r="Z123" s="233">
        <v>6.84</v>
      </c>
      <c r="AA123" s="228">
        <f t="shared" si="4"/>
        <v>2142</v>
      </c>
      <c r="AB123" s="231">
        <f t="shared" si="5"/>
        <v>1456.5600000000002</v>
      </c>
      <c r="AC123" s="226" t="s">
        <v>1701</v>
      </c>
      <c r="AD123" s="226" t="s">
        <v>1701</v>
      </c>
      <c r="AE123" s="226" t="s">
        <v>1701</v>
      </c>
      <c r="AF123" s="253"/>
    </row>
    <row r="124" spans="1:32" ht="21.75" customHeight="1">
      <c r="A124" s="226">
        <v>116</v>
      </c>
      <c r="B124" s="226" t="s">
        <v>3053</v>
      </c>
      <c r="C124" s="226" t="s">
        <v>3053</v>
      </c>
      <c r="D124" s="227"/>
      <c r="E124" s="226" t="s">
        <v>3054</v>
      </c>
      <c r="F124" s="226" t="s">
        <v>66</v>
      </c>
      <c r="G124" s="226" t="s">
        <v>2686</v>
      </c>
      <c r="H124" s="226">
        <v>8</v>
      </c>
      <c r="I124" s="226" t="s">
        <v>3050</v>
      </c>
      <c r="J124" s="237">
        <v>1</v>
      </c>
      <c r="K124" s="260">
        <v>1</v>
      </c>
      <c r="L124" s="260"/>
      <c r="M124" s="226">
        <v>2</v>
      </c>
      <c r="N124" s="226">
        <v>2</v>
      </c>
      <c r="O124" s="227"/>
      <c r="P124" s="226">
        <v>12</v>
      </c>
      <c r="Q124" s="226">
        <v>2500</v>
      </c>
      <c r="R124" s="228">
        <f t="shared" si="0"/>
        <v>30000</v>
      </c>
      <c r="S124" s="228"/>
      <c r="T124" s="228"/>
      <c r="U124" s="228">
        <v>0</v>
      </c>
      <c r="V124" s="228">
        <v>60</v>
      </c>
      <c r="W124" s="228">
        <f t="shared" si="1"/>
        <v>300</v>
      </c>
      <c r="X124" s="228">
        <f t="shared" si="2"/>
        <v>45</v>
      </c>
      <c r="Y124" s="229">
        <f t="shared" si="3"/>
        <v>345</v>
      </c>
      <c r="Z124" s="233">
        <v>6.84</v>
      </c>
      <c r="AA124" s="228">
        <f t="shared" si="4"/>
        <v>2142</v>
      </c>
      <c r="AB124" s="231">
        <f t="shared" si="5"/>
        <v>1456.5600000000002</v>
      </c>
      <c r="AC124" s="226" t="s">
        <v>1701</v>
      </c>
      <c r="AD124" s="226" t="s">
        <v>1701</v>
      </c>
      <c r="AE124" s="226" t="s">
        <v>1701</v>
      </c>
      <c r="AF124" s="253"/>
    </row>
    <row r="125" spans="1:32" ht="21.75" customHeight="1">
      <c r="A125" s="226">
        <v>117</v>
      </c>
      <c r="B125" s="226" t="s">
        <v>3055</v>
      </c>
      <c r="C125" s="226" t="s">
        <v>3055</v>
      </c>
      <c r="D125" s="227"/>
      <c r="E125" s="226" t="s">
        <v>3056</v>
      </c>
      <c r="F125" s="226" t="s">
        <v>66</v>
      </c>
      <c r="G125" s="226" t="s">
        <v>2686</v>
      </c>
      <c r="H125" s="226">
        <v>8</v>
      </c>
      <c r="I125" s="226" t="s">
        <v>3050</v>
      </c>
      <c r="J125" s="237">
        <v>1</v>
      </c>
      <c r="K125" s="260">
        <v>1</v>
      </c>
      <c r="L125" s="260"/>
      <c r="M125" s="226">
        <v>2</v>
      </c>
      <c r="N125" s="226">
        <v>2</v>
      </c>
      <c r="O125" s="227"/>
      <c r="P125" s="226">
        <v>12</v>
      </c>
      <c r="Q125" s="226">
        <v>2500</v>
      </c>
      <c r="R125" s="228">
        <f t="shared" si="0"/>
        <v>30000</v>
      </c>
      <c r="S125" s="228"/>
      <c r="T125" s="228"/>
      <c r="U125" s="228">
        <v>0</v>
      </c>
      <c r="V125" s="228">
        <v>60</v>
      </c>
      <c r="W125" s="228">
        <f t="shared" si="1"/>
        <v>300</v>
      </c>
      <c r="X125" s="228">
        <f t="shared" si="2"/>
        <v>45</v>
      </c>
      <c r="Y125" s="229">
        <f t="shared" si="3"/>
        <v>345</v>
      </c>
      <c r="Z125" s="233">
        <v>6.84</v>
      </c>
      <c r="AA125" s="228">
        <f t="shared" si="4"/>
        <v>2142</v>
      </c>
      <c r="AB125" s="231">
        <f t="shared" si="5"/>
        <v>1456.5600000000002</v>
      </c>
      <c r="AC125" s="226" t="s">
        <v>1701</v>
      </c>
      <c r="AD125" s="226" t="s">
        <v>1701</v>
      </c>
      <c r="AE125" s="226" t="s">
        <v>1701</v>
      </c>
      <c r="AF125" s="253"/>
    </row>
    <row r="126" spans="1:32" ht="21.75" customHeight="1">
      <c r="A126" s="226">
        <v>118</v>
      </c>
      <c r="B126" s="226" t="s">
        <v>3057</v>
      </c>
      <c r="C126" s="226" t="s">
        <v>3057</v>
      </c>
      <c r="D126" s="227"/>
      <c r="E126" s="226" t="s">
        <v>3058</v>
      </c>
      <c r="F126" s="226" t="s">
        <v>66</v>
      </c>
      <c r="G126" s="226" t="s">
        <v>2686</v>
      </c>
      <c r="H126" s="226">
        <v>8</v>
      </c>
      <c r="I126" s="226" t="s">
        <v>3050</v>
      </c>
      <c r="J126" s="237">
        <v>1</v>
      </c>
      <c r="K126" s="260">
        <v>1</v>
      </c>
      <c r="L126" s="260"/>
      <c r="M126" s="226">
        <v>2</v>
      </c>
      <c r="N126" s="226">
        <v>2</v>
      </c>
      <c r="O126" s="227"/>
      <c r="P126" s="226">
        <v>12</v>
      </c>
      <c r="Q126" s="226">
        <v>2500</v>
      </c>
      <c r="R126" s="228">
        <f t="shared" si="0"/>
        <v>30000</v>
      </c>
      <c r="S126" s="228"/>
      <c r="T126" s="228"/>
      <c r="U126" s="228">
        <v>0</v>
      </c>
      <c r="V126" s="228">
        <v>50</v>
      </c>
      <c r="W126" s="228">
        <f t="shared" si="1"/>
        <v>250</v>
      </c>
      <c r="X126" s="228">
        <f t="shared" si="2"/>
        <v>37.5</v>
      </c>
      <c r="Y126" s="229">
        <f t="shared" si="3"/>
        <v>287.5</v>
      </c>
      <c r="Z126" s="233">
        <v>6.84</v>
      </c>
      <c r="AA126" s="228">
        <f t="shared" si="4"/>
        <v>1785</v>
      </c>
      <c r="AB126" s="231">
        <f t="shared" si="5"/>
        <v>1213.8000000000002</v>
      </c>
      <c r="AC126" s="226" t="s">
        <v>1701</v>
      </c>
      <c r="AD126" s="226" t="s">
        <v>1701</v>
      </c>
      <c r="AE126" s="226" t="s">
        <v>1701</v>
      </c>
      <c r="AF126" s="253"/>
    </row>
    <row r="127" spans="1:32" ht="21.75" customHeight="1">
      <c r="A127" s="226">
        <v>119</v>
      </c>
      <c r="B127" s="226" t="s">
        <v>3059</v>
      </c>
      <c r="C127" s="226" t="s">
        <v>3059</v>
      </c>
      <c r="D127" s="227"/>
      <c r="E127" s="226" t="s">
        <v>3060</v>
      </c>
      <c r="F127" s="226" t="s">
        <v>66</v>
      </c>
      <c r="G127" s="226" t="s">
        <v>2686</v>
      </c>
      <c r="H127" s="226">
        <v>8</v>
      </c>
      <c r="I127" s="226" t="s">
        <v>3050</v>
      </c>
      <c r="J127" s="237">
        <v>1</v>
      </c>
      <c r="K127" s="260">
        <v>1</v>
      </c>
      <c r="L127" s="260"/>
      <c r="M127" s="226">
        <v>2</v>
      </c>
      <c r="N127" s="226">
        <v>2</v>
      </c>
      <c r="O127" s="227"/>
      <c r="P127" s="226">
        <v>12</v>
      </c>
      <c r="Q127" s="226">
        <v>2500</v>
      </c>
      <c r="R127" s="228">
        <f t="shared" si="0"/>
        <v>30000</v>
      </c>
      <c r="S127" s="228"/>
      <c r="T127" s="228"/>
      <c r="U127" s="228">
        <v>0</v>
      </c>
      <c r="V127" s="228">
        <v>50</v>
      </c>
      <c r="W127" s="228">
        <f t="shared" si="1"/>
        <v>250</v>
      </c>
      <c r="X127" s="228">
        <f t="shared" si="2"/>
        <v>37.5</v>
      </c>
      <c r="Y127" s="229">
        <f t="shared" si="3"/>
        <v>287.5</v>
      </c>
      <c r="Z127" s="233">
        <v>6.84</v>
      </c>
      <c r="AA127" s="228">
        <f t="shared" si="4"/>
        <v>1785</v>
      </c>
      <c r="AB127" s="231">
        <f t="shared" si="5"/>
        <v>1213.8000000000002</v>
      </c>
      <c r="AC127" s="226" t="s">
        <v>1701</v>
      </c>
      <c r="AD127" s="226" t="s">
        <v>1701</v>
      </c>
      <c r="AE127" s="226" t="s">
        <v>1701</v>
      </c>
      <c r="AF127" s="253"/>
    </row>
    <row r="128" spans="1:32" ht="21.75" customHeight="1">
      <c r="A128" s="226">
        <v>120</v>
      </c>
      <c r="B128" s="226" t="s">
        <v>3061</v>
      </c>
      <c r="C128" s="226" t="s">
        <v>3061</v>
      </c>
      <c r="D128" s="227"/>
      <c r="E128" s="226" t="s">
        <v>3062</v>
      </c>
      <c r="F128" s="226" t="s">
        <v>2758</v>
      </c>
      <c r="G128" s="226" t="s">
        <v>2686</v>
      </c>
      <c r="H128" s="226">
        <v>10</v>
      </c>
      <c r="I128" s="226" t="s">
        <v>3063</v>
      </c>
      <c r="J128" s="237">
        <v>11</v>
      </c>
      <c r="K128" s="260">
        <v>11</v>
      </c>
      <c r="L128" s="260"/>
      <c r="M128" s="226">
        <v>6</v>
      </c>
      <c r="N128" s="226">
        <v>12</v>
      </c>
      <c r="O128" s="227"/>
      <c r="P128" s="226">
        <v>0</v>
      </c>
      <c r="Q128" s="226">
        <v>0</v>
      </c>
      <c r="R128" s="228">
        <f t="shared" si="0"/>
        <v>0</v>
      </c>
      <c r="S128" s="228">
        <v>8500</v>
      </c>
      <c r="T128" s="228">
        <v>7</v>
      </c>
      <c r="U128" s="228">
        <v>59500</v>
      </c>
      <c r="V128" s="228"/>
      <c r="W128" s="228">
        <f t="shared" si="1"/>
        <v>0</v>
      </c>
      <c r="X128" s="228">
        <f t="shared" si="2"/>
        <v>5950</v>
      </c>
      <c r="Y128" s="229">
        <f t="shared" si="3"/>
        <v>5950</v>
      </c>
      <c r="Z128" s="233">
        <v>5.88</v>
      </c>
      <c r="AA128" s="228">
        <f t="shared" si="4"/>
        <v>11900</v>
      </c>
      <c r="AB128" s="231">
        <f t="shared" si="5"/>
        <v>8092.0000000000009</v>
      </c>
      <c r="AC128" s="226" t="s">
        <v>3064</v>
      </c>
      <c r="AD128" s="226" t="s">
        <v>3064</v>
      </c>
      <c r="AE128" s="226" t="s">
        <v>3064</v>
      </c>
      <c r="AF128" s="253"/>
    </row>
    <row r="129" spans="1:32" ht="21.75" customHeight="1">
      <c r="A129" s="226">
        <v>121</v>
      </c>
      <c r="B129" s="226" t="s">
        <v>3065</v>
      </c>
      <c r="C129" s="226" t="s">
        <v>3065</v>
      </c>
      <c r="D129" s="227"/>
      <c r="E129" s="226" t="s">
        <v>3066</v>
      </c>
      <c r="F129" s="226" t="s">
        <v>42</v>
      </c>
      <c r="G129" s="226" t="s">
        <v>2686</v>
      </c>
      <c r="H129" s="226">
        <v>10</v>
      </c>
      <c r="I129" s="226" t="s">
        <v>3067</v>
      </c>
      <c r="J129" s="237">
        <v>4</v>
      </c>
      <c r="K129" s="260">
        <v>4</v>
      </c>
      <c r="L129" s="260"/>
      <c r="M129" s="226">
        <v>2</v>
      </c>
      <c r="N129" s="226">
        <v>4</v>
      </c>
      <c r="O129" s="226">
        <v>1</v>
      </c>
      <c r="P129" s="226">
        <v>12</v>
      </c>
      <c r="Q129" s="226">
        <v>510</v>
      </c>
      <c r="R129" s="228">
        <f t="shared" si="0"/>
        <v>6120</v>
      </c>
      <c r="S129" s="228"/>
      <c r="T129" s="228"/>
      <c r="U129" s="228">
        <v>0</v>
      </c>
      <c r="V129" s="228"/>
      <c r="W129" s="228">
        <f t="shared" si="1"/>
        <v>2040</v>
      </c>
      <c r="X129" s="228">
        <f t="shared" si="2"/>
        <v>306</v>
      </c>
      <c r="Y129" s="229">
        <f t="shared" si="3"/>
        <v>2346</v>
      </c>
      <c r="Z129" s="233">
        <v>5.88</v>
      </c>
      <c r="AA129" s="228">
        <f t="shared" si="4"/>
        <v>12607.199999999999</v>
      </c>
      <c r="AB129" s="231">
        <f t="shared" si="5"/>
        <v>8572.8960000000006</v>
      </c>
      <c r="AC129" s="226" t="s">
        <v>1701</v>
      </c>
      <c r="AD129" s="226" t="s">
        <v>2688</v>
      </c>
      <c r="AE129" s="226" t="s">
        <v>2689</v>
      </c>
      <c r="AF129" s="253" t="s">
        <v>3068</v>
      </c>
    </row>
    <row r="130" spans="1:32" ht="21.75" customHeight="1">
      <c r="A130" s="226">
        <v>122</v>
      </c>
      <c r="B130" s="226" t="s">
        <v>3069</v>
      </c>
      <c r="C130" s="226" t="s">
        <v>3069</v>
      </c>
      <c r="D130" s="227"/>
      <c r="E130" s="226" t="s">
        <v>3070</v>
      </c>
      <c r="F130" s="226" t="s">
        <v>42</v>
      </c>
      <c r="G130" s="226" t="s">
        <v>2686</v>
      </c>
      <c r="H130" s="226">
        <v>10</v>
      </c>
      <c r="I130" s="226" t="s">
        <v>3071</v>
      </c>
      <c r="J130" s="237">
        <v>1</v>
      </c>
      <c r="K130" s="260">
        <v>1</v>
      </c>
      <c r="L130" s="260"/>
      <c r="M130" s="226">
        <v>1</v>
      </c>
      <c r="N130" s="226">
        <v>2</v>
      </c>
      <c r="O130" s="227"/>
      <c r="P130" s="226">
        <v>12</v>
      </c>
      <c r="Q130" s="226">
        <v>250</v>
      </c>
      <c r="R130" s="228">
        <f t="shared" si="0"/>
        <v>3000</v>
      </c>
      <c r="S130" s="228"/>
      <c r="T130" s="228"/>
      <c r="U130" s="228">
        <v>0</v>
      </c>
      <c r="V130" s="228"/>
      <c r="W130" s="228">
        <f t="shared" si="1"/>
        <v>1000</v>
      </c>
      <c r="X130" s="228">
        <f t="shared" si="2"/>
        <v>150</v>
      </c>
      <c r="Y130" s="229">
        <f t="shared" si="3"/>
        <v>1150</v>
      </c>
      <c r="Z130" s="233">
        <v>5.88</v>
      </c>
      <c r="AA130" s="228">
        <f t="shared" si="4"/>
        <v>6180</v>
      </c>
      <c r="AB130" s="231">
        <f t="shared" si="5"/>
        <v>4202.4000000000005</v>
      </c>
      <c r="AC130" s="226" t="s">
        <v>1701</v>
      </c>
      <c r="AD130" s="226" t="s">
        <v>2734</v>
      </c>
      <c r="AE130" s="226" t="s">
        <v>2689</v>
      </c>
      <c r="AF130" s="253"/>
    </row>
    <row r="131" spans="1:32" ht="21.75" customHeight="1">
      <c r="A131" s="226">
        <v>123</v>
      </c>
      <c r="B131" s="226" t="s">
        <v>3072</v>
      </c>
      <c r="C131" s="226" t="s">
        <v>3072</v>
      </c>
      <c r="D131" s="227"/>
      <c r="E131" s="226" t="s">
        <v>3073</v>
      </c>
      <c r="F131" s="226" t="s">
        <v>66</v>
      </c>
      <c r="G131" s="226" t="s">
        <v>2686</v>
      </c>
      <c r="H131" s="226">
        <v>10</v>
      </c>
      <c r="I131" s="226" t="s">
        <v>3074</v>
      </c>
      <c r="J131" s="237">
        <v>2</v>
      </c>
      <c r="K131" s="260">
        <v>2</v>
      </c>
      <c r="L131" s="260"/>
      <c r="M131" s="226">
        <v>2</v>
      </c>
      <c r="N131" s="226">
        <v>2</v>
      </c>
      <c r="O131" s="227"/>
      <c r="P131" s="226">
        <v>30</v>
      </c>
      <c r="Q131" s="226">
        <v>2000</v>
      </c>
      <c r="R131" s="228">
        <f t="shared" si="0"/>
        <v>60000</v>
      </c>
      <c r="S131" s="228"/>
      <c r="T131" s="228"/>
      <c r="U131" s="228">
        <v>0</v>
      </c>
      <c r="V131" s="228">
        <v>187</v>
      </c>
      <c r="W131" s="228">
        <f t="shared" si="1"/>
        <v>935</v>
      </c>
      <c r="X131" s="228">
        <f t="shared" si="2"/>
        <v>140.25</v>
      </c>
      <c r="Y131" s="229">
        <f t="shared" si="3"/>
        <v>1075.25</v>
      </c>
      <c r="Z131" s="233">
        <v>6.84</v>
      </c>
      <c r="AA131" s="228">
        <f t="shared" si="4"/>
        <v>6675.9</v>
      </c>
      <c r="AB131" s="231">
        <f t="shared" si="5"/>
        <v>4539.6120000000001</v>
      </c>
      <c r="AC131" s="226" t="s">
        <v>1701</v>
      </c>
      <c r="AD131" s="226" t="s">
        <v>1701</v>
      </c>
      <c r="AE131" s="226" t="s">
        <v>1701</v>
      </c>
      <c r="AF131" s="253"/>
    </row>
    <row r="132" spans="1:32" ht="21.75" customHeight="1">
      <c r="A132" s="226">
        <v>124</v>
      </c>
      <c r="B132" s="226" t="s">
        <v>3075</v>
      </c>
      <c r="C132" s="226" t="s">
        <v>3075</v>
      </c>
      <c r="D132" s="227"/>
      <c r="E132" s="226" t="s">
        <v>3076</v>
      </c>
      <c r="F132" s="226" t="s">
        <v>42</v>
      </c>
      <c r="G132" s="226" t="s">
        <v>2686</v>
      </c>
      <c r="H132" s="226">
        <v>11</v>
      </c>
      <c r="I132" s="226" t="s">
        <v>3077</v>
      </c>
      <c r="J132" s="237">
        <v>7</v>
      </c>
      <c r="K132" s="260">
        <v>7</v>
      </c>
      <c r="L132" s="260"/>
      <c r="M132" s="226">
        <v>4</v>
      </c>
      <c r="N132" s="226">
        <v>8</v>
      </c>
      <c r="O132" s="227"/>
      <c r="P132" s="226">
        <v>28</v>
      </c>
      <c r="Q132" s="226">
        <v>750</v>
      </c>
      <c r="R132" s="228">
        <f t="shared" si="0"/>
        <v>21000</v>
      </c>
      <c r="S132" s="228"/>
      <c r="T132" s="228"/>
      <c r="U132" s="228">
        <v>0</v>
      </c>
      <c r="V132" s="228"/>
      <c r="W132" s="228">
        <f t="shared" si="1"/>
        <v>7000</v>
      </c>
      <c r="X132" s="228">
        <f t="shared" si="2"/>
        <v>1050</v>
      </c>
      <c r="Y132" s="229">
        <f t="shared" si="3"/>
        <v>8050</v>
      </c>
      <c r="Z132" s="233">
        <v>5.88</v>
      </c>
      <c r="AA132" s="228">
        <f t="shared" si="4"/>
        <v>43260</v>
      </c>
      <c r="AB132" s="231">
        <f t="shared" si="5"/>
        <v>29416.800000000003</v>
      </c>
      <c r="AC132" s="226" t="s">
        <v>1701</v>
      </c>
      <c r="AD132" s="226" t="s">
        <v>1701</v>
      </c>
      <c r="AE132" s="226" t="s">
        <v>2689</v>
      </c>
      <c r="AF132" s="253" t="s">
        <v>3078</v>
      </c>
    </row>
    <row r="133" spans="1:32" ht="21.75" customHeight="1">
      <c r="A133" s="226">
        <v>125</v>
      </c>
      <c r="B133" s="226" t="s">
        <v>3079</v>
      </c>
      <c r="C133" s="226" t="s">
        <v>3079</v>
      </c>
      <c r="D133" s="227"/>
      <c r="E133" s="226" t="s">
        <v>3080</v>
      </c>
      <c r="F133" s="226" t="s">
        <v>66</v>
      </c>
      <c r="G133" s="226" t="s">
        <v>2686</v>
      </c>
      <c r="H133" s="226">
        <v>11</v>
      </c>
      <c r="I133" s="226" t="s">
        <v>3081</v>
      </c>
      <c r="J133" s="237">
        <v>7</v>
      </c>
      <c r="K133" s="260">
        <v>7</v>
      </c>
      <c r="L133" s="260"/>
      <c r="M133" s="226">
        <v>6</v>
      </c>
      <c r="N133" s="226">
        <v>8</v>
      </c>
      <c r="O133" s="227"/>
      <c r="P133" s="236">
        <v>2</v>
      </c>
      <c r="Q133" s="226">
        <v>2064</v>
      </c>
      <c r="R133" s="228">
        <f t="shared" si="0"/>
        <v>4128</v>
      </c>
      <c r="S133" s="228"/>
      <c r="T133" s="228"/>
      <c r="U133" s="228">
        <v>0</v>
      </c>
      <c r="V133" s="228">
        <v>166</v>
      </c>
      <c r="W133" s="228">
        <f t="shared" si="1"/>
        <v>830</v>
      </c>
      <c r="X133" s="228">
        <f t="shared" si="2"/>
        <v>124.5</v>
      </c>
      <c r="Y133" s="229">
        <f t="shared" si="3"/>
        <v>954.5</v>
      </c>
      <c r="Z133" s="233">
        <v>6.84</v>
      </c>
      <c r="AA133" s="228">
        <f t="shared" si="4"/>
        <v>5926.2</v>
      </c>
      <c r="AB133" s="231">
        <f t="shared" si="5"/>
        <v>4029.8160000000003</v>
      </c>
      <c r="AC133" s="226" t="s">
        <v>1701</v>
      </c>
      <c r="AD133" s="226" t="s">
        <v>1701</v>
      </c>
      <c r="AE133" s="226" t="s">
        <v>1701</v>
      </c>
      <c r="AF133" s="253"/>
    </row>
    <row r="134" spans="1:32" ht="21.75" customHeight="1">
      <c r="A134" s="226">
        <v>126</v>
      </c>
      <c r="B134" s="226" t="s">
        <v>3082</v>
      </c>
      <c r="C134" s="226" t="s">
        <v>3082</v>
      </c>
      <c r="D134" s="227"/>
      <c r="E134" s="226" t="s">
        <v>3083</v>
      </c>
      <c r="F134" s="226" t="s">
        <v>66</v>
      </c>
      <c r="G134" s="226" t="s">
        <v>2686</v>
      </c>
      <c r="H134" s="226" t="s">
        <v>3084</v>
      </c>
      <c r="I134" s="226" t="s">
        <v>3085</v>
      </c>
      <c r="J134" s="237">
        <v>3</v>
      </c>
      <c r="K134" s="260">
        <v>3</v>
      </c>
      <c r="L134" s="260"/>
      <c r="M134" s="226">
        <v>2</v>
      </c>
      <c r="N134" s="226">
        <v>4</v>
      </c>
      <c r="O134" s="227"/>
      <c r="P134" s="226">
        <v>15</v>
      </c>
      <c r="Q134" s="226">
        <v>4000</v>
      </c>
      <c r="R134" s="228">
        <f t="shared" si="0"/>
        <v>60000</v>
      </c>
      <c r="S134" s="228"/>
      <c r="T134" s="228"/>
      <c r="U134" s="228">
        <v>0</v>
      </c>
      <c r="V134" s="228">
        <v>195</v>
      </c>
      <c r="W134" s="228">
        <f t="shared" si="1"/>
        <v>975</v>
      </c>
      <c r="X134" s="228">
        <f t="shared" si="2"/>
        <v>146.25</v>
      </c>
      <c r="Y134" s="229">
        <f t="shared" si="3"/>
        <v>1121.25</v>
      </c>
      <c r="Z134" s="233">
        <v>6.84</v>
      </c>
      <c r="AA134" s="228">
        <f t="shared" si="4"/>
        <v>6961.5</v>
      </c>
      <c r="AB134" s="231">
        <f t="shared" si="5"/>
        <v>4733.8200000000006</v>
      </c>
      <c r="AC134" s="226" t="s">
        <v>1701</v>
      </c>
      <c r="AD134" s="226" t="s">
        <v>1701</v>
      </c>
      <c r="AE134" s="226" t="s">
        <v>1701</v>
      </c>
      <c r="AF134" s="253"/>
    </row>
    <row r="135" spans="1:32" ht="21.75" customHeight="1">
      <c r="A135" s="226">
        <v>127</v>
      </c>
      <c r="B135" s="226" t="s">
        <v>3086</v>
      </c>
      <c r="C135" s="226" t="s">
        <v>3086</v>
      </c>
      <c r="D135" s="227"/>
      <c r="E135" s="226" t="s">
        <v>3087</v>
      </c>
      <c r="F135" s="226" t="s">
        <v>42</v>
      </c>
      <c r="G135" s="226" t="s">
        <v>2686</v>
      </c>
      <c r="H135" s="226" t="s">
        <v>3088</v>
      </c>
      <c r="I135" s="226" t="s">
        <v>3089</v>
      </c>
      <c r="J135" s="237">
        <v>3</v>
      </c>
      <c r="K135" s="260">
        <v>3</v>
      </c>
      <c r="L135" s="260"/>
      <c r="M135" s="226">
        <v>3</v>
      </c>
      <c r="N135" s="226">
        <v>4</v>
      </c>
      <c r="O135" s="227"/>
      <c r="P135" s="226">
        <v>10</v>
      </c>
      <c r="Q135" s="226">
        <v>485</v>
      </c>
      <c r="R135" s="228">
        <f t="shared" si="0"/>
        <v>4850</v>
      </c>
      <c r="S135" s="228"/>
      <c r="T135" s="228"/>
      <c r="U135" s="228">
        <v>0</v>
      </c>
      <c r="V135" s="228"/>
      <c r="W135" s="228">
        <f t="shared" si="1"/>
        <v>1616.6666666666667</v>
      </c>
      <c r="X135" s="228">
        <f t="shared" si="2"/>
        <v>242.5</v>
      </c>
      <c r="Y135" s="229">
        <f t="shared" si="3"/>
        <v>1859.1666666666667</v>
      </c>
      <c r="Z135" s="233">
        <v>5.88</v>
      </c>
      <c r="AA135" s="228">
        <f t="shared" si="4"/>
        <v>9991</v>
      </c>
      <c r="AB135" s="231">
        <f t="shared" si="5"/>
        <v>6793.88</v>
      </c>
      <c r="AC135" s="226" t="s">
        <v>1701</v>
      </c>
      <c r="AD135" s="226" t="s">
        <v>2734</v>
      </c>
      <c r="AE135" s="226" t="s">
        <v>2689</v>
      </c>
      <c r="AF135" s="253"/>
    </row>
    <row r="136" spans="1:32" ht="21.75" customHeight="1">
      <c r="A136" s="226">
        <v>128</v>
      </c>
      <c r="B136" s="226" t="s">
        <v>3090</v>
      </c>
      <c r="C136" s="226" t="s">
        <v>3090</v>
      </c>
      <c r="D136" s="227"/>
      <c r="E136" s="226" t="s">
        <v>3091</v>
      </c>
      <c r="F136" s="226" t="s">
        <v>66</v>
      </c>
      <c r="G136" s="226" t="s">
        <v>2686</v>
      </c>
      <c r="H136" s="226" t="s">
        <v>3088</v>
      </c>
      <c r="I136" s="226" t="s">
        <v>3092</v>
      </c>
      <c r="J136" s="235">
        <v>5</v>
      </c>
      <c r="K136" s="262">
        <v>4</v>
      </c>
      <c r="L136" s="262">
        <v>1</v>
      </c>
      <c r="M136" s="226">
        <v>4</v>
      </c>
      <c r="N136" s="226">
        <v>6</v>
      </c>
      <c r="O136" s="227"/>
      <c r="P136" s="236">
        <v>19</v>
      </c>
      <c r="Q136" s="226">
        <v>2500</v>
      </c>
      <c r="R136" s="228">
        <f t="shared" si="0"/>
        <v>47500</v>
      </c>
      <c r="S136" s="228"/>
      <c r="T136" s="228"/>
      <c r="U136" s="228">
        <v>0</v>
      </c>
      <c r="V136" s="228">
        <v>203</v>
      </c>
      <c r="W136" s="228">
        <f t="shared" si="1"/>
        <v>1015</v>
      </c>
      <c r="X136" s="228">
        <f t="shared" si="2"/>
        <v>152.25</v>
      </c>
      <c r="Y136" s="229">
        <f t="shared" si="3"/>
        <v>1167.25</v>
      </c>
      <c r="Z136" s="233">
        <v>6.84</v>
      </c>
      <c r="AA136" s="228">
        <f t="shared" si="4"/>
        <v>7247.0999999999995</v>
      </c>
      <c r="AB136" s="231">
        <f t="shared" si="5"/>
        <v>4928.0280000000002</v>
      </c>
      <c r="AC136" s="226" t="s">
        <v>1701</v>
      </c>
      <c r="AD136" s="226" t="s">
        <v>2688</v>
      </c>
      <c r="AE136" s="226" t="s">
        <v>2689</v>
      </c>
      <c r="AF136" s="253"/>
    </row>
    <row r="137" spans="1:32" ht="21.75" customHeight="1">
      <c r="A137" s="226">
        <v>129</v>
      </c>
      <c r="B137" s="226" t="s">
        <v>3093</v>
      </c>
      <c r="C137" s="226" t="s">
        <v>3093</v>
      </c>
      <c r="D137" s="227"/>
      <c r="E137" s="226" t="s">
        <v>3094</v>
      </c>
      <c r="F137" s="226" t="s">
        <v>42</v>
      </c>
      <c r="G137" s="226" t="s">
        <v>2686</v>
      </c>
      <c r="H137" s="226" t="s">
        <v>3088</v>
      </c>
      <c r="I137" s="226" t="s">
        <v>3095</v>
      </c>
      <c r="J137" s="237">
        <v>2</v>
      </c>
      <c r="K137" s="260">
        <v>2</v>
      </c>
      <c r="L137" s="260"/>
      <c r="M137" s="226">
        <v>2</v>
      </c>
      <c r="N137" s="226">
        <v>3</v>
      </c>
      <c r="O137" s="227"/>
      <c r="P137" s="226">
        <v>8</v>
      </c>
      <c r="Q137" s="226">
        <v>500</v>
      </c>
      <c r="R137" s="228">
        <f t="shared" si="0"/>
        <v>4000</v>
      </c>
      <c r="S137" s="228"/>
      <c r="T137" s="228"/>
      <c r="U137" s="228">
        <v>0</v>
      </c>
      <c r="V137" s="228"/>
      <c r="W137" s="228">
        <f t="shared" si="1"/>
        <v>1333.3333333333333</v>
      </c>
      <c r="X137" s="228">
        <f t="shared" si="2"/>
        <v>199.99999999999997</v>
      </c>
      <c r="Y137" s="229">
        <f t="shared" si="3"/>
        <v>1533.3333333333333</v>
      </c>
      <c r="Z137" s="233">
        <v>5.88</v>
      </c>
      <c r="AA137" s="228">
        <f t="shared" si="4"/>
        <v>8239.9999999999982</v>
      </c>
      <c r="AB137" s="231">
        <f t="shared" si="5"/>
        <v>5603.1999999999989</v>
      </c>
      <c r="AC137" s="226" t="s">
        <v>1701</v>
      </c>
      <c r="AD137" s="226" t="s">
        <v>2688</v>
      </c>
      <c r="AE137" s="226" t="s">
        <v>2689</v>
      </c>
      <c r="AF137" s="253" t="s">
        <v>3096</v>
      </c>
    </row>
    <row r="138" spans="1:32" ht="21.75" customHeight="1">
      <c r="A138" s="226">
        <v>130</v>
      </c>
      <c r="B138" s="226" t="s">
        <v>3097</v>
      </c>
      <c r="C138" s="226" t="s">
        <v>3097</v>
      </c>
      <c r="D138" s="227"/>
      <c r="E138" s="226" t="s">
        <v>3098</v>
      </c>
      <c r="F138" s="226" t="s">
        <v>42</v>
      </c>
      <c r="G138" s="226" t="s">
        <v>2686</v>
      </c>
      <c r="H138" s="226" t="s">
        <v>3088</v>
      </c>
      <c r="I138" s="226" t="s">
        <v>3099</v>
      </c>
      <c r="J138" s="237">
        <v>2</v>
      </c>
      <c r="K138" s="260">
        <v>2</v>
      </c>
      <c r="L138" s="260"/>
      <c r="M138" s="226">
        <v>1</v>
      </c>
      <c r="N138" s="226">
        <v>2</v>
      </c>
      <c r="O138" s="227"/>
      <c r="P138" s="226">
        <v>6</v>
      </c>
      <c r="Q138" s="226">
        <v>567</v>
      </c>
      <c r="R138" s="228">
        <f t="shared" si="0"/>
        <v>3402</v>
      </c>
      <c r="S138" s="228"/>
      <c r="T138" s="228"/>
      <c r="U138" s="228">
        <v>0</v>
      </c>
      <c r="V138" s="228"/>
      <c r="W138" s="228">
        <f t="shared" si="1"/>
        <v>1134</v>
      </c>
      <c r="X138" s="228">
        <f t="shared" si="2"/>
        <v>170.1</v>
      </c>
      <c r="Y138" s="229">
        <f t="shared" si="3"/>
        <v>1304.0999999999999</v>
      </c>
      <c r="Z138" s="233">
        <v>5.88</v>
      </c>
      <c r="AA138" s="228">
        <f t="shared" si="4"/>
        <v>7008.12</v>
      </c>
      <c r="AB138" s="231">
        <f t="shared" si="5"/>
        <v>4765.5216</v>
      </c>
      <c r="AC138" s="226" t="s">
        <v>1701</v>
      </c>
      <c r="AD138" s="226" t="s">
        <v>2688</v>
      </c>
      <c r="AE138" s="226" t="s">
        <v>2689</v>
      </c>
      <c r="AF138" s="253"/>
    </row>
    <row r="139" spans="1:32" ht="21.75" customHeight="1">
      <c r="A139" s="226">
        <v>131</v>
      </c>
      <c r="B139" s="226" t="s">
        <v>3100</v>
      </c>
      <c r="C139" s="226" t="s">
        <v>3100</v>
      </c>
      <c r="D139" s="227"/>
      <c r="E139" s="226" t="s">
        <v>3101</v>
      </c>
      <c r="F139" s="226" t="s">
        <v>66</v>
      </c>
      <c r="G139" s="226" t="s">
        <v>2686</v>
      </c>
      <c r="H139" s="226" t="s">
        <v>3088</v>
      </c>
      <c r="I139" s="226" t="s">
        <v>3102</v>
      </c>
      <c r="J139" s="234">
        <v>3</v>
      </c>
      <c r="K139" s="261">
        <v>2</v>
      </c>
      <c r="L139" s="261">
        <v>1</v>
      </c>
      <c r="M139" s="226">
        <v>2</v>
      </c>
      <c r="N139" s="226">
        <v>4</v>
      </c>
      <c r="O139" s="227"/>
      <c r="P139" s="226">
        <v>22</v>
      </c>
      <c r="Q139" s="226">
        <v>3600</v>
      </c>
      <c r="R139" s="228">
        <f t="shared" si="0"/>
        <v>79200</v>
      </c>
      <c r="S139" s="228"/>
      <c r="T139" s="228"/>
      <c r="U139" s="228">
        <v>0</v>
      </c>
      <c r="V139" s="228">
        <v>250</v>
      </c>
      <c r="W139" s="228">
        <f t="shared" si="1"/>
        <v>1250</v>
      </c>
      <c r="X139" s="228">
        <f t="shared" si="2"/>
        <v>187.5</v>
      </c>
      <c r="Y139" s="229">
        <f t="shared" si="3"/>
        <v>1437.5</v>
      </c>
      <c r="Z139" s="233">
        <v>6.84</v>
      </c>
      <c r="AA139" s="228">
        <f t="shared" si="4"/>
        <v>8925</v>
      </c>
      <c r="AB139" s="231">
        <f t="shared" si="5"/>
        <v>6069</v>
      </c>
      <c r="AC139" s="226" t="s">
        <v>2733</v>
      </c>
      <c r="AD139" s="226" t="s">
        <v>2733</v>
      </c>
      <c r="AE139" s="226" t="s">
        <v>2733</v>
      </c>
      <c r="AF139" s="253" t="s">
        <v>2785</v>
      </c>
    </row>
    <row r="140" spans="1:32" ht="21.75" customHeight="1">
      <c r="A140" s="226">
        <v>132</v>
      </c>
      <c r="B140" s="226" t="s">
        <v>3103</v>
      </c>
      <c r="C140" s="226" t="s">
        <v>3103</v>
      </c>
      <c r="D140" s="227"/>
      <c r="E140" s="226" t="s">
        <v>3104</v>
      </c>
      <c r="F140" s="226" t="s">
        <v>66</v>
      </c>
      <c r="G140" s="226" t="s">
        <v>2686</v>
      </c>
      <c r="H140" s="226" t="s">
        <v>3088</v>
      </c>
      <c r="I140" s="226" t="s">
        <v>3102</v>
      </c>
      <c r="J140" s="237">
        <v>7</v>
      </c>
      <c r="K140" s="260">
        <v>7</v>
      </c>
      <c r="L140" s="260"/>
      <c r="M140" s="226">
        <v>4</v>
      </c>
      <c r="N140" s="226">
        <v>8</v>
      </c>
      <c r="O140" s="227"/>
      <c r="P140" s="226">
        <v>22</v>
      </c>
      <c r="Q140" s="226">
        <v>3200</v>
      </c>
      <c r="R140" s="228">
        <f t="shared" si="0"/>
        <v>70400</v>
      </c>
      <c r="S140" s="228"/>
      <c r="T140" s="228"/>
      <c r="U140" s="228">
        <v>0</v>
      </c>
      <c r="V140" s="228">
        <v>250</v>
      </c>
      <c r="W140" s="228">
        <f t="shared" si="1"/>
        <v>1250</v>
      </c>
      <c r="X140" s="228">
        <f t="shared" si="2"/>
        <v>187.5</v>
      </c>
      <c r="Y140" s="229">
        <f t="shared" si="3"/>
        <v>1437.5</v>
      </c>
      <c r="Z140" s="233">
        <v>6.84</v>
      </c>
      <c r="AA140" s="228">
        <f t="shared" si="4"/>
        <v>8925</v>
      </c>
      <c r="AB140" s="231">
        <f t="shared" si="5"/>
        <v>6069</v>
      </c>
      <c r="AC140" s="226" t="s">
        <v>2733</v>
      </c>
      <c r="AD140" s="226" t="s">
        <v>2733</v>
      </c>
      <c r="AE140" s="226" t="s">
        <v>2733</v>
      </c>
      <c r="AF140" s="253" t="s">
        <v>2785</v>
      </c>
    </row>
    <row r="141" spans="1:32" ht="21.75" customHeight="1">
      <c r="A141" s="226">
        <v>133</v>
      </c>
      <c r="B141" s="226" t="s">
        <v>3106</v>
      </c>
      <c r="C141" s="226" t="s">
        <v>3105</v>
      </c>
      <c r="D141" s="226" t="s">
        <v>3107</v>
      </c>
      <c r="E141" s="226" t="s">
        <v>3108</v>
      </c>
      <c r="F141" s="226" t="s">
        <v>42</v>
      </c>
      <c r="G141" s="226" t="s">
        <v>2686</v>
      </c>
      <c r="H141" s="226" t="s">
        <v>3088</v>
      </c>
      <c r="I141" s="226" t="s">
        <v>3102</v>
      </c>
      <c r="J141" s="237">
        <v>2</v>
      </c>
      <c r="K141" s="260">
        <v>2</v>
      </c>
      <c r="L141" s="260"/>
      <c r="M141" s="226">
        <v>2</v>
      </c>
      <c r="N141" s="226">
        <v>2</v>
      </c>
      <c r="O141" s="227"/>
      <c r="P141" s="226">
        <v>6</v>
      </c>
      <c r="Q141" s="226">
        <v>1200</v>
      </c>
      <c r="R141" s="228">
        <f t="shared" si="0"/>
        <v>7200</v>
      </c>
      <c r="S141" s="228"/>
      <c r="T141" s="228"/>
      <c r="U141" s="228">
        <v>0</v>
      </c>
      <c r="V141" s="228"/>
      <c r="W141" s="228">
        <f t="shared" si="1"/>
        <v>2400</v>
      </c>
      <c r="X141" s="228">
        <f t="shared" si="2"/>
        <v>360</v>
      </c>
      <c r="Y141" s="229">
        <f t="shared" si="3"/>
        <v>2760</v>
      </c>
      <c r="Z141" s="233">
        <v>5.88</v>
      </c>
      <c r="AA141" s="228">
        <f t="shared" si="4"/>
        <v>14832</v>
      </c>
      <c r="AB141" s="231">
        <f t="shared" si="5"/>
        <v>10085.76</v>
      </c>
      <c r="AC141" s="226" t="s">
        <v>3109</v>
      </c>
      <c r="AD141" s="226" t="s">
        <v>3109</v>
      </c>
      <c r="AE141" s="226" t="s">
        <v>3109</v>
      </c>
      <c r="AF141" s="253" t="s">
        <v>2785</v>
      </c>
    </row>
    <row r="142" spans="1:32" ht="21.75" customHeight="1">
      <c r="A142" s="226">
        <v>134</v>
      </c>
      <c r="B142" s="226" t="s">
        <v>3110</v>
      </c>
      <c r="C142" s="226" t="s">
        <v>3110</v>
      </c>
      <c r="D142" s="227"/>
      <c r="E142" s="226" t="s">
        <v>3111</v>
      </c>
      <c r="F142" s="226" t="s">
        <v>42</v>
      </c>
      <c r="G142" s="226" t="s">
        <v>2686</v>
      </c>
      <c r="H142" s="226" t="s">
        <v>3088</v>
      </c>
      <c r="I142" s="226" t="s">
        <v>3112</v>
      </c>
      <c r="J142" s="237">
        <v>3</v>
      </c>
      <c r="K142" s="260">
        <v>3</v>
      </c>
      <c r="L142" s="260"/>
      <c r="M142" s="226">
        <v>1</v>
      </c>
      <c r="N142" s="226">
        <v>3</v>
      </c>
      <c r="O142" s="227"/>
      <c r="P142" s="226">
        <v>12</v>
      </c>
      <c r="Q142" s="226">
        <v>232</v>
      </c>
      <c r="R142" s="228">
        <f t="shared" si="0"/>
        <v>2784</v>
      </c>
      <c r="S142" s="228"/>
      <c r="T142" s="228"/>
      <c r="U142" s="228">
        <v>0</v>
      </c>
      <c r="V142" s="228"/>
      <c r="W142" s="228">
        <f t="shared" si="1"/>
        <v>928</v>
      </c>
      <c r="X142" s="228">
        <f t="shared" si="2"/>
        <v>139.19999999999999</v>
      </c>
      <c r="Y142" s="229">
        <f t="shared" si="3"/>
        <v>1067.2</v>
      </c>
      <c r="Z142" s="233">
        <v>5.88</v>
      </c>
      <c r="AA142" s="228">
        <f t="shared" si="4"/>
        <v>5735.04</v>
      </c>
      <c r="AB142" s="231">
        <f t="shared" si="5"/>
        <v>3899.8272000000002</v>
      </c>
      <c r="AC142" s="226" t="s">
        <v>1701</v>
      </c>
      <c r="AD142" s="226" t="s">
        <v>2688</v>
      </c>
      <c r="AE142" s="226" t="s">
        <v>2689</v>
      </c>
      <c r="AF142" s="253"/>
    </row>
    <row r="143" spans="1:32" ht="21.75" customHeight="1">
      <c r="A143" s="226">
        <v>135</v>
      </c>
      <c r="B143" s="226" t="s">
        <v>3113</v>
      </c>
      <c r="C143" s="226" t="s">
        <v>3113</v>
      </c>
      <c r="D143" s="226" t="s">
        <v>3107</v>
      </c>
      <c r="E143" s="226" t="s">
        <v>3114</v>
      </c>
      <c r="F143" s="226" t="s">
        <v>66</v>
      </c>
      <c r="G143" s="226" t="s">
        <v>2686</v>
      </c>
      <c r="H143" s="226" t="s">
        <v>3088</v>
      </c>
      <c r="I143" s="226" t="s">
        <v>3115</v>
      </c>
      <c r="J143" s="237">
        <v>3</v>
      </c>
      <c r="K143" s="260">
        <v>3</v>
      </c>
      <c r="L143" s="260"/>
      <c r="M143" s="226">
        <v>2</v>
      </c>
      <c r="N143" s="226">
        <v>4</v>
      </c>
      <c r="O143" s="227"/>
      <c r="P143" s="226">
        <v>18</v>
      </c>
      <c r="Q143" s="226">
        <v>3200</v>
      </c>
      <c r="R143" s="228">
        <f t="shared" si="0"/>
        <v>57600</v>
      </c>
      <c r="S143" s="228"/>
      <c r="T143" s="228"/>
      <c r="U143" s="228">
        <v>0</v>
      </c>
      <c r="V143" s="228">
        <v>300</v>
      </c>
      <c r="W143" s="228">
        <f t="shared" si="1"/>
        <v>1500</v>
      </c>
      <c r="X143" s="228">
        <f t="shared" si="2"/>
        <v>225</v>
      </c>
      <c r="Y143" s="229">
        <f t="shared" si="3"/>
        <v>1725</v>
      </c>
      <c r="Z143" s="233">
        <v>6.84</v>
      </c>
      <c r="AA143" s="228">
        <f t="shared" si="4"/>
        <v>10710</v>
      </c>
      <c r="AB143" s="231">
        <f t="shared" si="5"/>
        <v>7282.8</v>
      </c>
      <c r="AC143" s="226" t="s">
        <v>1701</v>
      </c>
      <c r="AD143" s="226" t="s">
        <v>1701</v>
      </c>
      <c r="AE143" s="226" t="s">
        <v>1701</v>
      </c>
      <c r="AF143" s="253"/>
    </row>
    <row r="144" spans="1:32" ht="21.75" customHeight="1">
      <c r="A144" s="226">
        <v>136</v>
      </c>
      <c r="B144" s="226" t="s">
        <v>3116</v>
      </c>
      <c r="C144" s="226" t="s">
        <v>3116</v>
      </c>
      <c r="D144" s="226" t="s">
        <v>3107</v>
      </c>
      <c r="E144" s="226" t="s">
        <v>3117</v>
      </c>
      <c r="F144" s="226" t="s">
        <v>66</v>
      </c>
      <c r="G144" s="226" t="s">
        <v>2686</v>
      </c>
      <c r="H144" s="226" t="s">
        <v>3088</v>
      </c>
      <c r="I144" s="226" t="s">
        <v>3115</v>
      </c>
      <c r="J144" s="237">
        <v>3</v>
      </c>
      <c r="K144" s="260">
        <v>3</v>
      </c>
      <c r="L144" s="260"/>
      <c r="M144" s="226">
        <v>2</v>
      </c>
      <c r="N144" s="226">
        <v>4</v>
      </c>
      <c r="O144" s="227"/>
      <c r="P144" s="226">
        <v>18</v>
      </c>
      <c r="Q144" s="226">
        <v>3200</v>
      </c>
      <c r="R144" s="228">
        <f t="shared" si="0"/>
        <v>57600</v>
      </c>
      <c r="S144" s="228"/>
      <c r="T144" s="228"/>
      <c r="U144" s="228">
        <v>0</v>
      </c>
      <c r="V144" s="228">
        <v>300</v>
      </c>
      <c r="W144" s="228">
        <f t="shared" si="1"/>
        <v>1500</v>
      </c>
      <c r="X144" s="228">
        <f t="shared" si="2"/>
        <v>225</v>
      </c>
      <c r="Y144" s="229">
        <f t="shared" si="3"/>
        <v>1725</v>
      </c>
      <c r="Z144" s="233">
        <v>6.84</v>
      </c>
      <c r="AA144" s="228">
        <f t="shared" si="4"/>
        <v>10710</v>
      </c>
      <c r="AB144" s="231">
        <f t="shared" si="5"/>
        <v>7282.8</v>
      </c>
      <c r="AC144" s="226" t="s">
        <v>1701</v>
      </c>
      <c r="AD144" s="226" t="s">
        <v>1701</v>
      </c>
      <c r="AE144" s="226" t="s">
        <v>1701</v>
      </c>
      <c r="AF144" s="253"/>
    </row>
    <row r="145" spans="1:32" ht="21.75" customHeight="1">
      <c r="A145" s="226">
        <v>137</v>
      </c>
      <c r="B145" s="226" t="s">
        <v>3118</v>
      </c>
      <c r="C145" s="226" t="s">
        <v>3118</v>
      </c>
      <c r="D145" s="227"/>
      <c r="E145" s="226" t="s">
        <v>3119</v>
      </c>
      <c r="F145" s="226" t="s">
        <v>66</v>
      </c>
      <c r="G145" s="226" t="s">
        <v>2686</v>
      </c>
      <c r="H145" s="226" t="s">
        <v>3088</v>
      </c>
      <c r="I145" s="226" t="s">
        <v>3115</v>
      </c>
      <c r="J145" s="237">
        <v>1</v>
      </c>
      <c r="K145" s="260">
        <v>1</v>
      </c>
      <c r="L145" s="260"/>
      <c r="M145" s="226">
        <v>2</v>
      </c>
      <c r="N145" s="226">
        <v>2</v>
      </c>
      <c r="O145" s="227"/>
      <c r="P145" s="226">
        <v>18</v>
      </c>
      <c r="Q145" s="226">
        <v>3200</v>
      </c>
      <c r="R145" s="228">
        <f t="shared" si="0"/>
        <v>57600</v>
      </c>
      <c r="S145" s="228"/>
      <c r="T145" s="228"/>
      <c r="U145" s="228">
        <v>0</v>
      </c>
      <c r="V145" s="228">
        <v>300</v>
      </c>
      <c r="W145" s="228">
        <f t="shared" si="1"/>
        <v>1500</v>
      </c>
      <c r="X145" s="228">
        <f t="shared" si="2"/>
        <v>225</v>
      </c>
      <c r="Y145" s="229">
        <f t="shared" si="3"/>
        <v>1725</v>
      </c>
      <c r="Z145" s="233">
        <v>6.84</v>
      </c>
      <c r="AA145" s="228">
        <f t="shared" si="4"/>
        <v>10710</v>
      </c>
      <c r="AB145" s="231">
        <f t="shared" si="5"/>
        <v>7282.8</v>
      </c>
      <c r="AC145" s="226" t="s">
        <v>1701</v>
      </c>
      <c r="AD145" s="226" t="s">
        <v>1701</v>
      </c>
      <c r="AE145" s="226" t="s">
        <v>1701</v>
      </c>
      <c r="AF145" s="253"/>
    </row>
    <row r="146" spans="1:32" ht="21.75" customHeight="1">
      <c r="A146" s="226">
        <v>138</v>
      </c>
      <c r="B146" s="226" t="s">
        <v>3120</v>
      </c>
      <c r="C146" s="226" t="s">
        <v>3120</v>
      </c>
      <c r="D146" s="227"/>
      <c r="E146" s="226" t="s">
        <v>3121</v>
      </c>
      <c r="F146" s="226" t="s">
        <v>66</v>
      </c>
      <c r="G146" s="226" t="s">
        <v>2686</v>
      </c>
      <c r="H146" s="226" t="s">
        <v>3088</v>
      </c>
      <c r="I146" s="226" t="s">
        <v>3115</v>
      </c>
      <c r="J146" s="237">
        <v>1</v>
      </c>
      <c r="K146" s="260">
        <v>1</v>
      </c>
      <c r="L146" s="260"/>
      <c r="M146" s="226">
        <v>2</v>
      </c>
      <c r="N146" s="226">
        <v>2</v>
      </c>
      <c r="O146" s="227"/>
      <c r="P146" s="226">
        <v>18</v>
      </c>
      <c r="Q146" s="226">
        <v>3200</v>
      </c>
      <c r="R146" s="228">
        <f t="shared" si="0"/>
        <v>57600</v>
      </c>
      <c r="S146" s="228"/>
      <c r="T146" s="228"/>
      <c r="U146" s="228">
        <v>0</v>
      </c>
      <c r="V146" s="228">
        <v>300</v>
      </c>
      <c r="W146" s="228">
        <f t="shared" si="1"/>
        <v>1500</v>
      </c>
      <c r="X146" s="228">
        <f t="shared" si="2"/>
        <v>225</v>
      </c>
      <c r="Y146" s="229">
        <f t="shared" si="3"/>
        <v>1725</v>
      </c>
      <c r="Z146" s="233">
        <v>6.84</v>
      </c>
      <c r="AA146" s="228">
        <f t="shared" si="4"/>
        <v>10710</v>
      </c>
      <c r="AB146" s="231">
        <f t="shared" si="5"/>
        <v>7282.8</v>
      </c>
      <c r="AC146" s="226" t="s">
        <v>1701</v>
      </c>
      <c r="AD146" s="226" t="s">
        <v>1701</v>
      </c>
      <c r="AE146" s="226" t="s">
        <v>1701</v>
      </c>
      <c r="AF146" s="253"/>
    </row>
    <row r="147" spans="1:32" ht="21.75" customHeight="1">
      <c r="A147" s="226">
        <v>139</v>
      </c>
      <c r="B147" s="226" t="s">
        <v>3122</v>
      </c>
      <c r="C147" s="226" t="s">
        <v>3122</v>
      </c>
      <c r="D147" s="227"/>
      <c r="E147" s="226" t="s">
        <v>3123</v>
      </c>
      <c r="F147" s="226" t="s">
        <v>42</v>
      </c>
      <c r="G147" s="226" t="s">
        <v>2686</v>
      </c>
      <c r="H147" s="226" t="s">
        <v>3088</v>
      </c>
      <c r="I147" s="226" t="s">
        <v>3123</v>
      </c>
      <c r="J147" s="237">
        <v>1</v>
      </c>
      <c r="K147" s="260">
        <v>1</v>
      </c>
      <c r="L147" s="260"/>
      <c r="M147" s="226">
        <v>1</v>
      </c>
      <c r="N147" s="226">
        <v>2</v>
      </c>
      <c r="O147" s="227"/>
      <c r="P147" s="226">
        <v>9</v>
      </c>
      <c r="Q147" s="226">
        <v>270</v>
      </c>
      <c r="R147" s="228">
        <f t="shared" si="0"/>
        <v>2430</v>
      </c>
      <c r="S147" s="228"/>
      <c r="T147" s="228"/>
      <c r="U147" s="228">
        <v>0</v>
      </c>
      <c r="V147" s="228"/>
      <c r="W147" s="228">
        <f t="shared" si="1"/>
        <v>810</v>
      </c>
      <c r="X147" s="228">
        <f t="shared" si="2"/>
        <v>121.5</v>
      </c>
      <c r="Y147" s="229">
        <f t="shared" si="3"/>
        <v>931.5</v>
      </c>
      <c r="Z147" s="233">
        <v>5.88</v>
      </c>
      <c r="AA147" s="228">
        <f t="shared" si="4"/>
        <v>5005.8</v>
      </c>
      <c r="AB147" s="231">
        <f t="shared" si="5"/>
        <v>3403.9440000000004</v>
      </c>
      <c r="AC147" s="226" t="s">
        <v>2733</v>
      </c>
      <c r="AD147" s="226" t="s">
        <v>2734</v>
      </c>
      <c r="AE147" s="226" t="s">
        <v>2689</v>
      </c>
      <c r="AF147" s="253"/>
    </row>
    <row r="148" spans="1:32" ht="21.75" customHeight="1">
      <c r="A148" s="226">
        <v>140</v>
      </c>
      <c r="B148" s="226" t="s">
        <v>3127</v>
      </c>
      <c r="C148" s="226" t="s">
        <v>3128</v>
      </c>
      <c r="D148" s="227"/>
      <c r="E148" s="226" t="s">
        <v>3129</v>
      </c>
      <c r="F148" s="226" t="s">
        <v>66</v>
      </c>
      <c r="G148" s="226" t="s">
        <v>2686</v>
      </c>
      <c r="H148" s="226" t="s">
        <v>3088</v>
      </c>
      <c r="I148" s="226" t="s">
        <v>3126</v>
      </c>
      <c r="J148" s="235">
        <v>4</v>
      </c>
      <c r="K148" s="262">
        <v>2</v>
      </c>
      <c r="L148" s="262">
        <v>2</v>
      </c>
      <c r="M148" s="226">
        <v>2</v>
      </c>
      <c r="N148" s="226">
        <v>4</v>
      </c>
      <c r="O148" s="226">
        <v>1</v>
      </c>
      <c r="P148" s="226">
        <v>38</v>
      </c>
      <c r="Q148" s="226">
        <v>1500</v>
      </c>
      <c r="R148" s="228">
        <f t="shared" si="0"/>
        <v>57000</v>
      </c>
      <c r="S148" s="228"/>
      <c r="T148" s="228"/>
      <c r="U148" s="228">
        <v>0</v>
      </c>
      <c r="V148" s="228">
        <v>183</v>
      </c>
      <c r="W148" s="228">
        <f t="shared" si="1"/>
        <v>915</v>
      </c>
      <c r="X148" s="228">
        <f t="shared" si="2"/>
        <v>137.25</v>
      </c>
      <c r="Y148" s="229">
        <f t="shared" si="3"/>
        <v>1052.25</v>
      </c>
      <c r="Z148" s="233">
        <v>6.84</v>
      </c>
      <c r="AA148" s="228">
        <f t="shared" si="4"/>
        <v>6533.0999999999995</v>
      </c>
      <c r="AB148" s="231">
        <f t="shared" si="5"/>
        <v>4442.5079999999998</v>
      </c>
      <c r="AC148" s="227"/>
      <c r="AD148" s="227"/>
      <c r="AE148" s="227"/>
      <c r="AF148" s="253"/>
    </row>
    <row r="149" spans="1:32" ht="21.75" customHeight="1">
      <c r="A149" s="226">
        <v>141</v>
      </c>
      <c r="B149" s="226" t="s">
        <v>3130</v>
      </c>
      <c r="C149" s="226" t="s">
        <v>3130</v>
      </c>
      <c r="D149" s="227"/>
      <c r="E149" s="226" t="s">
        <v>3131</v>
      </c>
      <c r="F149" s="226" t="s">
        <v>66</v>
      </c>
      <c r="G149" s="226" t="s">
        <v>2686</v>
      </c>
      <c r="H149" s="226" t="s">
        <v>3088</v>
      </c>
      <c r="I149" s="226" t="s">
        <v>3126</v>
      </c>
      <c r="J149" s="237">
        <v>3</v>
      </c>
      <c r="K149" s="260">
        <v>3</v>
      </c>
      <c r="L149" s="260"/>
      <c r="M149" s="226">
        <v>2</v>
      </c>
      <c r="N149" s="226">
        <v>3</v>
      </c>
      <c r="O149" s="226">
        <v>1</v>
      </c>
      <c r="P149" s="226">
        <v>38</v>
      </c>
      <c r="Q149" s="226">
        <v>1500</v>
      </c>
      <c r="R149" s="228">
        <f t="shared" si="0"/>
        <v>57000</v>
      </c>
      <c r="S149" s="228"/>
      <c r="T149" s="228"/>
      <c r="U149" s="228">
        <v>0</v>
      </c>
      <c r="V149" s="228">
        <v>184</v>
      </c>
      <c r="W149" s="228">
        <f t="shared" si="1"/>
        <v>920</v>
      </c>
      <c r="X149" s="228">
        <f t="shared" si="2"/>
        <v>138</v>
      </c>
      <c r="Y149" s="229">
        <f t="shared" si="3"/>
        <v>1058</v>
      </c>
      <c r="Z149" s="233">
        <v>6.84</v>
      </c>
      <c r="AA149" s="228">
        <f t="shared" si="4"/>
        <v>6568.8</v>
      </c>
      <c r="AB149" s="231">
        <f t="shared" si="5"/>
        <v>4466.7840000000006</v>
      </c>
      <c r="AC149" s="226" t="s">
        <v>1701</v>
      </c>
      <c r="AD149" s="226" t="s">
        <v>1701</v>
      </c>
      <c r="AE149" s="226" t="s">
        <v>1701</v>
      </c>
      <c r="AF149" s="253"/>
    </row>
    <row r="150" spans="1:32" ht="21.75" customHeight="1">
      <c r="A150" s="226">
        <v>142</v>
      </c>
      <c r="B150" s="226" t="s">
        <v>3132</v>
      </c>
      <c r="C150" s="226" t="s">
        <v>3133</v>
      </c>
      <c r="D150" s="227"/>
      <c r="E150" s="226" t="s">
        <v>3134</v>
      </c>
      <c r="F150" s="226" t="s">
        <v>66</v>
      </c>
      <c r="G150" s="226" t="s">
        <v>2686</v>
      </c>
      <c r="H150" s="226" t="s">
        <v>3088</v>
      </c>
      <c r="I150" s="226" t="s">
        <v>3126</v>
      </c>
      <c r="J150" s="237">
        <v>4</v>
      </c>
      <c r="K150" s="260">
        <v>4</v>
      </c>
      <c r="L150" s="260"/>
      <c r="M150" s="226">
        <v>2</v>
      </c>
      <c r="N150" s="226">
        <v>4</v>
      </c>
      <c r="O150" s="226">
        <v>1</v>
      </c>
      <c r="P150" s="226">
        <v>38</v>
      </c>
      <c r="Q150" s="226">
        <v>1500</v>
      </c>
      <c r="R150" s="228">
        <f t="shared" si="0"/>
        <v>57000</v>
      </c>
      <c r="S150" s="228"/>
      <c r="T150" s="228"/>
      <c r="U150" s="228">
        <v>0</v>
      </c>
      <c r="V150" s="228">
        <v>183</v>
      </c>
      <c r="W150" s="228">
        <f t="shared" si="1"/>
        <v>915</v>
      </c>
      <c r="X150" s="228">
        <f t="shared" si="2"/>
        <v>137.25</v>
      </c>
      <c r="Y150" s="229">
        <f t="shared" si="3"/>
        <v>1052.25</v>
      </c>
      <c r="Z150" s="233">
        <v>6.84</v>
      </c>
      <c r="AA150" s="228">
        <f t="shared" si="4"/>
        <v>6533.0999999999995</v>
      </c>
      <c r="AB150" s="231">
        <f t="shared" si="5"/>
        <v>4442.5079999999998</v>
      </c>
      <c r="AC150" s="227"/>
      <c r="AD150" s="227"/>
      <c r="AE150" s="227"/>
      <c r="AF150" s="253"/>
    </row>
    <row r="151" spans="1:32" ht="21.75" customHeight="1">
      <c r="A151" s="226">
        <v>143</v>
      </c>
      <c r="B151" s="226" t="s">
        <v>3135</v>
      </c>
      <c r="C151" s="226" t="s">
        <v>3135</v>
      </c>
      <c r="D151" s="227"/>
      <c r="E151" s="226" t="s">
        <v>3136</v>
      </c>
      <c r="F151" s="226" t="s">
        <v>42</v>
      </c>
      <c r="G151" s="226" t="s">
        <v>2686</v>
      </c>
      <c r="H151" s="226" t="s">
        <v>3088</v>
      </c>
      <c r="I151" s="226" t="s">
        <v>3137</v>
      </c>
      <c r="J151" s="237">
        <v>1</v>
      </c>
      <c r="K151" s="260">
        <v>1</v>
      </c>
      <c r="L151" s="260"/>
      <c r="M151" s="226">
        <v>2</v>
      </c>
      <c r="N151" s="226">
        <v>2</v>
      </c>
      <c r="O151" s="227"/>
      <c r="P151" s="226">
        <v>8</v>
      </c>
      <c r="Q151" s="226">
        <v>220</v>
      </c>
      <c r="R151" s="228">
        <f t="shared" si="0"/>
        <v>1760</v>
      </c>
      <c r="S151" s="228"/>
      <c r="T151" s="228"/>
      <c r="U151" s="228">
        <v>0</v>
      </c>
      <c r="V151" s="228"/>
      <c r="W151" s="228">
        <f t="shared" si="1"/>
        <v>586.66666666666663</v>
      </c>
      <c r="X151" s="228">
        <f t="shared" si="2"/>
        <v>87.999999999999986</v>
      </c>
      <c r="Y151" s="229">
        <f t="shared" si="3"/>
        <v>674.66666666666663</v>
      </c>
      <c r="Z151" s="233">
        <v>5.88</v>
      </c>
      <c r="AA151" s="228">
        <f t="shared" si="4"/>
        <v>3625.6</v>
      </c>
      <c r="AB151" s="231">
        <f t="shared" si="5"/>
        <v>2465.4079999999999</v>
      </c>
      <c r="AC151" s="226" t="s">
        <v>1701</v>
      </c>
      <c r="AD151" s="226" t="s">
        <v>2688</v>
      </c>
      <c r="AE151" s="226" t="s">
        <v>2689</v>
      </c>
      <c r="AF151" s="253" t="s">
        <v>2785</v>
      </c>
    </row>
    <row r="152" spans="1:32" ht="21.75" customHeight="1">
      <c r="A152" s="226">
        <v>144</v>
      </c>
      <c r="B152" s="226" t="s">
        <v>3138</v>
      </c>
      <c r="C152" s="226" t="s">
        <v>3138</v>
      </c>
      <c r="D152" s="227"/>
      <c r="E152" s="226" t="s">
        <v>3139</v>
      </c>
      <c r="F152" s="226" t="s">
        <v>66</v>
      </c>
      <c r="G152" s="226" t="s">
        <v>2686</v>
      </c>
      <c r="H152" s="226" t="s">
        <v>3088</v>
      </c>
      <c r="I152" s="226" t="s">
        <v>3140</v>
      </c>
      <c r="J152" s="237">
        <v>2</v>
      </c>
      <c r="K152" s="260">
        <v>2</v>
      </c>
      <c r="L152" s="260"/>
      <c r="M152" s="226">
        <v>2</v>
      </c>
      <c r="N152" s="226">
        <v>3</v>
      </c>
      <c r="O152" s="227"/>
      <c r="P152" s="226">
        <v>11</v>
      </c>
      <c r="Q152" s="226">
        <v>700</v>
      </c>
      <c r="R152" s="228">
        <f t="shared" si="0"/>
        <v>7700</v>
      </c>
      <c r="S152" s="228"/>
      <c r="T152" s="228"/>
      <c r="U152" s="228">
        <v>0</v>
      </c>
      <c r="V152" s="228">
        <v>82</v>
      </c>
      <c r="W152" s="228">
        <f t="shared" si="1"/>
        <v>410</v>
      </c>
      <c r="X152" s="228">
        <f t="shared" si="2"/>
        <v>61.5</v>
      </c>
      <c r="Y152" s="229">
        <f t="shared" si="3"/>
        <v>471.5</v>
      </c>
      <c r="Z152" s="233">
        <v>6.84</v>
      </c>
      <c r="AA152" s="228">
        <f t="shared" si="4"/>
        <v>2927.4</v>
      </c>
      <c r="AB152" s="231">
        <f t="shared" si="5"/>
        <v>1990.6320000000003</v>
      </c>
      <c r="AC152" s="226" t="s">
        <v>2783</v>
      </c>
      <c r="AD152" s="226" t="s">
        <v>2784</v>
      </c>
      <c r="AE152" s="226" t="s">
        <v>2689</v>
      </c>
      <c r="AF152" s="253" t="s">
        <v>2785</v>
      </c>
    </row>
    <row r="153" spans="1:32" ht="21.75" customHeight="1">
      <c r="A153" s="226">
        <v>145</v>
      </c>
      <c r="B153" s="226" t="s">
        <v>3141</v>
      </c>
      <c r="C153" s="226" t="s">
        <v>3141</v>
      </c>
      <c r="D153" s="227"/>
      <c r="E153" s="236" t="s">
        <v>3142</v>
      </c>
      <c r="F153" s="226" t="s">
        <v>66</v>
      </c>
      <c r="G153" s="226" t="s">
        <v>2686</v>
      </c>
      <c r="H153" s="226" t="s">
        <v>3088</v>
      </c>
      <c r="I153" s="226" t="s">
        <v>3143</v>
      </c>
      <c r="J153" s="237">
        <v>2</v>
      </c>
      <c r="K153" s="260">
        <v>2</v>
      </c>
      <c r="L153" s="260"/>
      <c r="M153" s="226">
        <v>1</v>
      </c>
      <c r="N153" s="226">
        <v>2</v>
      </c>
      <c r="O153" s="227"/>
      <c r="P153" s="226">
        <v>13</v>
      </c>
      <c r="Q153" s="226">
        <v>1200</v>
      </c>
      <c r="R153" s="228">
        <f t="shared" si="0"/>
        <v>15600</v>
      </c>
      <c r="S153" s="228"/>
      <c r="T153" s="228"/>
      <c r="U153" s="228">
        <v>0</v>
      </c>
      <c r="V153" s="228">
        <v>50</v>
      </c>
      <c r="W153" s="228">
        <f t="shared" si="1"/>
        <v>250</v>
      </c>
      <c r="X153" s="228">
        <f t="shared" si="2"/>
        <v>37.5</v>
      </c>
      <c r="Y153" s="229">
        <f t="shared" si="3"/>
        <v>287.5</v>
      </c>
      <c r="Z153" s="233">
        <v>6.84</v>
      </c>
      <c r="AA153" s="228">
        <f t="shared" si="4"/>
        <v>1785</v>
      </c>
      <c r="AB153" s="231">
        <f t="shared" si="5"/>
        <v>1213.8000000000002</v>
      </c>
      <c r="AC153" s="226" t="s">
        <v>1701</v>
      </c>
      <c r="AD153" s="226" t="s">
        <v>1701</v>
      </c>
      <c r="AE153" s="226" t="s">
        <v>1701</v>
      </c>
      <c r="AF153" s="253"/>
    </row>
    <row r="154" spans="1:32" ht="21.75" customHeight="1">
      <c r="A154" s="226">
        <v>146</v>
      </c>
      <c r="B154" s="226" t="s">
        <v>3144</v>
      </c>
      <c r="C154" s="226" t="s">
        <v>3144</v>
      </c>
      <c r="D154" s="227"/>
      <c r="E154" s="236" t="s">
        <v>3145</v>
      </c>
      <c r="F154" s="226" t="s">
        <v>66</v>
      </c>
      <c r="G154" s="226" t="s">
        <v>2686</v>
      </c>
      <c r="H154" s="226" t="s">
        <v>3088</v>
      </c>
      <c r="I154" s="226" t="s">
        <v>3143</v>
      </c>
      <c r="J154" s="237">
        <v>2</v>
      </c>
      <c r="K154" s="260">
        <v>2</v>
      </c>
      <c r="L154" s="260"/>
      <c r="M154" s="226">
        <v>1</v>
      </c>
      <c r="N154" s="226">
        <v>2</v>
      </c>
      <c r="O154" s="227"/>
      <c r="P154" s="226">
        <v>13</v>
      </c>
      <c r="Q154" s="226">
        <v>1200</v>
      </c>
      <c r="R154" s="228">
        <f t="shared" si="0"/>
        <v>15600</v>
      </c>
      <c r="S154" s="228"/>
      <c r="T154" s="228"/>
      <c r="U154" s="228">
        <v>0</v>
      </c>
      <c r="V154" s="228">
        <v>50</v>
      </c>
      <c r="W154" s="228">
        <f t="shared" si="1"/>
        <v>250</v>
      </c>
      <c r="X154" s="228">
        <f t="shared" si="2"/>
        <v>37.5</v>
      </c>
      <c r="Y154" s="229">
        <f t="shared" si="3"/>
        <v>287.5</v>
      </c>
      <c r="Z154" s="233">
        <v>6.84</v>
      </c>
      <c r="AA154" s="228">
        <f t="shared" si="4"/>
        <v>1785</v>
      </c>
      <c r="AB154" s="231">
        <f t="shared" si="5"/>
        <v>1213.8000000000002</v>
      </c>
      <c r="AC154" s="226" t="s">
        <v>1701</v>
      </c>
      <c r="AD154" s="226" t="s">
        <v>1701</v>
      </c>
      <c r="AE154" s="226" t="s">
        <v>1701</v>
      </c>
      <c r="AF154" s="253"/>
    </row>
    <row r="155" spans="1:32" ht="21.75" customHeight="1">
      <c r="A155" s="226">
        <v>147</v>
      </c>
      <c r="B155" s="226" t="s">
        <v>3146</v>
      </c>
      <c r="C155" s="226" t="s">
        <v>3146</v>
      </c>
      <c r="D155" s="227"/>
      <c r="E155" s="236" t="s">
        <v>3147</v>
      </c>
      <c r="F155" s="226" t="s">
        <v>66</v>
      </c>
      <c r="G155" s="226" t="s">
        <v>2686</v>
      </c>
      <c r="H155" s="226" t="s">
        <v>3088</v>
      </c>
      <c r="I155" s="226" t="s">
        <v>3143</v>
      </c>
      <c r="J155" s="237">
        <v>2</v>
      </c>
      <c r="K155" s="260">
        <v>2</v>
      </c>
      <c r="L155" s="260"/>
      <c r="M155" s="226">
        <v>1</v>
      </c>
      <c r="N155" s="226">
        <v>2</v>
      </c>
      <c r="O155" s="227"/>
      <c r="P155" s="226">
        <v>13</v>
      </c>
      <c r="Q155" s="226">
        <v>1200</v>
      </c>
      <c r="R155" s="228">
        <f t="shared" si="0"/>
        <v>15600</v>
      </c>
      <c r="S155" s="228"/>
      <c r="T155" s="228"/>
      <c r="U155" s="228">
        <v>0</v>
      </c>
      <c r="V155" s="228">
        <v>50</v>
      </c>
      <c r="W155" s="228">
        <f t="shared" si="1"/>
        <v>250</v>
      </c>
      <c r="X155" s="228">
        <f t="shared" si="2"/>
        <v>37.5</v>
      </c>
      <c r="Y155" s="229">
        <f t="shared" si="3"/>
        <v>287.5</v>
      </c>
      <c r="Z155" s="233">
        <v>6.84</v>
      </c>
      <c r="AA155" s="228">
        <f t="shared" si="4"/>
        <v>1785</v>
      </c>
      <c r="AB155" s="231">
        <f t="shared" si="5"/>
        <v>1213.8000000000002</v>
      </c>
      <c r="AC155" s="226" t="s">
        <v>1701</v>
      </c>
      <c r="AD155" s="226" t="s">
        <v>1701</v>
      </c>
      <c r="AE155" s="226" t="s">
        <v>1701</v>
      </c>
      <c r="AF155" s="253"/>
    </row>
    <row r="156" spans="1:32" ht="21.75" customHeight="1">
      <c r="A156" s="226">
        <v>148</v>
      </c>
      <c r="B156" s="226" t="s">
        <v>3148</v>
      </c>
      <c r="C156" s="226" t="s">
        <v>3148</v>
      </c>
      <c r="D156" s="227"/>
      <c r="E156" s="226" t="s">
        <v>481</v>
      </c>
      <c r="F156" s="226" t="s">
        <v>42</v>
      </c>
      <c r="G156" s="226" t="s">
        <v>2686</v>
      </c>
      <c r="H156" s="226" t="s">
        <v>3088</v>
      </c>
      <c r="I156" s="226" t="s">
        <v>3149</v>
      </c>
      <c r="J156" s="237">
        <v>3</v>
      </c>
      <c r="K156" s="260">
        <v>3</v>
      </c>
      <c r="L156" s="260"/>
      <c r="M156" s="226">
        <v>2</v>
      </c>
      <c r="N156" s="226">
        <v>4</v>
      </c>
      <c r="O156" s="227"/>
      <c r="P156" s="226">
        <v>12</v>
      </c>
      <c r="Q156" s="226">
        <v>650</v>
      </c>
      <c r="R156" s="228">
        <f t="shared" si="0"/>
        <v>7800</v>
      </c>
      <c r="S156" s="228"/>
      <c r="T156" s="228"/>
      <c r="U156" s="228">
        <v>0</v>
      </c>
      <c r="V156" s="228"/>
      <c r="W156" s="228">
        <f t="shared" si="1"/>
        <v>2600</v>
      </c>
      <c r="X156" s="228">
        <f t="shared" si="2"/>
        <v>390</v>
      </c>
      <c r="Y156" s="229">
        <f t="shared" si="3"/>
        <v>2990</v>
      </c>
      <c r="Z156" s="233">
        <v>5.88</v>
      </c>
      <c r="AA156" s="228">
        <f t="shared" si="4"/>
        <v>16068</v>
      </c>
      <c r="AB156" s="231">
        <f t="shared" si="5"/>
        <v>10926.240000000002</v>
      </c>
      <c r="AC156" s="226" t="s">
        <v>2733</v>
      </c>
      <c r="AD156" s="226" t="s">
        <v>2734</v>
      </c>
      <c r="AE156" s="226" t="s">
        <v>2689</v>
      </c>
      <c r="AF156" s="253"/>
    </row>
    <row r="157" spans="1:32" ht="21.75" customHeight="1">
      <c r="A157" s="226">
        <v>149</v>
      </c>
      <c r="B157" s="226" t="s">
        <v>3150</v>
      </c>
      <c r="C157" s="226" t="s">
        <v>3150</v>
      </c>
      <c r="D157" s="227"/>
      <c r="E157" s="226" t="s">
        <v>3151</v>
      </c>
      <c r="F157" s="226" t="s">
        <v>42</v>
      </c>
      <c r="G157" s="226" t="s">
        <v>2686</v>
      </c>
      <c r="H157" s="226" t="s">
        <v>3088</v>
      </c>
      <c r="I157" s="226" t="s">
        <v>3152</v>
      </c>
      <c r="J157" s="237">
        <v>3</v>
      </c>
      <c r="K157" s="260">
        <v>3</v>
      </c>
      <c r="L157" s="260"/>
      <c r="M157" s="226">
        <v>2</v>
      </c>
      <c r="N157" s="226">
        <v>4</v>
      </c>
      <c r="O157" s="227"/>
      <c r="P157" s="226">
        <v>10</v>
      </c>
      <c r="Q157" s="226">
        <v>450</v>
      </c>
      <c r="R157" s="228">
        <f t="shared" si="0"/>
        <v>4500</v>
      </c>
      <c r="S157" s="228"/>
      <c r="T157" s="228"/>
      <c r="U157" s="228">
        <v>0</v>
      </c>
      <c r="V157" s="228"/>
      <c r="W157" s="228">
        <f t="shared" si="1"/>
        <v>1500</v>
      </c>
      <c r="X157" s="228">
        <f t="shared" si="2"/>
        <v>225</v>
      </c>
      <c r="Y157" s="229">
        <f t="shared" si="3"/>
        <v>1725</v>
      </c>
      <c r="Z157" s="233">
        <v>5.88</v>
      </c>
      <c r="AA157" s="228">
        <f t="shared" si="4"/>
        <v>9270</v>
      </c>
      <c r="AB157" s="231">
        <f t="shared" si="5"/>
        <v>6303.6</v>
      </c>
      <c r="AC157" s="226" t="s">
        <v>2733</v>
      </c>
      <c r="AD157" s="226" t="s">
        <v>2734</v>
      </c>
      <c r="AE157" s="226" t="s">
        <v>2689</v>
      </c>
      <c r="AF157" s="253"/>
    </row>
    <row r="158" spans="1:32" ht="21.75" customHeight="1">
      <c r="A158" s="226">
        <v>150</v>
      </c>
      <c r="B158" s="226" t="s">
        <v>3153</v>
      </c>
      <c r="C158" s="226" t="s">
        <v>3153</v>
      </c>
      <c r="D158" s="227"/>
      <c r="E158" s="226" t="s">
        <v>3154</v>
      </c>
      <c r="F158" s="226" t="s">
        <v>42</v>
      </c>
      <c r="G158" s="226" t="s">
        <v>2686</v>
      </c>
      <c r="H158" s="226" t="s">
        <v>3088</v>
      </c>
      <c r="I158" s="226" t="s">
        <v>3155</v>
      </c>
      <c r="J158" s="237">
        <v>1</v>
      </c>
      <c r="K158" s="260">
        <v>1</v>
      </c>
      <c r="L158" s="260"/>
      <c r="M158" s="226">
        <v>1</v>
      </c>
      <c r="N158" s="226">
        <v>2</v>
      </c>
      <c r="O158" s="227"/>
      <c r="P158" s="226">
        <v>8</v>
      </c>
      <c r="Q158" s="226">
        <v>300</v>
      </c>
      <c r="R158" s="228">
        <f t="shared" si="0"/>
        <v>2400</v>
      </c>
      <c r="S158" s="228"/>
      <c r="T158" s="228"/>
      <c r="U158" s="228">
        <v>0</v>
      </c>
      <c r="V158" s="228"/>
      <c r="W158" s="228">
        <f t="shared" si="1"/>
        <v>800</v>
      </c>
      <c r="X158" s="228">
        <f t="shared" si="2"/>
        <v>120</v>
      </c>
      <c r="Y158" s="229">
        <f t="shared" si="3"/>
        <v>920</v>
      </c>
      <c r="Z158" s="233">
        <v>5.88</v>
      </c>
      <c r="AA158" s="228">
        <f t="shared" si="4"/>
        <v>4944</v>
      </c>
      <c r="AB158" s="231">
        <f t="shared" si="5"/>
        <v>3361.92</v>
      </c>
      <c r="AC158" s="226" t="s">
        <v>3156</v>
      </c>
      <c r="AD158" s="226" t="s">
        <v>2689</v>
      </c>
      <c r="AE158" s="226" t="s">
        <v>2689</v>
      </c>
      <c r="AF158" s="253"/>
    </row>
    <row r="159" spans="1:32" ht="21.75" customHeight="1">
      <c r="A159" s="226">
        <v>151</v>
      </c>
      <c r="B159" s="226" t="s">
        <v>3157</v>
      </c>
      <c r="C159" s="226" t="s">
        <v>3157</v>
      </c>
      <c r="D159" s="227"/>
      <c r="E159" s="226" t="s">
        <v>3158</v>
      </c>
      <c r="F159" s="226" t="s">
        <v>66</v>
      </c>
      <c r="G159" s="226" t="s">
        <v>2686</v>
      </c>
      <c r="H159" s="226" t="s">
        <v>3159</v>
      </c>
      <c r="I159" s="226" t="s">
        <v>3160</v>
      </c>
      <c r="J159" s="237">
        <v>2</v>
      </c>
      <c r="K159" s="260">
        <v>2</v>
      </c>
      <c r="L159" s="260"/>
      <c r="M159" s="226">
        <v>2</v>
      </c>
      <c r="N159" s="226">
        <v>2</v>
      </c>
      <c r="O159" s="227"/>
      <c r="P159" s="226">
        <v>14</v>
      </c>
      <c r="Q159" s="226">
        <v>1800</v>
      </c>
      <c r="R159" s="228">
        <f t="shared" si="0"/>
        <v>25200</v>
      </c>
      <c r="S159" s="228"/>
      <c r="T159" s="228"/>
      <c r="U159" s="228">
        <v>0</v>
      </c>
      <c r="V159" s="228">
        <v>85</v>
      </c>
      <c r="W159" s="228">
        <f t="shared" si="1"/>
        <v>425</v>
      </c>
      <c r="X159" s="228">
        <f t="shared" si="2"/>
        <v>63.75</v>
      </c>
      <c r="Y159" s="229">
        <f t="shared" si="3"/>
        <v>488.75</v>
      </c>
      <c r="Z159" s="233">
        <v>6.84</v>
      </c>
      <c r="AA159" s="228">
        <f t="shared" si="4"/>
        <v>3034.5</v>
      </c>
      <c r="AB159" s="231">
        <f t="shared" si="5"/>
        <v>2063.46</v>
      </c>
      <c r="AC159" s="226" t="s">
        <v>1701</v>
      </c>
      <c r="AD159" s="226" t="s">
        <v>1701</v>
      </c>
      <c r="AE159" s="226" t="s">
        <v>1701</v>
      </c>
      <c r="AF159" s="253"/>
    </row>
    <row r="160" spans="1:32" ht="21.75" customHeight="1">
      <c r="A160" s="226">
        <v>152</v>
      </c>
      <c r="B160" s="226" t="s">
        <v>3161</v>
      </c>
      <c r="C160" s="226" t="s">
        <v>3161</v>
      </c>
      <c r="D160" s="227"/>
      <c r="E160" s="226" t="s">
        <v>3162</v>
      </c>
      <c r="F160" s="226" t="s">
        <v>66</v>
      </c>
      <c r="G160" s="226" t="s">
        <v>2686</v>
      </c>
      <c r="H160" s="226" t="s">
        <v>3159</v>
      </c>
      <c r="I160" s="226" t="s">
        <v>3160</v>
      </c>
      <c r="J160" s="237">
        <v>1</v>
      </c>
      <c r="K160" s="260">
        <v>1</v>
      </c>
      <c r="L160" s="260"/>
      <c r="M160" s="226">
        <v>2</v>
      </c>
      <c r="N160" s="226">
        <v>2</v>
      </c>
      <c r="O160" s="227"/>
      <c r="P160" s="226">
        <v>14</v>
      </c>
      <c r="Q160" s="226">
        <v>1800</v>
      </c>
      <c r="R160" s="228">
        <f t="shared" si="0"/>
        <v>25200</v>
      </c>
      <c r="S160" s="228"/>
      <c r="T160" s="228"/>
      <c r="U160" s="228">
        <v>0</v>
      </c>
      <c r="V160" s="228">
        <v>85</v>
      </c>
      <c r="W160" s="228">
        <f t="shared" si="1"/>
        <v>425</v>
      </c>
      <c r="X160" s="228">
        <f t="shared" si="2"/>
        <v>63.75</v>
      </c>
      <c r="Y160" s="229">
        <f t="shared" si="3"/>
        <v>488.75</v>
      </c>
      <c r="Z160" s="233">
        <v>6.84</v>
      </c>
      <c r="AA160" s="228">
        <f t="shared" si="4"/>
        <v>3034.5</v>
      </c>
      <c r="AB160" s="231">
        <f t="shared" si="5"/>
        <v>2063.46</v>
      </c>
      <c r="AC160" s="226" t="s">
        <v>1701</v>
      </c>
      <c r="AD160" s="226" t="s">
        <v>1701</v>
      </c>
      <c r="AE160" s="226" t="s">
        <v>1701</v>
      </c>
      <c r="AF160" s="253"/>
    </row>
    <row r="161" spans="1:32" ht="21.75" customHeight="1">
      <c r="A161" s="226">
        <v>153</v>
      </c>
      <c r="B161" s="226" t="s">
        <v>3163</v>
      </c>
      <c r="C161" s="226" t="s">
        <v>3163</v>
      </c>
      <c r="D161" s="227"/>
      <c r="E161" s="226" t="s">
        <v>3164</v>
      </c>
      <c r="F161" s="226" t="s">
        <v>66</v>
      </c>
      <c r="G161" s="226" t="s">
        <v>2686</v>
      </c>
      <c r="H161" s="226" t="s">
        <v>3159</v>
      </c>
      <c r="I161" s="226" t="s">
        <v>3160</v>
      </c>
      <c r="J161" s="237">
        <v>1</v>
      </c>
      <c r="K161" s="260">
        <v>1</v>
      </c>
      <c r="L161" s="260"/>
      <c r="M161" s="226">
        <v>2</v>
      </c>
      <c r="N161" s="226">
        <v>2</v>
      </c>
      <c r="O161" s="227"/>
      <c r="P161" s="226">
        <v>14</v>
      </c>
      <c r="Q161" s="226">
        <v>1800</v>
      </c>
      <c r="R161" s="228">
        <f t="shared" si="0"/>
        <v>25200</v>
      </c>
      <c r="S161" s="228"/>
      <c r="T161" s="228"/>
      <c r="U161" s="228">
        <v>0</v>
      </c>
      <c r="V161" s="228">
        <v>85</v>
      </c>
      <c r="W161" s="228">
        <f t="shared" si="1"/>
        <v>425</v>
      </c>
      <c r="X161" s="228">
        <f t="shared" si="2"/>
        <v>63.75</v>
      </c>
      <c r="Y161" s="229">
        <f t="shared" si="3"/>
        <v>488.75</v>
      </c>
      <c r="Z161" s="233">
        <v>6.84</v>
      </c>
      <c r="AA161" s="228">
        <f t="shared" si="4"/>
        <v>3034.5</v>
      </c>
      <c r="AB161" s="231">
        <f t="shared" si="5"/>
        <v>2063.46</v>
      </c>
      <c r="AC161" s="226" t="s">
        <v>1701</v>
      </c>
      <c r="AD161" s="226" t="s">
        <v>1701</v>
      </c>
      <c r="AE161" s="226" t="s">
        <v>1701</v>
      </c>
      <c r="AF161" s="253"/>
    </row>
    <row r="162" spans="1:32" ht="21.75" customHeight="1">
      <c r="A162" s="226">
        <v>154</v>
      </c>
      <c r="B162" s="226" t="s">
        <v>3165</v>
      </c>
      <c r="C162" s="226" t="s">
        <v>3165</v>
      </c>
      <c r="D162" s="227"/>
      <c r="E162" s="226" t="s">
        <v>3166</v>
      </c>
      <c r="F162" s="226" t="s">
        <v>66</v>
      </c>
      <c r="G162" s="226" t="s">
        <v>2686</v>
      </c>
      <c r="H162" s="226" t="s">
        <v>3159</v>
      </c>
      <c r="I162" s="226" t="s">
        <v>3160</v>
      </c>
      <c r="J162" s="237">
        <v>1</v>
      </c>
      <c r="K162" s="260">
        <v>1</v>
      </c>
      <c r="L162" s="260"/>
      <c r="M162" s="226">
        <v>2</v>
      </c>
      <c r="N162" s="226">
        <v>2</v>
      </c>
      <c r="O162" s="227"/>
      <c r="P162" s="226">
        <v>14</v>
      </c>
      <c r="Q162" s="226">
        <v>1800</v>
      </c>
      <c r="R162" s="228">
        <f t="shared" si="0"/>
        <v>25200</v>
      </c>
      <c r="S162" s="228"/>
      <c r="T162" s="228"/>
      <c r="U162" s="228">
        <v>0</v>
      </c>
      <c r="V162" s="228">
        <v>85</v>
      </c>
      <c r="W162" s="228">
        <f t="shared" si="1"/>
        <v>425</v>
      </c>
      <c r="X162" s="228">
        <f t="shared" si="2"/>
        <v>63.75</v>
      </c>
      <c r="Y162" s="229">
        <f t="shared" si="3"/>
        <v>488.75</v>
      </c>
      <c r="Z162" s="233">
        <v>6.84</v>
      </c>
      <c r="AA162" s="228">
        <f t="shared" si="4"/>
        <v>3034.5</v>
      </c>
      <c r="AB162" s="231">
        <f t="shared" si="5"/>
        <v>2063.46</v>
      </c>
      <c r="AC162" s="226" t="s">
        <v>1701</v>
      </c>
      <c r="AD162" s="226" t="s">
        <v>1701</v>
      </c>
      <c r="AE162" s="226" t="s">
        <v>1701</v>
      </c>
      <c r="AF162" s="253"/>
    </row>
    <row r="163" spans="1:32" ht="21.75" customHeight="1">
      <c r="A163" s="226">
        <v>155</v>
      </c>
      <c r="B163" s="226" t="s">
        <v>3167</v>
      </c>
      <c r="C163" s="226" t="s">
        <v>3167</v>
      </c>
      <c r="D163" s="227"/>
      <c r="E163" s="226" t="s">
        <v>3168</v>
      </c>
      <c r="F163" s="226" t="s">
        <v>66</v>
      </c>
      <c r="G163" s="226" t="s">
        <v>2686</v>
      </c>
      <c r="H163" s="226" t="s">
        <v>3159</v>
      </c>
      <c r="I163" s="226" t="s">
        <v>3160</v>
      </c>
      <c r="J163" s="237">
        <v>1</v>
      </c>
      <c r="K163" s="260">
        <v>1</v>
      </c>
      <c r="L163" s="260"/>
      <c r="M163" s="226">
        <v>2</v>
      </c>
      <c r="N163" s="226">
        <v>2</v>
      </c>
      <c r="O163" s="227"/>
      <c r="P163" s="226">
        <v>14</v>
      </c>
      <c r="Q163" s="226">
        <v>1800</v>
      </c>
      <c r="R163" s="228">
        <f t="shared" si="0"/>
        <v>25200</v>
      </c>
      <c r="S163" s="228"/>
      <c r="T163" s="228"/>
      <c r="U163" s="228">
        <v>0</v>
      </c>
      <c r="V163" s="228">
        <v>91</v>
      </c>
      <c r="W163" s="228">
        <f t="shared" si="1"/>
        <v>455</v>
      </c>
      <c r="X163" s="228">
        <f t="shared" si="2"/>
        <v>68.25</v>
      </c>
      <c r="Y163" s="229">
        <f t="shared" si="3"/>
        <v>523.25</v>
      </c>
      <c r="Z163" s="233">
        <v>6.84</v>
      </c>
      <c r="AA163" s="228">
        <f t="shared" si="4"/>
        <v>3248.7</v>
      </c>
      <c r="AB163" s="231">
        <f t="shared" si="5"/>
        <v>2209.116</v>
      </c>
      <c r="AC163" s="226" t="s">
        <v>1701</v>
      </c>
      <c r="AD163" s="226" t="s">
        <v>1701</v>
      </c>
      <c r="AE163" s="226" t="s">
        <v>1701</v>
      </c>
      <c r="AF163" s="253"/>
    </row>
    <row r="164" spans="1:32" ht="21.75" customHeight="1">
      <c r="A164" s="226">
        <v>156</v>
      </c>
      <c r="B164" s="226" t="s">
        <v>3169</v>
      </c>
      <c r="C164" s="226" t="s">
        <v>3169</v>
      </c>
      <c r="D164" s="227"/>
      <c r="E164" s="226" t="s">
        <v>3170</v>
      </c>
      <c r="F164" s="226" t="s">
        <v>66</v>
      </c>
      <c r="G164" s="226" t="s">
        <v>2686</v>
      </c>
      <c r="H164" s="226" t="s">
        <v>3159</v>
      </c>
      <c r="I164" s="226" t="s">
        <v>3171</v>
      </c>
      <c r="J164" s="237">
        <v>1</v>
      </c>
      <c r="K164" s="260">
        <v>1</v>
      </c>
      <c r="L164" s="260"/>
      <c r="M164" s="226">
        <v>2</v>
      </c>
      <c r="N164" s="226">
        <v>2</v>
      </c>
      <c r="O164" s="227"/>
      <c r="P164" s="226">
        <v>12</v>
      </c>
      <c r="Q164" s="226">
        <v>3600</v>
      </c>
      <c r="R164" s="228">
        <f t="shared" si="0"/>
        <v>43200</v>
      </c>
      <c r="S164" s="228"/>
      <c r="T164" s="228"/>
      <c r="U164" s="228">
        <v>0</v>
      </c>
      <c r="V164" s="228">
        <v>100</v>
      </c>
      <c r="W164" s="228">
        <f t="shared" si="1"/>
        <v>500</v>
      </c>
      <c r="X164" s="228">
        <f t="shared" si="2"/>
        <v>75</v>
      </c>
      <c r="Y164" s="229">
        <f t="shared" si="3"/>
        <v>575</v>
      </c>
      <c r="Z164" s="233">
        <v>6.84</v>
      </c>
      <c r="AA164" s="228">
        <f t="shared" si="4"/>
        <v>3570</v>
      </c>
      <c r="AB164" s="231">
        <f t="shared" si="5"/>
        <v>2427.6000000000004</v>
      </c>
      <c r="AC164" s="226" t="s">
        <v>1701</v>
      </c>
      <c r="AD164" s="226" t="s">
        <v>1701</v>
      </c>
      <c r="AE164" s="226" t="s">
        <v>1701</v>
      </c>
      <c r="AF164" s="253"/>
    </row>
    <row r="165" spans="1:32" ht="21.75" customHeight="1">
      <c r="A165" s="226">
        <v>157</v>
      </c>
      <c r="B165" s="226" t="s">
        <v>3172</v>
      </c>
      <c r="C165" s="226" t="s">
        <v>3173</v>
      </c>
      <c r="D165" s="227"/>
      <c r="E165" s="226" t="s">
        <v>3174</v>
      </c>
      <c r="F165" s="226" t="s">
        <v>66</v>
      </c>
      <c r="G165" s="226" t="s">
        <v>2686</v>
      </c>
      <c r="H165" s="226" t="s">
        <v>3159</v>
      </c>
      <c r="I165" s="226" t="s">
        <v>3171</v>
      </c>
      <c r="J165" s="237">
        <v>1</v>
      </c>
      <c r="K165" s="260">
        <v>1</v>
      </c>
      <c r="L165" s="260"/>
      <c r="M165" s="226">
        <v>2</v>
      </c>
      <c r="N165" s="226">
        <v>2</v>
      </c>
      <c r="O165" s="227"/>
      <c r="P165" s="226">
        <v>12</v>
      </c>
      <c r="Q165" s="226">
        <v>3600</v>
      </c>
      <c r="R165" s="228">
        <f t="shared" si="0"/>
        <v>43200</v>
      </c>
      <c r="S165" s="228"/>
      <c r="T165" s="228"/>
      <c r="U165" s="228">
        <v>0</v>
      </c>
      <c r="V165" s="228">
        <v>100</v>
      </c>
      <c r="W165" s="228">
        <f t="shared" si="1"/>
        <v>500</v>
      </c>
      <c r="X165" s="228">
        <f t="shared" si="2"/>
        <v>75</v>
      </c>
      <c r="Y165" s="229">
        <f t="shared" si="3"/>
        <v>575</v>
      </c>
      <c r="Z165" s="233">
        <v>6.84</v>
      </c>
      <c r="AA165" s="228">
        <f t="shared" si="4"/>
        <v>3570</v>
      </c>
      <c r="AB165" s="231">
        <f t="shared" si="5"/>
        <v>2427.6000000000004</v>
      </c>
      <c r="AC165" s="226" t="s">
        <v>1701</v>
      </c>
      <c r="AD165" s="226" t="s">
        <v>1701</v>
      </c>
      <c r="AE165" s="226" t="s">
        <v>1701</v>
      </c>
      <c r="AF165" s="253"/>
    </row>
    <row r="166" spans="1:32" ht="21.75" customHeight="1">
      <c r="A166" s="226">
        <v>158</v>
      </c>
      <c r="B166" s="226" t="s">
        <v>3175</v>
      </c>
      <c r="C166" s="226" t="s">
        <v>3175</v>
      </c>
      <c r="D166" s="227"/>
      <c r="E166" s="226" t="s">
        <v>3176</v>
      </c>
      <c r="F166" s="226" t="s">
        <v>42</v>
      </c>
      <c r="G166" s="226" t="s">
        <v>2686</v>
      </c>
      <c r="H166" s="226" t="s">
        <v>2967</v>
      </c>
      <c r="I166" s="226" t="s">
        <v>3177</v>
      </c>
      <c r="J166" s="237">
        <v>3</v>
      </c>
      <c r="K166" s="260">
        <v>3</v>
      </c>
      <c r="L166" s="260"/>
      <c r="M166" s="226">
        <v>2</v>
      </c>
      <c r="N166" s="226">
        <v>3</v>
      </c>
      <c r="O166" s="227"/>
      <c r="P166" s="226">
        <v>12</v>
      </c>
      <c r="Q166" s="226">
        <v>466</v>
      </c>
      <c r="R166" s="228">
        <f t="shared" si="0"/>
        <v>5592</v>
      </c>
      <c r="S166" s="228"/>
      <c r="T166" s="228"/>
      <c r="U166" s="228">
        <v>0</v>
      </c>
      <c r="V166" s="228"/>
      <c r="W166" s="228">
        <f t="shared" si="1"/>
        <v>1864</v>
      </c>
      <c r="X166" s="228">
        <f t="shared" si="2"/>
        <v>279.59999999999997</v>
      </c>
      <c r="Y166" s="229">
        <f t="shared" si="3"/>
        <v>2143.6</v>
      </c>
      <c r="Z166" s="233">
        <v>5.88</v>
      </c>
      <c r="AA166" s="228">
        <f t="shared" si="4"/>
        <v>11519.52</v>
      </c>
      <c r="AB166" s="231">
        <f t="shared" si="5"/>
        <v>7833.2736000000004</v>
      </c>
      <c r="AC166" s="226" t="s">
        <v>1701</v>
      </c>
      <c r="AD166" s="226" t="s">
        <v>2688</v>
      </c>
      <c r="AE166" s="226" t="s">
        <v>2689</v>
      </c>
      <c r="AF166" s="253" t="s">
        <v>3178</v>
      </c>
    </row>
    <row r="167" spans="1:32" ht="21.75" customHeight="1">
      <c r="A167" s="226">
        <v>159</v>
      </c>
      <c r="B167" s="226" t="s">
        <v>3179</v>
      </c>
      <c r="C167" s="226" t="s">
        <v>3179</v>
      </c>
      <c r="D167" s="227"/>
      <c r="E167" s="226" t="s">
        <v>3180</v>
      </c>
      <c r="F167" s="226" t="s">
        <v>42</v>
      </c>
      <c r="G167" s="226" t="s">
        <v>2686</v>
      </c>
      <c r="H167" s="226" t="s">
        <v>2967</v>
      </c>
      <c r="I167" s="226" t="s">
        <v>3181</v>
      </c>
      <c r="J167" s="237">
        <v>1</v>
      </c>
      <c r="K167" s="260">
        <v>1</v>
      </c>
      <c r="L167" s="260"/>
      <c r="M167" s="226">
        <v>1</v>
      </c>
      <c r="N167" s="226">
        <v>1</v>
      </c>
      <c r="O167" s="227"/>
      <c r="P167" s="226">
        <v>11</v>
      </c>
      <c r="Q167" s="226">
        <v>145</v>
      </c>
      <c r="R167" s="228">
        <f t="shared" si="0"/>
        <v>1595</v>
      </c>
      <c r="S167" s="228"/>
      <c r="T167" s="228"/>
      <c r="U167" s="228">
        <v>0</v>
      </c>
      <c r="V167" s="228"/>
      <c r="W167" s="228">
        <f t="shared" si="1"/>
        <v>531.66666666666663</v>
      </c>
      <c r="X167" s="228">
        <f t="shared" si="2"/>
        <v>79.749999999999986</v>
      </c>
      <c r="Y167" s="229">
        <f t="shared" si="3"/>
        <v>611.41666666666663</v>
      </c>
      <c r="Z167" s="233">
        <v>5.88</v>
      </c>
      <c r="AA167" s="228">
        <f t="shared" si="4"/>
        <v>3285.7</v>
      </c>
      <c r="AB167" s="231">
        <f t="shared" si="5"/>
        <v>2234.2759999999998</v>
      </c>
      <c r="AC167" s="226" t="s">
        <v>1701</v>
      </c>
      <c r="AD167" s="226" t="s">
        <v>2688</v>
      </c>
      <c r="AE167" s="226" t="s">
        <v>2689</v>
      </c>
      <c r="AF167" s="253"/>
    </row>
    <row r="168" spans="1:32" ht="21.75" customHeight="1">
      <c r="A168" s="226">
        <v>160</v>
      </c>
      <c r="B168" s="226" t="s">
        <v>3182</v>
      </c>
      <c r="C168" s="226" t="s">
        <v>3182</v>
      </c>
      <c r="D168" s="227"/>
      <c r="E168" s="226" t="s">
        <v>3183</v>
      </c>
      <c r="F168" s="226" t="s">
        <v>42</v>
      </c>
      <c r="G168" s="226" t="s">
        <v>2686</v>
      </c>
      <c r="H168" s="226" t="s">
        <v>2967</v>
      </c>
      <c r="I168" s="226" t="s">
        <v>3184</v>
      </c>
      <c r="J168" s="237">
        <v>2</v>
      </c>
      <c r="K168" s="260">
        <v>2</v>
      </c>
      <c r="L168" s="260"/>
      <c r="M168" s="226">
        <v>1</v>
      </c>
      <c r="N168" s="226">
        <v>2</v>
      </c>
      <c r="O168" s="227"/>
      <c r="P168" s="226">
        <v>8</v>
      </c>
      <c r="Q168" s="226">
        <v>150</v>
      </c>
      <c r="R168" s="228">
        <f t="shared" si="0"/>
        <v>1200</v>
      </c>
      <c r="S168" s="228"/>
      <c r="T168" s="228"/>
      <c r="U168" s="228">
        <v>0</v>
      </c>
      <c r="V168" s="228"/>
      <c r="W168" s="228">
        <f t="shared" si="1"/>
        <v>400</v>
      </c>
      <c r="X168" s="228">
        <f t="shared" si="2"/>
        <v>60</v>
      </c>
      <c r="Y168" s="229">
        <f t="shared" si="3"/>
        <v>460</v>
      </c>
      <c r="Z168" s="233">
        <v>5.88</v>
      </c>
      <c r="AA168" s="228">
        <f t="shared" si="4"/>
        <v>2472</v>
      </c>
      <c r="AB168" s="231">
        <f t="shared" si="5"/>
        <v>1680.96</v>
      </c>
      <c r="AC168" s="226" t="s">
        <v>1701</v>
      </c>
      <c r="AD168" s="226" t="s">
        <v>2688</v>
      </c>
      <c r="AE168" s="226" t="s">
        <v>2689</v>
      </c>
      <c r="AF168" s="253"/>
    </row>
    <row r="169" spans="1:32" ht="21.75" customHeight="1">
      <c r="A169" s="226">
        <v>161</v>
      </c>
      <c r="B169" s="226" t="s">
        <v>3185</v>
      </c>
      <c r="C169" s="226" t="s">
        <v>3185</v>
      </c>
      <c r="D169" s="227"/>
      <c r="E169" s="226" t="s">
        <v>3186</v>
      </c>
      <c r="F169" s="226" t="s">
        <v>42</v>
      </c>
      <c r="G169" s="226" t="s">
        <v>2686</v>
      </c>
      <c r="H169" s="226" t="s">
        <v>2967</v>
      </c>
      <c r="I169" s="226" t="s">
        <v>3187</v>
      </c>
      <c r="J169" s="237">
        <v>1</v>
      </c>
      <c r="K169" s="260">
        <v>1</v>
      </c>
      <c r="L169" s="260"/>
      <c r="M169" s="226">
        <v>1</v>
      </c>
      <c r="N169" s="226">
        <v>1</v>
      </c>
      <c r="O169" s="227"/>
      <c r="P169" s="226">
        <v>5</v>
      </c>
      <c r="Q169" s="226">
        <v>200</v>
      </c>
      <c r="R169" s="228">
        <f t="shared" si="0"/>
        <v>1000</v>
      </c>
      <c r="S169" s="228"/>
      <c r="T169" s="228"/>
      <c r="U169" s="228">
        <v>0</v>
      </c>
      <c r="V169" s="228"/>
      <c r="W169" s="228">
        <f t="shared" si="1"/>
        <v>333.33333333333331</v>
      </c>
      <c r="X169" s="228">
        <f t="shared" si="2"/>
        <v>49.999999999999993</v>
      </c>
      <c r="Y169" s="229">
        <f t="shared" si="3"/>
        <v>383.33333333333331</v>
      </c>
      <c r="Z169" s="233">
        <v>5.88</v>
      </c>
      <c r="AA169" s="228">
        <f t="shared" si="4"/>
        <v>2059.9999999999995</v>
      </c>
      <c r="AB169" s="231">
        <f t="shared" si="5"/>
        <v>1400.7999999999997</v>
      </c>
      <c r="AC169" s="226" t="s">
        <v>2733</v>
      </c>
      <c r="AD169" s="226" t="s">
        <v>2734</v>
      </c>
      <c r="AE169" s="226" t="s">
        <v>2689</v>
      </c>
      <c r="AF169" s="253"/>
    </row>
    <row r="170" spans="1:32" ht="21.75" customHeight="1">
      <c r="A170" s="226">
        <v>162</v>
      </c>
      <c r="B170" s="226" t="s">
        <v>3188</v>
      </c>
      <c r="C170" s="226" t="s">
        <v>3189</v>
      </c>
      <c r="D170" s="227"/>
      <c r="E170" s="226" t="s">
        <v>3190</v>
      </c>
      <c r="F170" s="226" t="s">
        <v>42</v>
      </c>
      <c r="G170" s="226" t="s">
        <v>2686</v>
      </c>
      <c r="H170" s="226" t="s">
        <v>3191</v>
      </c>
      <c r="I170" s="226" t="s">
        <v>3192</v>
      </c>
      <c r="J170" s="237">
        <v>4</v>
      </c>
      <c r="K170" s="260">
        <v>4</v>
      </c>
      <c r="L170" s="260"/>
      <c r="M170" s="226">
        <v>4</v>
      </c>
      <c r="N170" s="226">
        <v>5</v>
      </c>
      <c r="O170" s="227"/>
      <c r="P170" s="226">
        <v>10</v>
      </c>
      <c r="Q170" s="226">
        <v>3500</v>
      </c>
      <c r="R170" s="228">
        <f t="shared" si="0"/>
        <v>35000</v>
      </c>
      <c r="S170" s="228"/>
      <c r="T170" s="228"/>
      <c r="U170" s="228">
        <v>0</v>
      </c>
      <c r="V170" s="228"/>
      <c r="W170" s="228">
        <f t="shared" si="1"/>
        <v>11666.666666666666</v>
      </c>
      <c r="X170" s="228">
        <f t="shared" si="2"/>
        <v>1749.9999999999998</v>
      </c>
      <c r="Y170" s="229">
        <f t="shared" si="3"/>
        <v>13416.666666666666</v>
      </c>
      <c r="Z170" s="233">
        <v>5.88</v>
      </c>
      <c r="AA170" s="228">
        <f t="shared" si="4"/>
        <v>72100</v>
      </c>
      <c r="AB170" s="231">
        <f t="shared" si="5"/>
        <v>49028</v>
      </c>
      <c r="AC170" s="226" t="s">
        <v>3193</v>
      </c>
      <c r="AD170" s="226" t="s">
        <v>3193</v>
      </c>
      <c r="AE170" s="226" t="s">
        <v>3193</v>
      </c>
      <c r="AF170" s="253" t="s">
        <v>3013</v>
      </c>
    </row>
    <row r="171" spans="1:32" ht="21.75" customHeight="1">
      <c r="A171" s="226">
        <v>163</v>
      </c>
      <c r="B171" s="226" t="s">
        <v>3194</v>
      </c>
      <c r="C171" s="226" t="s">
        <v>3194</v>
      </c>
      <c r="D171" s="227"/>
      <c r="E171" s="226" t="s">
        <v>3195</v>
      </c>
      <c r="F171" s="226" t="s">
        <v>2758</v>
      </c>
      <c r="G171" s="226" t="s">
        <v>2686</v>
      </c>
      <c r="H171" s="226" t="s">
        <v>3191</v>
      </c>
      <c r="I171" s="226" t="s">
        <v>3192</v>
      </c>
      <c r="J171" s="237">
        <v>5</v>
      </c>
      <c r="K171" s="260">
        <v>5</v>
      </c>
      <c r="L171" s="260"/>
      <c r="M171" s="226">
        <v>3</v>
      </c>
      <c r="N171" s="226">
        <v>6</v>
      </c>
      <c r="O171" s="227"/>
      <c r="P171" s="236">
        <v>6</v>
      </c>
      <c r="Q171" s="226">
        <v>6000</v>
      </c>
      <c r="R171" s="228">
        <f t="shared" si="0"/>
        <v>36000</v>
      </c>
      <c r="S171" s="228">
        <v>3500</v>
      </c>
      <c r="T171" s="228">
        <v>5</v>
      </c>
      <c r="U171" s="228">
        <v>17500</v>
      </c>
      <c r="V171" s="228"/>
      <c r="W171" s="228">
        <f t="shared" si="1"/>
        <v>12000</v>
      </c>
      <c r="X171" s="228">
        <f t="shared" si="2"/>
        <v>3550</v>
      </c>
      <c r="Y171" s="229">
        <f t="shared" si="3"/>
        <v>15550</v>
      </c>
      <c r="Z171" s="233">
        <v>5.88</v>
      </c>
      <c r="AA171" s="228">
        <f t="shared" si="4"/>
        <v>77660</v>
      </c>
      <c r="AB171" s="231">
        <f t="shared" si="5"/>
        <v>52808.800000000003</v>
      </c>
      <c r="AC171" s="226" t="s">
        <v>3193</v>
      </c>
      <c r="AD171" s="226" t="s">
        <v>3193</v>
      </c>
      <c r="AE171" s="226" t="s">
        <v>3193</v>
      </c>
      <c r="AF171" s="253" t="s">
        <v>3013</v>
      </c>
    </row>
    <row r="172" spans="1:32" ht="21.75" customHeight="1">
      <c r="A172" s="226">
        <v>164</v>
      </c>
      <c r="B172" s="226" t="s">
        <v>3196</v>
      </c>
      <c r="C172" s="226" t="s">
        <v>3196</v>
      </c>
      <c r="D172" s="227"/>
      <c r="E172" s="226" t="s">
        <v>3197</v>
      </c>
      <c r="F172" s="226" t="s">
        <v>42</v>
      </c>
      <c r="G172" s="226" t="s">
        <v>2686</v>
      </c>
      <c r="H172" s="226" t="s">
        <v>3191</v>
      </c>
      <c r="I172" s="226" t="s">
        <v>3198</v>
      </c>
      <c r="J172" s="237">
        <v>10</v>
      </c>
      <c r="K172" s="260">
        <v>10</v>
      </c>
      <c r="L172" s="260"/>
      <c r="M172" s="226">
        <v>3</v>
      </c>
      <c r="N172" s="226">
        <v>5</v>
      </c>
      <c r="O172" s="226">
        <v>6</v>
      </c>
      <c r="P172" s="226">
        <v>10</v>
      </c>
      <c r="Q172" s="226">
        <v>2500</v>
      </c>
      <c r="R172" s="228">
        <f t="shared" si="0"/>
        <v>25000</v>
      </c>
      <c r="S172" s="228"/>
      <c r="T172" s="228"/>
      <c r="U172" s="228">
        <v>0</v>
      </c>
      <c r="V172" s="228"/>
      <c r="W172" s="228">
        <f t="shared" si="1"/>
        <v>8333.3333333333339</v>
      </c>
      <c r="X172" s="228">
        <f t="shared" si="2"/>
        <v>1250</v>
      </c>
      <c r="Y172" s="229">
        <f t="shared" si="3"/>
        <v>9583.3333333333339</v>
      </c>
      <c r="Z172" s="233">
        <v>5.88</v>
      </c>
      <c r="AA172" s="228">
        <f t="shared" si="4"/>
        <v>51500</v>
      </c>
      <c r="AB172" s="231">
        <f t="shared" si="5"/>
        <v>35020</v>
      </c>
      <c r="AC172" s="226" t="s">
        <v>1701</v>
      </c>
      <c r="AD172" s="226" t="s">
        <v>2688</v>
      </c>
      <c r="AE172" s="226" t="s">
        <v>2689</v>
      </c>
      <c r="AF172" s="253" t="s">
        <v>3199</v>
      </c>
    </row>
    <row r="173" spans="1:32" ht="21.75" customHeight="1">
      <c r="A173" s="226">
        <v>165</v>
      </c>
      <c r="B173" s="226" t="s">
        <v>3200</v>
      </c>
      <c r="C173" s="226" t="s">
        <v>3200</v>
      </c>
      <c r="D173" s="227"/>
      <c r="E173" s="226" t="s">
        <v>3201</v>
      </c>
      <c r="F173" s="226" t="s">
        <v>42</v>
      </c>
      <c r="G173" s="226" t="s">
        <v>2686</v>
      </c>
      <c r="H173" s="226" t="s">
        <v>3191</v>
      </c>
      <c r="I173" s="226" t="s">
        <v>3202</v>
      </c>
      <c r="J173" s="237">
        <v>11</v>
      </c>
      <c r="K173" s="260">
        <v>11</v>
      </c>
      <c r="L173" s="260"/>
      <c r="M173" s="226">
        <v>6</v>
      </c>
      <c r="N173" s="226">
        <v>12</v>
      </c>
      <c r="O173" s="227"/>
      <c r="P173" s="226">
        <v>20</v>
      </c>
      <c r="Q173" s="226">
        <v>1000</v>
      </c>
      <c r="R173" s="228">
        <f t="shared" si="0"/>
        <v>20000</v>
      </c>
      <c r="S173" s="228"/>
      <c r="T173" s="228"/>
      <c r="U173" s="228">
        <v>0</v>
      </c>
      <c r="V173" s="228"/>
      <c r="W173" s="228">
        <f t="shared" si="1"/>
        <v>6666.666666666667</v>
      </c>
      <c r="X173" s="228">
        <f t="shared" si="2"/>
        <v>1000</v>
      </c>
      <c r="Y173" s="229">
        <f t="shared" si="3"/>
        <v>7666.666666666667</v>
      </c>
      <c r="Z173" s="233">
        <v>5.88</v>
      </c>
      <c r="AA173" s="228">
        <f t="shared" si="4"/>
        <v>41200</v>
      </c>
      <c r="AB173" s="231">
        <f t="shared" si="5"/>
        <v>28016.000000000004</v>
      </c>
      <c r="AC173" s="226" t="s">
        <v>2733</v>
      </c>
      <c r="AD173" s="226" t="s">
        <v>2734</v>
      </c>
      <c r="AE173" s="226" t="s">
        <v>2689</v>
      </c>
      <c r="AF173" s="253" t="s">
        <v>3203</v>
      </c>
    </row>
    <row r="174" spans="1:32" ht="21.75" customHeight="1">
      <c r="A174" s="226">
        <v>166</v>
      </c>
      <c r="B174" s="226" t="s">
        <v>3204</v>
      </c>
      <c r="C174" s="226" t="s">
        <v>3204</v>
      </c>
      <c r="D174" s="227"/>
      <c r="E174" s="226" t="s">
        <v>3205</v>
      </c>
      <c r="F174" s="226" t="s">
        <v>2758</v>
      </c>
      <c r="G174" s="226" t="s">
        <v>2686</v>
      </c>
      <c r="H174" s="226" t="s">
        <v>3191</v>
      </c>
      <c r="I174" s="226" t="s">
        <v>3206</v>
      </c>
      <c r="J174" s="237">
        <v>6</v>
      </c>
      <c r="K174" s="260">
        <v>6</v>
      </c>
      <c r="L174" s="260"/>
      <c r="M174" s="226">
        <v>3</v>
      </c>
      <c r="N174" s="226">
        <v>4</v>
      </c>
      <c r="O174" s="226">
        <v>3</v>
      </c>
      <c r="P174" s="226">
        <v>11</v>
      </c>
      <c r="Q174" s="226">
        <v>3000</v>
      </c>
      <c r="R174" s="228">
        <f t="shared" si="0"/>
        <v>33000</v>
      </c>
      <c r="S174" s="228">
        <v>2447</v>
      </c>
      <c r="T174" s="228">
        <v>5</v>
      </c>
      <c r="U174" s="228">
        <v>12235</v>
      </c>
      <c r="V174" s="228"/>
      <c r="W174" s="228">
        <f t="shared" si="1"/>
        <v>11000</v>
      </c>
      <c r="X174" s="228">
        <f t="shared" si="2"/>
        <v>2873.5</v>
      </c>
      <c r="Y174" s="229">
        <f t="shared" si="3"/>
        <v>13873.5</v>
      </c>
      <c r="Z174" s="233">
        <v>5.88</v>
      </c>
      <c r="AA174" s="228">
        <f t="shared" si="4"/>
        <v>70427</v>
      </c>
      <c r="AB174" s="231">
        <f t="shared" si="5"/>
        <v>47890.36</v>
      </c>
      <c r="AC174" s="226" t="s">
        <v>3207</v>
      </c>
      <c r="AD174" s="226" t="s">
        <v>3207</v>
      </c>
      <c r="AE174" s="226" t="s">
        <v>3207</v>
      </c>
      <c r="AF174" s="253" t="s">
        <v>2715</v>
      </c>
    </row>
    <row r="175" spans="1:32" ht="21.75" customHeight="1">
      <c r="A175" s="226">
        <v>167</v>
      </c>
      <c r="B175" s="226" t="s">
        <v>3208</v>
      </c>
      <c r="C175" s="226" t="s">
        <v>3208</v>
      </c>
      <c r="D175" s="227"/>
      <c r="E175" s="226" t="s">
        <v>3209</v>
      </c>
      <c r="F175" s="226" t="s">
        <v>42</v>
      </c>
      <c r="G175" s="226" t="s">
        <v>2686</v>
      </c>
      <c r="H175" s="226" t="s">
        <v>3191</v>
      </c>
      <c r="I175" s="226" t="s">
        <v>3206</v>
      </c>
      <c r="J175" s="237">
        <v>5</v>
      </c>
      <c r="K175" s="260">
        <v>5</v>
      </c>
      <c r="L175" s="260"/>
      <c r="M175" s="226">
        <v>2</v>
      </c>
      <c r="N175" s="226">
        <v>4</v>
      </c>
      <c r="O175" s="226">
        <v>2</v>
      </c>
      <c r="P175" s="226">
        <v>5</v>
      </c>
      <c r="Q175" s="226">
        <v>1958</v>
      </c>
      <c r="R175" s="228">
        <f t="shared" si="0"/>
        <v>9790</v>
      </c>
      <c r="S175" s="228"/>
      <c r="T175" s="228"/>
      <c r="U175" s="228">
        <v>0</v>
      </c>
      <c r="V175" s="228"/>
      <c r="W175" s="228">
        <f t="shared" si="1"/>
        <v>3263.3333333333335</v>
      </c>
      <c r="X175" s="228">
        <f t="shared" si="2"/>
        <v>489.5</v>
      </c>
      <c r="Y175" s="229">
        <f t="shared" si="3"/>
        <v>3752.8333333333335</v>
      </c>
      <c r="Z175" s="233">
        <v>5.88</v>
      </c>
      <c r="AA175" s="228">
        <f t="shared" si="4"/>
        <v>20167.400000000001</v>
      </c>
      <c r="AB175" s="231">
        <f t="shared" si="5"/>
        <v>13713.832000000002</v>
      </c>
      <c r="AC175" s="226" t="s">
        <v>3207</v>
      </c>
      <c r="AD175" s="226" t="s">
        <v>3207</v>
      </c>
      <c r="AE175" s="226" t="s">
        <v>3207</v>
      </c>
      <c r="AF175" s="253" t="s">
        <v>2715</v>
      </c>
    </row>
    <row r="176" spans="1:32" ht="21.75" customHeight="1">
      <c r="A176" s="226">
        <v>168</v>
      </c>
      <c r="B176" s="226" t="s">
        <v>3210</v>
      </c>
      <c r="C176" s="226" t="s">
        <v>3210</v>
      </c>
      <c r="D176" s="227"/>
      <c r="E176" s="226" t="s">
        <v>3211</v>
      </c>
      <c r="F176" s="226" t="s">
        <v>42</v>
      </c>
      <c r="G176" s="226" t="s">
        <v>2686</v>
      </c>
      <c r="H176" s="226" t="s">
        <v>3191</v>
      </c>
      <c r="I176" s="226" t="s">
        <v>3212</v>
      </c>
      <c r="J176" s="237">
        <v>11</v>
      </c>
      <c r="K176" s="260">
        <v>11</v>
      </c>
      <c r="L176" s="260"/>
      <c r="M176" s="226">
        <v>3</v>
      </c>
      <c r="N176" s="226">
        <v>6</v>
      </c>
      <c r="O176" s="226">
        <v>6</v>
      </c>
      <c r="P176" s="226">
        <v>12</v>
      </c>
      <c r="Q176" s="226">
        <v>1264</v>
      </c>
      <c r="R176" s="228">
        <f t="shared" si="0"/>
        <v>15168</v>
      </c>
      <c r="S176" s="228"/>
      <c r="T176" s="228"/>
      <c r="U176" s="228">
        <v>0</v>
      </c>
      <c r="V176" s="228"/>
      <c r="W176" s="228">
        <f t="shared" si="1"/>
        <v>5056</v>
      </c>
      <c r="X176" s="228">
        <f t="shared" si="2"/>
        <v>758.4</v>
      </c>
      <c r="Y176" s="229">
        <f t="shared" si="3"/>
        <v>5814.4</v>
      </c>
      <c r="Z176" s="233">
        <v>5.88</v>
      </c>
      <c r="AA176" s="228">
        <f t="shared" si="4"/>
        <v>31246.079999999998</v>
      </c>
      <c r="AB176" s="231">
        <f t="shared" si="5"/>
        <v>21247.3344</v>
      </c>
      <c r="AC176" s="226" t="s">
        <v>1701</v>
      </c>
      <c r="AD176" s="226" t="s">
        <v>3213</v>
      </c>
      <c r="AE176" s="226" t="s">
        <v>2689</v>
      </c>
      <c r="AF176" s="253"/>
    </row>
    <row r="177" spans="1:32" ht="21.75" customHeight="1">
      <c r="A177" s="226">
        <v>169</v>
      </c>
      <c r="B177" s="226" t="s">
        <v>3214</v>
      </c>
      <c r="C177" s="226" t="s">
        <v>3214</v>
      </c>
      <c r="D177" s="227"/>
      <c r="E177" s="226" t="s">
        <v>3215</v>
      </c>
      <c r="F177" s="226" t="s">
        <v>42</v>
      </c>
      <c r="G177" s="226" t="s">
        <v>2686</v>
      </c>
      <c r="H177" s="226" t="s">
        <v>3191</v>
      </c>
      <c r="I177" s="226" t="s">
        <v>3216</v>
      </c>
      <c r="J177" s="237">
        <v>7</v>
      </c>
      <c r="K177" s="260">
        <v>7</v>
      </c>
      <c r="L177" s="260"/>
      <c r="M177" s="226">
        <v>4</v>
      </c>
      <c r="N177" s="226">
        <v>8</v>
      </c>
      <c r="O177" s="227"/>
      <c r="P177" s="226">
        <v>14</v>
      </c>
      <c r="Q177" s="226">
        <v>850</v>
      </c>
      <c r="R177" s="228">
        <f t="shared" si="0"/>
        <v>11900</v>
      </c>
      <c r="S177" s="228"/>
      <c r="T177" s="228"/>
      <c r="U177" s="228">
        <v>0</v>
      </c>
      <c r="V177" s="228"/>
      <c r="W177" s="228">
        <f t="shared" si="1"/>
        <v>3966.6666666666665</v>
      </c>
      <c r="X177" s="228">
        <f t="shared" si="2"/>
        <v>595</v>
      </c>
      <c r="Y177" s="229">
        <f t="shared" si="3"/>
        <v>4561.6666666666661</v>
      </c>
      <c r="Z177" s="233">
        <v>5.88</v>
      </c>
      <c r="AA177" s="228">
        <f t="shared" si="4"/>
        <v>24514</v>
      </c>
      <c r="AB177" s="231">
        <f t="shared" si="5"/>
        <v>16669.52</v>
      </c>
      <c r="AC177" s="226" t="s">
        <v>1701</v>
      </c>
      <c r="AD177" s="226" t="s">
        <v>2688</v>
      </c>
      <c r="AE177" s="226" t="s">
        <v>2689</v>
      </c>
      <c r="AF177" s="253" t="s">
        <v>2785</v>
      </c>
    </row>
    <row r="178" spans="1:32" ht="21.75" customHeight="1">
      <c r="A178" s="226">
        <v>170</v>
      </c>
      <c r="B178" s="226" t="s">
        <v>3218</v>
      </c>
      <c r="C178" s="226" t="s">
        <v>3218</v>
      </c>
      <c r="D178" s="227"/>
      <c r="E178" s="236" t="s">
        <v>3219</v>
      </c>
      <c r="F178" s="226" t="s">
        <v>66</v>
      </c>
      <c r="G178" s="226" t="s">
        <v>2686</v>
      </c>
      <c r="H178" s="226" t="s">
        <v>3191</v>
      </c>
      <c r="I178" s="226" t="s">
        <v>3217</v>
      </c>
      <c r="J178" s="237">
        <v>3</v>
      </c>
      <c r="K178" s="260">
        <v>3</v>
      </c>
      <c r="L178" s="260"/>
      <c r="M178" s="226">
        <v>3</v>
      </c>
      <c r="N178" s="226">
        <v>4</v>
      </c>
      <c r="O178" s="227"/>
      <c r="P178" s="226">
        <v>14</v>
      </c>
      <c r="Q178" s="226">
        <v>11300</v>
      </c>
      <c r="R178" s="228">
        <f t="shared" si="0"/>
        <v>158200</v>
      </c>
      <c r="S178" s="228"/>
      <c r="T178" s="228"/>
      <c r="U178" s="228">
        <v>0</v>
      </c>
      <c r="V178" s="228">
        <v>96</v>
      </c>
      <c r="W178" s="228">
        <f t="shared" si="1"/>
        <v>480</v>
      </c>
      <c r="X178" s="228">
        <f t="shared" si="2"/>
        <v>72</v>
      </c>
      <c r="Y178" s="229">
        <f t="shared" si="3"/>
        <v>552</v>
      </c>
      <c r="Z178" s="233">
        <v>6.84</v>
      </c>
      <c r="AA178" s="228">
        <f t="shared" si="4"/>
        <v>3427.2</v>
      </c>
      <c r="AB178" s="231">
        <f t="shared" si="5"/>
        <v>2330.4960000000001</v>
      </c>
      <c r="AC178" s="226" t="s">
        <v>1701</v>
      </c>
      <c r="AD178" s="226" t="s">
        <v>1701</v>
      </c>
      <c r="AE178" s="226" t="s">
        <v>1701</v>
      </c>
      <c r="AF178" s="253" t="s">
        <v>2785</v>
      </c>
    </row>
    <row r="179" spans="1:32" ht="21.75" customHeight="1">
      <c r="A179" s="226">
        <v>171</v>
      </c>
      <c r="B179" s="226" t="s">
        <v>3220</v>
      </c>
      <c r="C179" s="226" t="s">
        <v>3220</v>
      </c>
      <c r="D179" s="227"/>
      <c r="E179" s="236" t="s">
        <v>3221</v>
      </c>
      <c r="F179" s="226" t="s">
        <v>66</v>
      </c>
      <c r="G179" s="226" t="s">
        <v>2686</v>
      </c>
      <c r="H179" s="226" t="s">
        <v>3191</v>
      </c>
      <c r="I179" s="226" t="s">
        <v>3217</v>
      </c>
      <c r="J179" s="237">
        <v>3</v>
      </c>
      <c r="K179" s="260">
        <v>3</v>
      </c>
      <c r="L179" s="260"/>
      <c r="M179" s="226">
        <v>3</v>
      </c>
      <c r="N179" s="226">
        <v>4</v>
      </c>
      <c r="O179" s="227"/>
      <c r="P179" s="226">
        <v>14</v>
      </c>
      <c r="Q179" s="226">
        <v>11300</v>
      </c>
      <c r="R179" s="228">
        <f t="shared" si="0"/>
        <v>158200</v>
      </c>
      <c r="S179" s="228"/>
      <c r="T179" s="228"/>
      <c r="U179" s="228">
        <v>0</v>
      </c>
      <c r="V179" s="228">
        <v>95</v>
      </c>
      <c r="W179" s="228">
        <f t="shared" si="1"/>
        <v>475</v>
      </c>
      <c r="X179" s="228">
        <f t="shared" si="2"/>
        <v>71.25</v>
      </c>
      <c r="Y179" s="229">
        <f t="shared" si="3"/>
        <v>546.25</v>
      </c>
      <c r="Z179" s="233">
        <v>6.84</v>
      </c>
      <c r="AA179" s="228">
        <f t="shared" si="4"/>
        <v>3391.5</v>
      </c>
      <c r="AB179" s="231">
        <f t="shared" si="5"/>
        <v>2306.2200000000003</v>
      </c>
      <c r="AC179" s="226" t="s">
        <v>1701</v>
      </c>
      <c r="AD179" s="226" t="s">
        <v>1701</v>
      </c>
      <c r="AE179" s="226" t="s">
        <v>1701</v>
      </c>
      <c r="AF179" s="253" t="s">
        <v>2785</v>
      </c>
    </row>
    <row r="180" spans="1:32" ht="21.75" customHeight="1">
      <c r="A180" s="226">
        <v>172</v>
      </c>
      <c r="B180" s="226" t="s">
        <v>3222</v>
      </c>
      <c r="C180" s="226" t="s">
        <v>3222</v>
      </c>
      <c r="D180" s="227"/>
      <c r="E180" s="236" t="s">
        <v>3223</v>
      </c>
      <c r="F180" s="226" t="s">
        <v>66</v>
      </c>
      <c r="G180" s="226" t="s">
        <v>2686</v>
      </c>
      <c r="H180" s="226" t="s">
        <v>3191</v>
      </c>
      <c r="I180" s="226" t="s">
        <v>3217</v>
      </c>
      <c r="J180" s="237">
        <v>3</v>
      </c>
      <c r="K180" s="260">
        <v>3</v>
      </c>
      <c r="L180" s="260"/>
      <c r="M180" s="226">
        <v>3</v>
      </c>
      <c r="N180" s="226">
        <v>4</v>
      </c>
      <c r="O180" s="227"/>
      <c r="P180" s="226">
        <v>14</v>
      </c>
      <c r="Q180" s="226">
        <v>11300</v>
      </c>
      <c r="R180" s="228">
        <f t="shared" si="0"/>
        <v>158200</v>
      </c>
      <c r="S180" s="228"/>
      <c r="T180" s="228"/>
      <c r="U180" s="228">
        <v>0</v>
      </c>
      <c r="V180" s="228">
        <v>95</v>
      </c>
      <c r="W180" s="228">
        <f t="shared" si="1"/>
        <v>475</v>
      </c>
      <c r="X180" s="228">
        <f t="shared" si="2"/>
        <v>71.25</v>
      </c>
      <c r="Y180" s="229">
        <f t="shared" si="3"/>
        <v>546.25</v>
      </c>
      <c r="Z180" s="233">
        <v>6.84</v>
      </c>
      <c r="AA180" s="228">
        <f t="shared" si="4"/>
        <v>3391.5</v>
      </c>
      <c r="AB180" s="231">
        <f t="shared" si="5"/>
        <v>2306.2200000000003</v>
      </c>
      <c r="AC180" s="226" t="s">
        <v>1701</v>
      </c>
      <c r="AD180" s="226" t="s">
        <v>1701</v>
      </c>
      <c r="AE180" s="226" t="s">
        <v>1701</v>
      </c>
      <c r="AF180" s="253" t="s">
        <v>2785</v>
      </c>
    </row>
    <row r="181" spans="1:32" ht="21.75" customHeight="1">
      <c r="A181" s="226">
        <v>173</v>
      </c>
      <c r="B181" s="226" t="s">
        <v>3224</v>
      </c>
      <c r="C181" s="226" t="s">
        <v>3224</v>
      </c>
      <c r="D181" s="227"/>
      <c r="E181" s="226" t="s">
        <v>3225</v>
      </c>
      <c r="F181" s="226" t="s">
        <v>42</v>
      </c>
      <c r="G181" s="226" t="s">
        <v>2686</v>
      </c>
      <c r="H181" s="226" t="s">
        <v>3191</v>
      </c>
      <c r="I181" s="226" t="s">
        <v>3226</v>
      </c>
      <c r="J181" s="237">
        <v>5</v>
      </c>
      <c r="K181" s="260">
        <v>5</v>
      </c>
      <c r="L181" s="260"/>
      <c r="M181" s="226">
        <v>4</v>
      </c>
      <c r="N181" s="226">
        <v>6</v>
      </c>
      <c r="O181" s="227"/>
      <c r="P181" s="226">
        <v>8</v>
      </c>
      <c r="Q181" s="226">
        <v>1200</v>
      </c>
      <c r="R181" s="228">
        <f t="shared" si="0"/>
        <v>9600</v>
      </c>
      <c r="S181" s="228"/>
      <c r="T181" s="228"/>
      <c r="U181" s="228">
        <v>0</v>
      </c>
      <c r="V181" s="228"/>
      <c r="W181" s="228">
        <f t="shared" si="1"/>
        <v>3200</v>
      </c>
      <c r="X181" s="228">
        <f t="shared" si="2"/>
        <v>480</v>
      </c>
      <c r="Y181" s="229">
        <f t="shared" si="3"/>
        <v>3680</v>
      </c>
      <c r="Z181" s="233">
        <v>5.88</v>
      </c>
      <c r="AA181" s="228">
        <f t="shared" si="4"/>
        <v>19776</v>
      </c>
      <c r="AB181" s="231">
        <f t="shared" si="5"/>
        <v>13447.68</v>
      </c>
      <c r="AC181" s="226" t="s">
        <v>1701</v>
      </c>
      <c r="AD181" s="226" t="s">
        <v>2688</v>
      </c>
      <c r="AE181" s="226" t="s">
        <v>2689</v>
      </c>
      <c r="AF181" s="253" t="s">
        <v>3227</v>
      </c>
    </row>
    <row r="182" spans="1:32" ht="21.75" customHeight="1">
      <c r="A182" s="226">
        <v>174</v>
      </c>
      <c r="B182" s="226" t="s">
        <v>3228</v>
      </c>
      <c r="C182" s="226" t="s">
        <v>3228</v>
      </c>
      <c r="D182" s="227"/>
      <c r="E182" s="226" t="s">
        <v>3229</v>
      </c>
      <c r="F182" s="226" t="s">
        <v>42</v>
      </c>
      <c r="G182" s="226" t="s">
        <v>2686</v>
      </c>
      <c r="H182" s="226" t="s">
        <v>3191</v>
      </c>
      <c r="I182" s="226" t="s">
        <v>3230</v>
      </c>
      <c r="J182" s="237">
        <v>3</v>
      </c>
      <c r="K182" s="260">
        <v>3</v>
      </c>
      <c r="L182" s="260"/>
      <c r="M182" s="226">
        <v>2</v>
      </c>
      <c r="N182" s="226">
        <v>4</v>
      </c>
      <c r="O182" s="227"/>
      <c r="P182" s="226">
        <v>8</v>
      </c>
      <c r="Q182" s="226">
        <v>1000</v>
      </c>
      <c r="R182" s="228">
        <f t="shared" si="0"/>
        <v>8000</v>
      </c>
      <c r="S182" s="228"/>
      <c r="T182" s="228"/>
      <c r="U182" s="228">
        <v>0</v>
      </c>
      <c r="V182" s="228"/>
      <c r="W182" s="228">
        <f t="shared" si="1"/>
        <v>2666.6666666666665</v>
      </c>
      <c r="X182" s="228">
        <f t="shared" si="2"/>
        <v>399.99999999999994</v>
      </c>
      <c r="Y182" s="229">
        <f t="shared" si="3"/>
        <v>3066.6666666666665</v>
      </c>
      <c r="Z182" s="233">
        <v>5.88</v>
      </c>
      <c r="AA182" s="228">
        <f t="shared" si="4"/>
        <v>16479.999999999996</v>
      </c>
      <c r="AB182" s="231">
        <f t="shared" si="5"/>
        <v>11206.399999999998</v>
      </c>
      <c r="AC182" s="226" t="s">
        <v>1701</v>
      </c>
      <c r="AD182" s="226" t="s">
        <v>2688</v>
      </c>
      <c r="AE182" s="226" t="s">
        <v>2689</v>
      </c>
      <c r="AF182" s="253" t="s">
        <v>3231</v>
      </c>
    </row>
    <row r="183" spans="1:32" ht="21.75" customHeight="1">
      <c r="A183" s="226">
        <v>175</v>
      </c>
      <c r="B183" s="226" t="s">
        <v>3232</v>
      </c>
      <c r="C183" s="226" t="s">
        <v>3232</v>
      </c>
      <c r="D183" s="227"/>
      <c r="E183" s="226" t="s">
        <v>3233</v>
      </c>
      <c r="F183" s="226" t="s">
        <v>42</v>
      </c>
      <c r="G183" s="226" t="s">
        <v>2686</v>
      </c>
      <c r="H183" s="226" t="s">
        <v>3191</v>
      </c>
      <c r="I183" s="226" t="s">
        <v>3206</v>
      </c>
      <c r="J183" s="237">
        <v>5</v>
      </c>
      <c r="K183" s="260">
        <v>5</v>
      </c>
      <c r="L183" s="260"/>
      <c r="M183" s="226">
        <v>3</v>
      </c>
      <c r="N183" s="226">
        <v>6</v>
      </c>
      <c r="O183" s="227"/>
      <c r="P183" s="226">
        <v>12</v>
      </c>
      <c r="Q183" s="226">
        <v>550</v>
      </c>
      <c r="R183" s="228">
        <f t="shared" si="0"/>
        <v>6600</v>
      </c>
      <c r="S183" s="228"/>
      <c r="T183" s="228"/>
      <c r="U183" s="228">
        <v>0</v>
      </c>
      <c r="V183" s="228"/>
      <c r="W183" s="228">
        <f t="shared" si="1"/>
        <v>2200</v>
      </c>
      <c r="X183" s="228">
        <f t="shared" si="2"/>
        <v>330</v>
      </c>
      <c r="Y183" s="229">
        <f t="shared" si="3"/>
        <v>2530</v>
      </c>
      <c r="Z183" s="233">
        <v>5.88</v>
      </c>
      <c r="AA183" s="228">
        <f t="shared" si="4"/>
        <v>13596</v>
      </c>
      <c r="AB183" s="231">
        <f t="shared" si="5"/>
        <v>9245.2800000000007</v>
      </c>
      <c r="AC183" s="226" t="s">
        <v>1701</v>
      </c>
      <c r="AD183" s="226" t="s">
        <v>2688</v>
      </c>
      <c r="AE183" s="226" t="s">
        <v>2689</v>
      </c>
      <c r="AF183" s="253" t="s">
        <v>2785</v>
      </c>
    </row>
    <row r="184" spans="1:32" ht="21.75" customHeight="1">
      <c r="A184" s="226">
        <v>176</v>
      </c>
      <c r="B184" s="226" t="s">
        <v>3234</v>
      </c>
      <c r="C184" s="226" t="s">
        <v>3234</v>
      </c>
      <c r="D184" s="227"/>
      <c r="E184" s="226" t="s">
        <v>3235</v>
      </c>
      <c r="F184" s="226" t="s">
        <v>42</v>
      </c>
      <c r="G184" s="226" t="s">
        <v>2686</v>
      </c>
      <c r="H184" s="226" t="s">
        <v>3191</v>
      </c>
      <c r="I184" s="226" t="s">
        <v>3236</v>
      </c>
      <c r="J184" s="237">
        <v>3</v>
      </c>
      <c r="K184" s="260">
        <v>3</v>
      </c>
      <c r="L184" s="260"/>
      <c r="M184" s="226">
        <v>3</v>
      </c>
      <c r="N184" s="226">
        <v>4</v>
      </c>
      <c r="O184" s="227"/>
      <c r="P184" s="226">
        <v>9</v>
      </c>
      <c r="Q184" s="226">
        <v>628</v>
      </c>
      <c r="R184" s="228">
        <f t="shared" si="0"/>
        <v>5652</v>
      </c>
      <c r="S184" s="228"/>
      <c r="T184" s="228"/>
      <c r="U184" s="228">
        <v>0</v>
      </c>
      <c r="V184" s="228"/>
      <c r="W184" s="228">
        <f t="shared" si="1"/>
        <v>1884</v>
      </c>
      <c r="X184" s="228">
        <f t="shared" si="2"/>
        <v>282.59999999999997</v>
      </c>
      <c r="Y184" s="229">
        <f t="shared" si="3"/>
        <v>2166.6</v>
      </c>
      <c r="Z184" s="233">
        <v>5.88</v>
      </c>
      <c r="AA184" s="228">
        <f t="shared" si="4"/>
        <v>11643.12</v>
      </c>
      <c r="AB184" s="231">
        <f t="shared" si="5"/>
        <v>7917.3216000000011</v>
      </c>
      <c r="AC184" s="226" t="s">
        <v>1701</v>
      </c>
      <c r="AD184" s="226" t="s">
        <v>2688</v>
      </c>
      <c r="AE184" s="226" t="s">
        <v>2689</v>
      </c>
      <c r="AF184" s="253" t="s">
        <v>3237</v>
      </c>
    </row>
    <row r="185" spans="1:32" ht="21.75" customHeight="1">
      <c r="A185" s="226">
        <v>177</v>
      </c>
      <c r="B185" s="226" t="s">
        <v>3238</v>
      </c>
      <c r="C185" s="226" t="s">
        <v>3238</v>
      </c>
      <c r="D185" s="227"/>
      <c r="E185" s="226" t="s">
        <v>3239</v>
      </c>
      <c r="F185" s="226" t="s">
        <v>42</v>
      </c>
      <c r="G185" s="226" t="s">
        <v>2686</v>
      </c>
      <c r="H185" s="226" t="s">
        <v>3191</v>
      </c>
      <c r="I185" s="226" t="s">
        <v>3240</v>
      </c>
      <c r="J185" s="237">
        <v>3</v>
      </c>
      <c r="K185" s="260">
        <v>3</v>
      </c>
      <c r="L185" s="260"/>
      <c r="M185" s="226">
        <v>2</v>
      </c>
      <c r="N185" s="226">
        <v>4</v>
      </c>
      <c r="O185" s="227"/>
      <c r="P185" s="226">
        <v>10</v>
      </c>
      <c r="Q185" s="226">
        <v>500</v>
      </c>
      <c r="R185" s="228">
        <f t="shared" si="0"/>
        <v>5000</v>
      </c>
      <c r="S185" s="228"/>
      <c r="T185" s="228"/>
      <c r="U185" s="228">
        <v>0</v>
      </c>
      <c r="V185" s="228"/>
      <c r="W185" s="228">
        <f t="shared" si="1"/>
        <v>1666.6666666666667</v>
      </c>
      <c r="X185" s="228">
        <f t="shared" si="2"/>
        <v>250</v>
      </c>
      <c r="Y185" s="229">
        <f t="shared" si="3"/>
        <v>1916.6666666666667</v>
      </c>
      <c r="Z185" s="233">
        <v>5.88</v>
      </c>
      <c r="AA185" s="228">
        <f t="shared" si="4"/>
        <v>10300</v>
      </c>
      <c r="AB185" s="231">
        <f t="shared" si="5"/>
        <v>7004.0000000000009</v>
      </c>
      <c r="AC185" s="226" t="s">
        <v>1701</v>
      </c>
      <c r="AD185" s="226" t="s">
        <v>2688</v>
      </c>
      <c r="AE185" s="226" t="s">
        <v>2689</v>
      </c>
      <c r="AF185" s="253"/>
    </row>
    <row r="186" spans="1:32" ht="21.75" customHeight="1">
      <c r="A186" s="226">
        <v>178</v>
      </c>
      <c r="B186" s="226" t="s">
        <v>3241</v>
      </c>
      <c r="C186" s="226" t="s">
        <v>3241</v>
      </c>
      <c r="D186" s="227"/>
      <c r="E186" s="226" t="s">
        <v>3242</v>
      </c>
      <c r="F186" s="226" t="s">
        <v>42</v>
      </c>
      <c r="G186" s="226" t="s">
        <v>2686</v>
      </c>
      <c r="H186" s="226" t="s">
        <v>3191</v>
      </c>
      <c r="I186" s="226" t="s">
        <v>3243</v>
      </c>
      <c r="J186" s="237">
        <v>3</v>
      </c>
      <c r="K186" s="260">
        <v>3</v>
      </c>
      <c r="L186" s="260"/>
      <c r="M186" s="226">
        <v>2</v>
      </c>
      <c r="N186" s="226">
        <v>4</v>
      </c>
      <c r="O186" s="227"/>
      <c r="P186" s="226">
        <v>9</v>
      </c>
      <c r="Q186" s="226">
        <v>450</v>
      </c>
      <c r="R186" s="228">
        <f t="shared" si="0"/>
        <v>4050</v>
      </c>
      <c r="S186" s="228"/>
      <c r="T186" s="228"/>
      <c r="U186" s="228">
        <v>0</v>
      </c>
      <c r="V186" s="228"/>
      <c r="W186" s="228">
        <f t="shared" si="1"/>
        <v>1350</v>
      </c>
      <c r="X186" s="228">
        <f t="shared" si="2"/>
        <v>202.5</v>
      </c>
      <c r="Y186" s="229">
        <f t="shared" si="3"/>
        <v>1552.5</v>
      </c>
      <c r="Z186" s="233">
        <v>5.88</v>
      </c>
      <c r="AA186" s="228">
        <f t="shared" si="4"/>
        <v>8343</v>
      </c>
      <c r="AB186" s="231">
        <f t="shared" si="5"/>
        <v>5673.2400000000007</v>
      </c>
      <c r="AC186" s="226" t="s">
        <v>1701</v>
      </c>
      <c r="AD186" s="226" t="s">
        <v>2688</v>
      </c>
      <c r="AE186" s="226" t="s">
        <v>2689</v>
      </c>
      <c r="AF186" s="253"/>
    </row>
    <row r="187" spans="1:32" ht="21.75" customHeight="1">
      <c r="A187" s="226">
        <v>179</v>
      </c>
      <c r="B187" s="226" t="s">
        <v>3244</v>
      </c>
      <c r="C187" s="226" t="s">
        <v>3244</v>
      </c>
      <c r="D187" s="227"/>
      <c r="E187" s="226" t="s">
        <v>3245</v>
      </c>
      <c r="F187" s="226" t="s">
        <v>42</v>
      </c>
      <c r="G187" s="226" t="s">
        <v>2686</v>
      </c>
      <c r="H187" s="226" t="s">
        <v>3191</v>
      </c>
      <c r="I187" s="226" t="s">
        <v>3246</v>
      </c>
      <c r="J187" s="237">
        <v>3</v>
      </c>
      <c r="K187" s="260">
        <v>3</v>
      </c>
      <c r="L187" s="260"/>
      <c r="M187" s="226">
        <v>2</v>
      </c>
      <c r="N187" s="226">
        <v>4</v>
      </c>
      <c r="O187" s="227"/>
      <c r="P187" s="226">
        <v>5</v>
      </c>
      <c r="Q187" s="226">
        <v>500</v>
      </c>
      <c r="R187" s="228">
        <f t="shared" si="0"/>
        <v>2500</v>
      </c>
      <c r="S187" s="228"/>
      <c r="T187" s="228"/>
      <c r="U187" s="228">
        <v>0</v>
      </c>
      <c r="V187" s="228"/>
      <c r="W187" s="228">
        <f t="shared" si="1"/>
        <v>833.33333333333337</v>
      </c>
      <c r="X187" s="228">
        <f t="shared" si="2"/>
        <v>125</v>
      </c>
      <c r="Y187" s="229">
        <f t="shared" si="3"/>
        <v>958.33333333333337</v>
      </c>
      <c r="Z187" s="233">
        <v>5.88</v>
      </c>
      <c r="AA187" s="228">
        <f t="shared" si="4"/>
        <v>5150</v>
      </c>
      <c r="AB187" s="231">
        <f t="shared" si="5"/>
        <v>3502.0000000000005</v>
      </c>
      <c r="AC187" s="226" t="s">
        <v>2733</v>
      </c>
      <c r="AD187" s="226" t="s">
        <v>2734</v>
      </c>
      <c r="AE187" s="226" t="s">
        <v>2689</v>
      </c>
      <c r="AF187" s="253" t="s">
        <v>2785</v>
      </c>
    </row>
    <row r="188" spans="1:32" ht="21.75" customHeight="1">
      <c r="A188" s="226">
        <v>180</v>
      </c>
      <c r="B188" s="226" t="s">
        <v>3247</v>
      </c>
      <c r="C188" s="226" t="s">
        <v>3247</v>
      </c>
      <c r="D188" s="227"/>
      <c r="E188" s="226" t="s">
        <v>3248</v>
      </c>
      <c r="F188" s="226" t="s">
        <v>42</v>
      </c>
      <c r="G188" s="226" t="s">
        <v>2686</v>
      </c>
      <c r="H188" s="226" t="s">
        <v>3191</v>
      </c>
      <c r="I188" s="226" t="s">
        <v>3249</v>
      </c>
      <c r="J188" s="237">
        <v>2</v>
      </c>
      <c r="K188" s="260">
        <v>2</v>
      </c>
      <c r="L188" s="260"/>
      <c r="M188" s="226">
        <v>2</v>
      </c>
      <c r="N188" s="226">
        <v>3</v>
      </c>
      <c r="O188" s="227"/>
      <c r="P188" s="226">
        <v>8</v>
      </c>
      <c r="Q188" s="226">
        <v>300</v>
      </c>
      <c r="R188" s="228">
        <f t="shared" si="0"/>
        <v>2400</v>
      </c>
      <c r="S188" s="228"/>
      <c r="T188" s="228"/>
      <c r="U188" s="228">
        <v>0</v>
      </c>
      <c r="V188" s="228"/>
      <c r="W188" s="228">
        <f t="shared" si="1"/>
        <v>800</v>
      </c>
      <c r="X188" s="228">
        <f t="shared" si="2"/>
        <v>120</v>
      </c>
      <c r="Y188" s="229">
        <f t="shared" si="3"/>
        <v>920</v>
      </c>
      <c r="Z188" s="233">
        <v>5.88</v>
      </c>
      <c r="AA188" s="228">
        <f t="shared" si="4"/>
        <v>4944</v>
      </c>
      <c r="AB188" s="231">
        <f t="shared" si="5"/>
        <v>3361.92</v>
      </c>
      <c r="AC188" s="226" t="s">
        <v>1701</v>
      </c>
      <c r="AD188" s="226" t="s">
        <v>2688</v>
      </c>
      <c r="AE188" s="226" t="s">
        <v>2689</v>
      </c>
      <c r="AF188" s="253"/>
    </row>
    <row r="189" spans="1:32" ht="21.75" customHeight="1">
      <c r="A189" s="226">
        <v>181</v>
      </c>
      <c r="B189" s="226" t="s">
        <v>3250</v>
      </c>
      <c r="C189" s="226" t="s">
        <v>3250</v>
      </c>
      <c r="D189" s="227"/>
      <c r="E189" s="226" t="s">
        <v>3251</v>
      </c>
      <c r="F189" s="226" t="s">
        <v>42</v>
      </c>
      <c r="G189" s="226" t="s">
        <v>2686</v>
      </c>
      <c r="H189" s="226" t="s">
        <v>3191</v>
      </c>
      <c r="I189" s="226" t="s">
        <v>3252</v>
      </c>
      <c r="J189" s="237">
        <v>1</v>
      </c>
      <c r="K189" s="260">
        <v>1</v>
      </c>
      <c r="L189" s="260"/>
      <c r="M189" s="226">
        <v>1</v>
      </c>
      <c r="N189" s="226">
        <v>1</v>
      </c>
      <c r="O189" s="227"/>
      <c r="P189" s="226">
        <v>5</v>
      </c>
      <c r="Q189" s="226">
        <v>440</v>
      </c>
      <c r="R189" s="228">
        <f t="shared" si="0"/>
        <v>2200</v>
      </c>
      <c r="S189" s="228"/>
      <c r="T189" s="228"/>
      <c r="U189" s="228">
        <v>0</v>
      </c>
      <c r="V189" s="228"/>
      <c r="W189" s="228">
        <f t="shared" si="1"/>
        <v>733.33333333333337</v>
      </c>
      <c r="X189" s="228">
        <f t="shared" si="2"/>
        <v>110</v>
      </c>
      <c r="Y189" s="229">
        <f t="shared" si="3"/>
        <v>843.33333333333337</v>
      </c>
      <c r="Z189" s="233">
        <v>5.88</v>
      </c>
      <c r="AA189" s="228">
        <f t="shared" si="4"/>
        <v>4532</v>
      </c>
      <c r="AB189" s="231">
        <f t="shared" si="5"/>
        <v>3081.76</v>
      </c>
      <c r="AC189" s="226" t="s">
        <v>1701</v>
      </c>
      <c r="AD189" s="226" t="s">
        <v>2688</v>
      </c>
      <c r="AE189" s="226" t="s">
        <v>2689</v>
      </c>
      <c r="AF189" s="253" t="s">
        <v>3253</v>
      </c>
    </row>
    <row r="190" spans="1:32" ht="21.75" customHeight="1">
      <c r="A190" s="226">
        <v>182</v>
      </c>
      <c r="B190" s="226" t="s">
        <v>3254</v>
      </c>
      <c r="C190" s="226" t="s">
        <v>3254</v>
      </c>
      <c r="D190" s="227"/>
      <c r="E190" s="236" t="s">
        <v>3255</v>
      </c>
      <c r="F190" s="226" t="s">
        <v>42</v>
      </c>
      <c r="G190" s="226" t="s">
        <v>2686</v>
      </c>
      <c r="H190" s="226" t="s">
        <v>3191</v>
      </c>
      <c r="I190" s="226" t="s">
        <v>3256</v>
      </c>
      <c r="J190" s="237">
        <v>1</v>
      </c>
      <c r="K190" s="260">
        <v>1</v>
      </c>
      <c r="L190" s="260"/>
      <c r="M190" s="226">
        <v>1</v>
      </c>
      <c r="N190" s="226">
        <v>2</v>
      </c>
      <c r="O190" s="227"/>
      <c r="P190" s="226">
        <v>7</v>
      </c>
      <c r="Q190" s="226">
        <v>300</v>
      </c>
      <c r="R190" s="228">
        <f t="shared" si="0"/>
        <v>2100</v>
      </c>
      <c r="S190" s="228"/>
      <c r="T190" s="228"/>
      <c r="U190" s="228">
        <v>0</v>
      </c>
      <c r="V190" s="228"/>
      <c r="W190" s="228">
        <f t="shared" si="1"/>
        <v>700</v>
      </c>
      <c r="X190" s="228">
        <f t="shared" si="2"/>
        <v>105</v>
      </c>
      <c r="Y190" s="229">
        <f t="shared" si="3"/>
        <v>805</v>
      </c>
      <c r="Z190" s="233">
        <v>5.88</v>
      </c>
      <c r="AA190" s="228">
        <f t="shared" si="4"/>
        <v>4326</v>
      </c>
      <c r="AB190" s="231">
        <f t="shared" si="5"/>
        <v>2941.6800000000003</v>
      </c>
      <c r="AC190" s="226" t="s">
        <v>1701</v>
      </c>
      <c r="AD190" s="226" t="s">
        <v>2688</v>
      </c>
      <c r="AE190" s="226" t="s">
        <v>2689</v>
      </c>
      <c r="AF190" s="253" t="s">
        <v>2785</v>
      </c>
    </row>
    <row r="191" spans="1:32" ht="21.75" customHeight="1">
      <c r="A191" s="226">
        <v>183</v>
      </c>
      <c r="B191" s="226" t="s">
        <v>3257</v>
      </c>
      <c r="C191" s="226" t="s">
        <v>3257</v>
      </c>
      <c r="D191" s="227"/>
      <c r="E191" s="226" t="s">
        <v>3258</v>
      </c>
      <c r="F191" s="226" t="s">
        <v>42</v>
      </c>
      <c r="G191" s="226" t="s">
        <v>2686</v>
      </c>
      <c r="H191" s="226" t="s">
        <v>3191</v>
      </c>
      <c r="I191" s="226" t="s">
        <v>3259</v>
      </c>
      <c r="J191" s="237">
        <v>1</v>
      </c>
      <c r="K191" s="260">
        <v>1</v>
      </c>
      <c r="L191" s="260"/>
      <c r="M191" s="226">
        <v>1</v>
      </c>
      <c r="N191" s="226">
        <v>1</v>
      </c>
      <c r="O191" s="227"/>
      <c r="P191" s="226">
        <v>8</v>
      </c>
      <c r="Q191" s="226">
        <v>250</v>
      </c>
      <c r="R191" s="228">
        <f t="shared" si="0"/>
        <v>2000</v>
      </c>
      <c r="S191" s="228"/>
      <c r="T191" s="228"/>
      <c r="U191" s="228">
        <v>0</v>
      </c>
      <c r="V191" s="228"/>
      <c r="W191" s="228">
        <f t="shared" si="1"/>
        <v>666.66666666666663</v>
      </c>
      <c r="X191" s="228">
        <f t="shared" si="2"/>
        <v>99.999999999999986</v>
      </c>
      <c r="Y191" s="229">
        <f t="shared" si="3"/>
        <v>766.66666666666663</v>
      </c>
      <c r="Z191" s="233">
        <v>5.88</v>
      </c>
      <c r="AA191" s="228">
        <f t="shared" si="4"/>
        <v>4119.9999999999991</v>
      </c>
      <c r="AB191" s="231">
        <f t="shared" si="5"/>
        <v>2801.5999999999995</v>
      </c>
      <c r="AC191" s="226" t="s">
        <v>1701</v>
      </c>
      <c r="AD191" s="226" t="s">
        <v>2688</v>
      </c>
      <c r="AE191" s="226" t="s">
        <v>2689</v>
      </c>
      <c r="AF191" s="253"/>
    </row>
    <row r="192" spans="1:32" ht="21.75" customHeight="1">
      <c r="A192" s="226">
        <v>184</v>
      </c>
      <c r="B192" s="226" t="s">
        <v>3260</v>
      </c>
      <c r="C192" s="226" t="s">
        <v>3260</v>
      </c>
      <c r="D192" s="227"/>
      <c r="E192" s="226" t="s">
        <v>3261</v>
      </c>
      <c r="F192" s="226" t="s">
        <v>66</v>
      </c>
      <c r="G192" s="226" t="s">
        <v>2686</v>
      </c>
      <c r="H192" s="226" t="s">
        <v>3191</v>
      </c>
      <c r="I192" s="226" t="s">
        <v>3262</v>
      </c>
      <c r="J192" s="237">
        <v>3</v>
      </c>
      <c r="K192" s="260">
        <v>3</v>
      </c>
      <c r="L192" s="260"/>
      <c r="M192" s="226">
        <v>2</v>
      </c>
      <c r="N192" s="226">
        <v>4</v>
      </c>
      <c r="O192" s="227"/>
      <c r="P192" s="226">
        <v>14</v>
      </c>
      <c r="Q192" s="226">
        <v>1321</v>
      </c>
      <c r="R192" s="228">
        <f t="shared" si="0"/>
        <v>18494</v>
      </c>
      <c r="S192" s="228">
        <v>500</v>
      </c>
      <c r="T192" s="228">
        <v>1</v>
      </c>
      <c r="U192" s="228">
        <v>500</v>
      </c>
      <c r="V192" s="228">
        <v>100</v>
      </c>
      <c r="W192" s="228">
        <f t="shared" si="1"/>
        <v>500</v>
      </c>
      <c r="X192" s="228">
        <f t="shared" si="2"/>
        <v>125</v>
      </c>
      <c r="Y192" s="229">
        <f t="shared" si="3"/>
        <v>625</v>
      </c>
      <c r="Z192" s="233">
        <v>6.84</v>
      </c>
      <c r="AA192" s="228">
        <f t="shared" si="4"/>
        <v>3670</v>
      </c>
      <c r="AB192" s="231">
        <f t="shared" si="5"/>
        <v>2495.6000000000004</v>
      </c>
      <c r="AC192" s="226" t="s">
        <v>2733</v>
      </c>
      <c r="AD192" s="226" t="s">
        <v>2733</v>
      </c>
      <c r="AE192" s="226" t="s">
        <v>2733</v>
      </c>
      <c r="AF192" s="253"/>
    </row>
    <row r="193" spans="1:32" ht="21.75" customHeight="1">
      <c r="A193" s="226">
        <v>185</v>
      </c>
      <c r="B193" s="226" t="s">
        <v>3263</v>
      </c>
      <c r="C193" s="226" t="s">
        <v>3263</v>
      </c>
      <c r="D193" s="227"/>
      <c r="E193" s="226" t="s">
        <v>3264</v>
      </c>
      <c r="F193" s="226" t="s">
        <v>42</v>
      </c>
      <c r="G193" s="226" t="s">
        <v>2686</v>
      </c>
      <c r="H193" s="226" t="s">
        <v>3191</v>
      </c>
      <c r="I193" s="226" t="s">
        <v>3265</v>
      </c>
      <c r="J193" s="237">
        <v>1</v>
      </c>
      <c r="K193" s="260">
        <v>1</v>
      </c>
      <c r="L193" s="260"/>
      <c r="M193" s="226">
        <v>2</v>
      </c>
      <c r="N193" s="226">
        <v>1</v>
      </c>
      <c r="O193" s="227"/>
      <c r="P193" s="226">
        <v>8</v>
      </c>
      <c r="Q193" s="226">
        <v>200</v>
      </c>
      <c r="R193" s="228">
        <f t="shared" si="0"/>
        <v>1600</v>
      </c>
      <c r="S193" s="228"/>
      <c r="T193" s="228"/>
      <c r="U193" s="228">
        <v>0</v>
      </c>
      <c r="V193" s="228"/>
      <c r="W193" s="228">
        <f t="shared" si="1"/>
        <v>533.33333333333337</v>
      </c>
      <c r="X193" s="228">
        <f t="shared" si="2"/>
        <v>80</v>
      </c>
      <c r="Y193" s="229">
        <f t="shared" si="3"/>
        <v>613.33333333333337</v>
      </c>
      <c r="Z193" s="233">
        <v>5.88</v>
      </c>
      <c r="AA193" s="228">
        <f t="shared" si="4"/>
        <v>3296</v>
      </c>
      <c r="AB193" s="231">
        <f t="shared" si="5"/>
        <v>2241.2800000000002</v>
      </c>
      <c r="AC193" s="226" t="s">
        <v>2783</v>
      </c>
      <c r="AD193" s="226" t="s">
        <v>2784</v>
      </c>
      <c r="AE193" s="226" t="s">
        <v>2689</v>
      </c>
      <c r="AF193" s="253" t="s">
        <v>3266</v>
      </c>
    </row>
    <row r="194" spans="1:32" ht="21.75" customHeight="1">
      <c r="A194" s="226">
        <v>186</v>
      </c>
      <c r="B194" s="226" t="s">
        <v>3267</v>
      </c>
      <c r="C194" s="226" t="s">
        <v>3267</v>
      </c>
      <c r="D194" s="227"/>
      <c r="E194" s="226" t="s">
        <v>3268</v>
      </c>
      <c r="F194" s="226" t="s">
        <v>42</v>
      </c>
      <c r="G194" s="226" t="s">
        <v>2686</v>
      </c>
      <c r="H194" s="226" t="s">
        <v>3191</v>
      </c>
      <c r="I194" s="226" t="s">
        <v>3269</v>
      </c>
      <c r="J194" s="237">
        <v>1</v>
      </c>
      <c r="K194" s="260">
        <v>1</v>
      </c>
      <c r="L194" s="260"/>
      <c r="M194" s="226">
        <v>2</v>
      </c>
      <c r="N194" s="226">
        <v>1</v>
      </c>
      <c r="O194" s="227"/>
      <c r="P194" s="226">
        <v>8</v>
      </c>
      <c r="Q194" s="226">
        <v>200</v>
      </c>
      <c r="R194" s="228">
        <f t="shared" si="0"/>
        <v>1600</v>
      </c>
      <c r="S194" s="228"/>
      <c r="T194" s="228"/>
      <c r="U194" s="228">
        <v>0</v>
      </c>
      <c r="V194" s="228"/>
      <c r="W194" s="228">
        <f t="shared" si="1"/>
        <v>533.33333333333337</v>
      </c>
      <c r="X194" s="228">
        <f t="shared" si="2"/>
        <v>80</v>
      </c>
      <c r="Y194" s="229">
        <f t="shared" si="3"/>
        <v>613.33333333333337</v>
      </c>
      <c r="Z194" s="233">
        <v>5.88</v>
      </c>
      <c r="AA194" s="228">
        <f t="shared" si="4"/>
        <v>3296</v>
      </c>
      <c r="AB194" s="231">
        <f t="shared" si="5"/>
        <v>2241.2800000000002</v>
      </c>
      <c r="AC194" s="226" t="s">
        <v>1701</v>
      </c>
      <c r="AD194" s="226" t="s">
        <v>2688</v>
      </c>
      <c r="AE194" s="226" t="s">
        <v>2689</v>
      </c>
      <c r="AF194" s="253"/>
    </row>
    <row r="195" spans="1:32" ht="21.75" customHeight="1">
      <c r="A195" s="226">
        <v>187</v>
      </c>
      <c r="B195" s="226" t="s">
        <v>3270</v>
      </c>
      <c r="C195" s="226" t="s">
        <v>3270</v>
      </c>
      <c r="D195" s="227"/>
      <c r="E195" s="226" t="s">
        <v>3271</v>
      </c>
      <c r="F195" s="226" t="s">
        <v>66</v>
      </c>
      <c r="G195" s="226" t="s">
        <v>2686</v>
      </c>
      <c r="H195" s="226" t="s">
        <v>3191</v>
      </c>
      <c r="I195" s="226" t="s">
        <v>3272</v>
      </c>
      <c r="J195" s="237">
        <v>5</v>
      </c>
      <c r="K195" s="260">
        <v>5</v>
      </c>
      <c r="L195" s="260"/>
      <c r="M195" s="226">
        <v>3</v>
      </c>
      <c r="N195" s="226">
        <v>6</v>
      </c>
      <c r="O195" s="227"/>
      <c r="P195" s="226">
        <v>15</v>
      </c>
      <c r="Q195" s="226">
        <v>2800</v>
      </c>
      <c r="R195" s="228">
        <f t="shared" si="0"/>
        <v>42000</v>
      </c>
      <c r="S195" s="228"/>
      <c r="T195" s="228"/>
      <c r="U195" s="228">
        <v>0</v>
      </c>
      <c r="V195" s="228">
        <v>179</v>
      </c>
      <c r="W195" s="228">
        <f t="shared" si="1"/>
        <v>895</v>
      </c>
      <c r="X195" s="228">
        <f t="shared" si="2"/>
        <v>134.25</v>
      </c>
      <c r="Y195" s="229">
        <f t="shared" si="3"/>
        <v>1029.25</v>
      </c>
      <c r="Z195" s="233">
        <v>6.84</v>
      </c>
      <c r="AA195" s="228">
        <f t="shared" si="4"/>
        <v>6390.3</v>
      </c>
      <c r="AB195" s="231">
        <f t="shared" si="5"/>
        <v>4345.4040000000005</v>
      </c>
      <c r="AC195" s="226" t="s">
        <v>1701</v>
      </c>
      <c r="AD195" s="226" t="s">
        <v>1701</v>
      </c>
      <c r="AE195" s="226" t="s">
        <v>1701</v>
      </c>
      <c r="AF195" s="253"/>
    </row>
    <row r="196" spans="1:32" ht="21.75" customHeight="1">
      <c r="A196" s="226">
        <v>188</v>
      </c>
      <c r="B196" s="226" t="s">
        <v>3273</v>
      </c>
      <c r="C196" s="226" t="s">
        <v>3274</v>
      </c>
      <c r="D196" s="227"/>
      <c r="E196" s="226" t="s">
        <v>3275</v>
      </c>
      <c r="F196" s="226" t="s">
        <v>66</v>
      </c>
      <c r="G196" s="226" t="s">
        <v>2686</v>
      </c>
      <c r="H196" s="226" t="s">
        <v>3191</v>
      </c>
      <c r="I196" s="226" t="s">
        <v>3272</v>
      </c>
      <c r="J196" s="237">
        <v>1</v>
      </c>
      <c r="K196" s="260">
        <v>1</v>
      </c>
      <c r="L196" s="260"/>
      <c r="M196" s="226">
        <v>1</v>
      </c>
      <c r="N196" s="226">
        <v>2</v>
      </c>
      <c r="O196" s="227"/>
      <c r="P196" s="226">
        <v>15</v>
      </c>
      <c r="Q196" s="226">
        <v>2800</v>
      </c>
      <c r="R196" s="228">
        <f t="shared" si="0"/>
        <v>42000</v>
      </c>
      <c r="S196" s="228"/>
      <c r="T196" s="228"/>
      <c r="U196" s="228">
        <v>0</v>
      </c>
      <c r="V196" s="228">
        <v>179</v>
      </c>
      <c r="W196" s="228">
        <f t="shared" si="1"/>
        <v>895</v>
      </c>
      <c r="X196" s="228">
        <f t="shared" si="2"/>
        <v>134.25</v>
      </c>
      <c r="Y196" s="229">
        <f t="shared" si="3"/>
        <v>1029.25</v>
      </c>
      <c r="Z196" s="233">
        <v>6.84</v>
      </c>
      <c r="AA196" s="228">
        <f t="shared" si="4"/>
        <v>6390.3</v>
      </c>
      <c r="AB196" s="231">
        <f t="shared" si="5"/>
        <v>4345.4040000000005</v>
      </c>
      <c r="AC196" s="226" t="s">
        <v>1701</v>
      </c>
      <c r="AD196" s="226" t="s">
        <v>1701</v>
      </c>
      <c r="AE196" s="226" t="s">
        <v>1701</v>
      </c>
      <c r="AF196" s="253"/>
    </row>
    <row r="197" spans="1:32" ht="21.75" customHeight="1">
      <c r="A197" s="226">
        <v>189</v>
      </c>
      <c r="B197" s="226" t="s">
        <v>3277</v>
      </c>
      <c r="C197" s="226" t="s">
        <v>3277</v>
      </c>
      <c r="D197" s="227"/>
      <c r="E197" s="226" t="s">
        <v>3278</v>
      </c>
      <c r="F197" s="226" t="s">
        <v>66</v>
      </c>
      <c r="G197" s="226" t="s">
        <v>2686</v>
      </c>
      <c r="H197" s="226" t="s">
        <v>3191</v>
      </c>
      <c r="I197" s="226" t="s">
        <v>3279</v>
      </c>
      <c r="J197" s="237">
        <v>5</v>
      </c>
      <c r="K197" s="260">
        <v>5</v>
      </c>
      <c r="L197" s="260"/>
      <c r="M197" s="226">
        <v>4</v>
      </c>
      <c r="N197" s="226">
        <v>6</v>
      </c>
      <c r="O197" s="227"/>
      <c r="P197" s="226">
        <v>18</v>
      </c>
      <c r="Q197" s="226">
        <v>12000</v>
      </c>
      <c r="R197" s="228">
        <f t="shared" si="0"/>
        <v>216000</v>
      </c>
      <c r="S197" s="228"/>
      <c r="T197" s="228"/>
      <c r="U197" s="228">
        <v>0</v>
      </c>
      <c r="V197" s="228">
        <v>270</v>
      </c>
      <c r="W197" s="228">
        <f t="shared" si="1"/>
        <v>1350</v>
      </c>
      <c r="X197" s="228">
        <f t="shared" si="2"/>
        <v>202.5</v>
      </c>
      <c r="Y197" s="229">
        <f t="shared" si="3"/>
        <v>1552.5</v>
      </c>
      <c r="Z197" s="233">
        <v>6.84</v>
      </c>
      <c r="AA197" s="228">
        <f t="shared" si="4"/>
        <v>9639</v>
      </c>
      <c r="AB197" s="231">
        <f t="shared" si="5"/>
        <v>6554.52</v>
      </c>
      <c r="AC197" s="226" t="s">
        <v>1701</v>
      </c>
      <c r="AD197" s="226" t="s">
        <v>1701</v>
      </c>
      <c r="AE197" s="226" t="s">
        <v>1701</v>
      </c>
      <c r="AF197" s="253"/>
    </row>
    <row r="198" spans="1:32" ht="21.75" customHeight="1">
      <c r="A198" s="226">
        <v>190</v>
      </c>
      <c r="B198" s="226" t="s">
        <v>3280</v>
      </c>
      <c r="C198" s="226" t="s">
        <v>3280</v>
      </c>
      <c r="D198" s="227"/>
      <c r="E198" s="226" t="s">
        <v>3281</v>
      </c>
      <c r="F198" s="226" t="s">
        <v>66</v>
      </c>
      <c r="G198" s="226" t="s">
        <v>2686</v>
      </c>
      <c r="H198" s="226" t="s">
        <v>3191</v>
      </c>
      <c r="I198" s="226" t="s">
        <v>3282</v>
      </c>
      <c r="J198" s="237">
        <v>3</v>
      </c>
      <c r="K198" s="260">
        <v>3</v>
      </c>
      <c r="L198" s="260"/>
      <c r="M198" s="226">
        <v>4</v>
      </c>
      <c r="N198" s="226">
        <v>4</v>
      </c>
      <c r="O198" s="227"/>
      <c r="P198" s="226">
        <v>16</v>
      </c>
      <c r="Q198" s="226">
        <v>2500</v>
      </c>
      <c r="R198" s="228">
        <f t="shared" si="0"/>
        <v>40000</v>
      </c>
      <c r="S198" s="228"/>
      <c r="T198" s="228"/>
      <c r="U198" s="228">
        <v>0</v>
      </c>
      <c r="V198" s="228">
        <v>97</v>
      </c>
      <c r="W198" s="228">
        <f t="shared" si="1"/>
        <v>485</v>
      </c>
      <c r="X198" s="228">
        <f t="shared" si="2"/>
        <v>72.75</v>
      </c>
      <c r="Y198" s="229">
        <f t="shared" si="3"/>
        <v>557.75</v>
      </c>
      <c r="Z198" s="233">
        <v>6.84</v>
      </c>
      <c r="AA198" s="228">
        <f t="shared" si="4"/>
        <v>3462.9</v>
      </c>
      <c r="AB198" s="231">
        <f t="shared" si="5"/>
        <v>2354.7720000000004</v>
      </c>
      <c r="AC198" s="226" t="s">
        <v>2733</v>
      </c>
      <c r="AD198" s="226" t="s">
        <v>2733</v>
      </c>
      <c r="AE198" s="226" t="s">
        <v>2733</v>
      </c>
      <c r="AF198" s="253"/>
    </row>
    <row r="199" spans="1:32" ht="21.75" customHeight="1">
      <c r="A199" s="226">
        <v>191</v>
      </c>
      <c r="B199" s="226" t="s">
        <v>3283</v>
      </c>
      <c r="C199" s="226" t="s">
        <v>3283</v>
      </c>
      <c r="D199" s="227"/>
      <c r="E199" s="226" t="s">
        <v>3284</v>
      </c>
      <c r="F199" s="226" t="s">
        <v>66</v>
      </c>
      <c r="G199" s="226" t="s">
        <v>2686</v>
      </c>
      <c r="H199" s="226" t="s">
        <v>3191</v>
      </c>
      <c r="I199" s="226" t="s">
        <v>3282</v>
      </c>
      <c r="J199" s="237">
        <v>3</v>
      </c>
      <c r="K199" s="260">
        <v>3</v>
      </c>
      <c r="L199" s="260"/>
      <c r="M199" s="226">
        <v>4</v>
      </c>
      <c r="N199" s="226">
        <v>4</v>
      </c>
      <c r="O199" s="227"/>
      <c r="P199" s="226">
        <v>16</v>
      </c>
      <c r="Q199" s="226">
        <v>2500</v>
      </c>
      <c r="R199" s="228">
        <f t="shared" si="0"/>
        <v>40000</v>
      </c>
      <c r="S199" s="228"/>
      <c r="T199" s="228"/>
      <c r="U199" s="228">
        <v>0</v>
      </c>
      <c r="V199" s="228">
        <v>98</v>
      </c>
      <c r="W199" s="228">
        <f t="shared" si="1"/>
        <v>490</v>
      </c>
      <c r="X199" s="228">
        <f t="shared" si="2"/>
        <v>73.5</v>
      </c>
      <c r="Y199" s="229">
        <f t="shared" si="3"/>
        <v>563.5</v>
      </c>
      <c r="Z199" s="233">
        <v>6.84</v>
      </c>
      <c r="AA199" s="228">
        <f t="shared" si="4"/>
        <v>3498.6</v>
      </c>
      <c r="AB199" s="231">
        <f t="shared" si="5"/>
        <v>2379.0480000000002</v>
      </c>
      <c r="AC199" s="226" t="s">
        <v>2733</v>
      </c>
      <c r="AD199" s="226" t="s">
        <v>2733</v>
      </c>
      <c r="AE199" s="226" t="s">
        <v>2733</v>
      </c>
      <c r="AF199" s="253"/>
    </row>
    <row r="200" spans="1:32" ht="21.75" customHeight="1">
      <c r="A200" s="226">
        <v>192</v>
      </c>
      <c r="B200" s="226" t="s">
        <v>3285</v>
      </c>
      <c r="C200" s="226" t="s">
        <v>3285</v>
      </c>
      <c r="D200" s="227"/>
      <c r="E200" s="226" t="s">
        <v>3286</v>
      </c>
      <c r="F200" s="226" t="s">
        <v>42</v>
      </c>
      <c r="G200" s="226" t="s">
        <v>2686</v>
      </c>
      <c r="H200" s="226" t="s">
        <v>3191</v>
      </c>
      <c r="I200" s="226" t="s">
        <v>3286</v>
      </c>
      <c r="J200" s="237">
        <v>1</v>
      </c>
      <c r="K200" s="260">
        <v>1</v>
      </c>
      <c r="L200" s="260"/>
      <c r="M200" s="226">
        <v>1</v>
      </c>
      <c r="N200" s="226">
        <v>2</v>
      </c>
      <c r="O200" s="227"/>
      <c r="P200" s="226">
        <v>7</v>
      </c>
      <c r="Q200" s="226">
        <v>200</v>
      </c>
      <c r="R200" s="228">
        <f t="shared" si="0"/>
        <v>1400</v>
      </c>
      <c r="S200" s="228"/>
      <c r="T200" s="228"/>
      <c r="U200" s="228">
        <v>0</v>
      </c>
      <c r="V200" s="228"/>
      <c r="W200" s="228">
        <f t="shared" si="1"/>
        <v>466.66666666666669</v>
      </c>
      <c r="X200" s="228">
        <f t="shared" si="2"/>
        <v>70</v>
      </c>
      <c r="Y200" s="229">
        <f t="shared" si="3"/>
        <v>536.66666666666674</v>
      </c>
      <c r="Z200" s="233">
        <v>5.88</v>
      </c>
      <c r="AA200" s="228">
        <f t="shared" si="4"/>
        <v>2884</v>
      </c>
      <c r="AB200" s="231">
        <f t="shared" si="5"/>
        <v>1961.1200000000001</v>
      </c>
      <c r="AC200" s="226" t="s">
        <v>2733</v>
      </c>
      <c r="AD200" s="226" t="s">
        <v>2734</v>
      </c>
      <c r="AE200" s="226" t="s">
        <v>2689</v>
      </c>
      <c r="AF200" s="253"/>
    </row>
    <row r="201" spans="1:32" ht="21.75" customHeight="1">
      <c r="A201" s="226">
        <v>193</v>
      </c>
      <c r="B201" s="226" t="s">
        <v>3288</v>
      </c>
      <c r="C201" s="226" t="s">
        <v>3288</v>
      </c>
      <c r="D201" s="227"/>
      <c r="E201" s="226" t="s">
        <v>3289</v>
      </c>
      <c r="F201" s="226" t="s">
        <v>66</v>
      </c>
      <c r="G201" s="226" t="s">
        <v>2686</v>
      </c>
      <c r="H201" s="226" t="s">
        <v>3084</v>
      </c>
      <c r="I201" s="226" t="s">
        <v>3287</v>
      </c>
      <c r="J201" s="237">
        <v>3</v>
      </c>
      <c r="K201" s="260">
        <v>3</v>
      </c>
      <c r="L201" s="260"/>
      <c r="M201" s="226">
        <v>3</v>
      </c>
      <c r="N201" s="226">
        <v>4</v>
      </c>
      <c r="O201" s="227"/>
      <c r="P201" s="226">
        <v>22</v>
      </c>
      <c r="Q201" s="226">
        <v>3950</v>
      </c>
      <c r="R201" s="228">
        <f t="shared" si="0"/>
        <v>86900</v>
      </c>
      <c r="S201" s="228"/>
      <c r="T201" s="228"/>
      <c r="U201" s="228">
        <v>0</v>
      </c>
      <c r="V201" s="228">
        <v>284</v>
      </c>
      <c r="W201" s="228">
        <f t="shared" si="1"/>
        <v>1420</v>
      </c>
      <c r="X201" s="228">
        <f t="shared" si="2"/>
        <v>213</v>
      </c>
      <c r="Y201" s="229">
        <f t="shared" si="3"/>
        <v>1633</v>
      </c>
      <c r="Z201" s="233">
        <v>6.84</v>
      </c>
      <c r="AA201" s="228">
        <f t="shared" si="4"/>
        <v>10138.799999999999</v>
      </c>
      <c r="AB201" s="231">
        <f t="shared" si="5"/>
        <v>6894.384</v>
      </c>
      <c r="AC201" s="226" t="s">
        <v>2733</v>
      </c>
      <c r="AD201" s="226" t="s">
        <v>2733</v>
      </c>
      <c r="AE201" s="226" t="s">
        <v>2733</v>
      </c>
      <c r="AF201" s="253"/>
    </row>
    <row r="202" spans="1:32" ht="21.75" customHeight="1">
      <c r="A202" s="226">
        <v>194</v>
      </c>
      <c r="B202" s="226" t="s">
        <v>3290</v>
      </c>
      <c r="C202" s="226" t="s">
        <v>3290</v>
      </c>
      <c r="D202" s="227"/>
      <c r="E202" s="226" t="s">
        <v>3291</v>
      </c>
      <c r="F202" s="226" t="s">
        <v>66</v>
      </c>
      <c r="G202" s="226" t="s">
        <v>2686</v>
      </c>
      <c r="H202" s="226" t="s">
        <v>3084</v>
      </c>
      <c r="I202" s="226" t="s">
        <v>3287</v>
      </c>
      <c r="J202" s="237">
        <v>3</v>
      </c>
      <c r="K202" s="260">
        <v>3</v>
      </c>
      <c r="L202" s="260"/>
      <c r="M202" s="226">
        <v>3</v>
      </c>
      <c r="N202" s="226">
        <v>4</v>
      </c>
      <c r="O202" s="227"/>
      <c r="P202" s="226">
        <v>22</v>
      </c>
      <c r="Q202" s="226">
        <v>3950</v>
      </c>
      <c r="R202" s="228">
        <f t="shared" si="0"/>
        <v>86900</v>
      </c>
      <c r="S202" s="228"/>
      <c r="T202" s="228"/>
      <c r="U202" s="228">
        <v>0</v>
      </c>
      <c r="V202" s="228">
        <v>284</v>
      </c>
      <c r="W202" s="228">
        <f t="shared" si="1"/>
        <v>1420</v>
      </c>
      <c r="X202" s="228">
        <f t="shared" si="2"/>
        <v>213</v>
      </c>
      <c r="Y202" s="229">
        <f t="shared" si="3"/>
        <v>1633</v>
      </c>
      <c r="Z202" s="233">
        <v>6.84</v>
      </c>
      <c r="AA202" s="228">
        <f t="shared" si="4"/>
        <v>10138.799999999999</v>
      </c>
      <c r="AB202" s="231">
        <f t="shared" si="5"/>
        <v>6894.384</v>
      </c>
      <c r="AC202" s="226" t="s">
        <v>2733</v>
      </c>
      <c r="AD202" s="226" t="s">
        <v>2733</v>
      </c>
      <c r="AE202" s="226" t="s">
        <v>2733</v>
      </c>
      <c r="AF202" s="253"/>
    </row>
    <row r="203" spans="1:32" ht="21.75" customHeight="1">
      <c r="A203" s="226">
        <v>195</v>
      </c>
      <c r="B203" s="226" t="s">
        <v>3292</v>
      </c>
      <c r="C203" s="226" t="s">
        <v>3292</v>
      </c>
      <c r="D203" s="227"/>
      <c r="E203" s="226" t="s">
        <v>3293</v>
      </c>
      <c r="F203" s="226" t="s">
        <v>66</v>
      </c>
      <c r="G203" s="226" t="s">
        <v>2686</v>
      </c>
      <c r="H203" s="226" t="s">
        <v>3084</v>
      </c>
      <c r="I203" s="226" t="s">
        <v>3287</v>
      </c>
      <c r="J203" s="237">
        <v>3</v>
      </c>
      <c r="K203" s="260">
        <v>3</v>
      </c>
      <c r="L203" s="260"/>
      <c r="M203" s="226">
        <v>3</v>
      </c>
      <c r="N203" s="226">
        <v>4</v>
      </c>
      <c r="O203" s="227"/>
      <c r="P203" s="226">
        <v>22</v>
      </c>
      <c r="Q203" s="226">
        <v>3950</v>
      </c>
      <c r="R203" s="228">
        <f t="shared" si="0"/>
        <v>86900</v>
      </c>
      <c r="S203" s="228"/>
      <c r="T203" s="228"/>
      <c r="U203" s="228">
        <v>0</v>
      </c>
      <c r="V203" s="228">
        <v>284</v>
      </c>
      <c r="W203" s="228">
        <f t="shared" si="1"/>
        <v>1420</v>
      </c>
      <c r="X203" s="228">
        <f t="shared" si="2"/>
        <v>213</v>
      </c>
      <c r="Y203" s="229">
        <f t="shared" si="3"/>
        <v>1633</v>
      </c>
      <c r="Z203" s="233">
        <v>6.84</v>
      </c>
      <c r="AA203" s="228">
        <f t="shared" si="4"/>
        <v>10138.799999999999</v>
      </c>
      <c r="AB203" s="231">
        <f t="shared" si="5"/>
        <v>6894.384</v>
      </c>
      <c r="AC203" s="226" t="s">
        <v>2733</v>
      </c>
      <c r="AD203" s="226" t="s">
        <v>2733</v>
      </c>
      <c r="AE203" s="226" t="s">
        <v>2733</v>
      </c>
      <c r="AF203" s="253"/>
    </row>
    <row r="204" spans="1:32" ht="21.75" customHeight="1">
      <c r="A204" s="226">
        <v>196</v>
      </c>
      <c r="B204" s="226" t="s">
        <v>3294</v>
      </c>
      <c r="C204" s="226" t="s">
        <v>3294</v>
      </c>
      <c r="D204" s="227"/>
      <c r="E204" s="226" t="s">
        <v>3295</v>
      </c>
      <c r="F204" s="226" t="s">
        <v>66</v>
      </c>
      <c r="G204" s="226" t="s">
        <v>2686</v>
      </c>
      <c r="H204" s="226" t="s">
        <v>3084</v>
      </c>
      <c r="I204" s="226" t="s">
        <v>3287</v>
      </c>
      <c r="J204" s="237">
        <v>3</v>
      </c>
      <c r="K204" s="260">
        <v>3</v>
      </c>
      <c r="L204" s="260"/>
      <c r="M204" s="226">
        <v>3</v>
      </c>
      <c r="N204" s="226">
        <v>4</v>
      </c>
      <c r="O204" s="227"/>
      <c r="P204" s="226">
        <v>22</v>
      </c>
      <c r="Q204" s="226">
        <v>3950</v>
      </c>
      <c r="R204" s="228">
        <f t="shared" si="0"/>
        <v>86900</v>
      </c>
      <c r="S204" s="228"/>
      <c r="T204" s="228"/>
      <c r="U204" s="228">
        <v>0</v>
      </c>
      <c r="V204" s="228">
        <v>284</v>
      </c>
      <c r="W204" s="228">
        <f t="shared" si="1"/>
        <v>1420</v>
      </c>
      <c r="X204" s="228">
        <f t="shared" si="2"/>
        <v>213</v>
      </c>
      <c r="Y204" s="229">
        <f t="shared" si="3"/>
        <v>1633</v>
      </c>
      <c r="Z204" s="233">
        <v>6.84</v>
      </c>
      <c r="AA204" s="228">
        <f t="shared" si="4"/>
        <v>10138.799999999999</v>
      </c>
      <c r="AB204" s="231">
        <f t="shared" si="5"/>
        <v>6894.384</v>
      </c>
      <c r="AC204" s="226" t="s">
        <v>2733</v>
      </c>
      <c r="AD204" s="226" t="s">
        <v>2733</v>
      </c>
      <c r="AE204" s="226" t="s">
        <v>2733</v>
      </c>
      <c r="AF204" s="253"/>
    </row>
    <row r="205" spans="1:32" ht="21.75" customHeight="1">
      <c r="A205" s="226">
        <v>197</v>
      </c>
      <c r="B205" s="226" t="s">
        <v>3296</v>
      </c>
      <c r="C205" s="226" t="s">
        <v>3296</v>
      </c>
      <c r="D205" s="227"/>
      <c r="E205" s="226" t="s">
        <v>3297</v>
      </c>
      <c r="F205" s="226" t="s">
        <v>66</v>
      </c>
      <c r="G205" s="226" t="s">
        <v>2686</v>
      </c>
      <c r="H205" s="226" t="s">
        <v>3084</v>
      </c>
      <c r="I205" s="226" t="s">
        <v>3298</v>
      </c>
      <c r="J205" s="237">
        <v>7</v>
      </c>
      <c r="K205" s="260">
        <v>7</v>
      </c>
      <c r="L205" s="260"/>
      <c r="M205" s="226">
        <v>4</v>
      </c>
      <c r="N205" s="226">
        <v>8</v>
      </c>
      <c r="O205" s="227"/>
      <c r="P205" s="226">
        <v>20</v>
      </c>
      <c r="Q205" s="226">
        <v>6200</v>
      </c>
      <c r="R205" s="228">
        <f t="shared" si="0"/>
        <v>124000</v>
      </c>
      <c r="S205" s="228"/>
      <c r="T205" s="228"/>
      <c r="U205" s="228">
        <v>0</v>
      </c>
      <c r="V205" s="228">
        <v>418</v>
      </c>
      <c r="W205" s="228">
        <f t="shared" si="1"/>
        <v>2090</v>
      </c>
      <c r="X205" s="228">
        <f t="shared" si="2"/>
        <v>313.5</v>
      </c>
      <c r="Y205" s="229">
        <f t="shared" si="3"/>
        <v>2403.5</v>
      </c>
      <c r="Z205" s="233">
        <v>6.84</v>
      </c>
      <c r="AA205" s="228">
        <f t="shared" si="4"/>
        <v>14922.6</v>
      </c>
      <c r="AB205" s="231">
        <f t="shared" si="5"/>
        <v>10147.368</v>
      </c>
      <c r="AC205" s="226" t="s">
        <v>2733</v>
      </c>
      <c r="AD205" s="226" t="s">
        <v>2733</v>
      </c>
      <c r="AE205" s="226" t="s">
        <v>2733</v>
      </c>
      <c r="AF205" s="253"/>
    </row>
    <row r="206" spans="1:32" ht="21.75" customHeight="1">
      <c r="A206" s="226">
        <v>198</v>
      </c>
      <c r="B206" s="226" t="s">
        <v>3299</v>
      </c>
      <c r="C206" s="226" t="s">
        <v>3299</v>
      </c>
      <c r="D206" s="227"/>
      <c r="E206" s="226" t="s">
        <v>3300</v>
      </c>
      <c r="F206" s="226" t="s">
        <v>66</v>
      </c>
      <c r="G206" s="226" t="s">
        <v>2686</v>
      </c>
      <c r="H206" s="226" t="s">
        <v>3084</v>
      </c>
      <c r="I206" s="226" t="s">
        <v>3298</v>
      </c>
      <c r="J206" s="237">
        <v>3</v>
      </c>
      <c r="K206" s="260">
        <v>3</v>
      </c>
      <c r="L206" s="260"/>
      <c r="M206" s="226">
        <v>2</v>
      </c>
      <c r="N206" s="226">
        <v>4</v>
      </c>
      <c r="O206" s="227"/>
      <c r="P206" s="226">
        <v>20</v>
      </c>
      <c r="Q206" s="226">
        <v>6200</v>
      </c>
      <c r="R206" s="228">
        <f t="shared" si="0"/>
        <v>124000</v>
      </c>
      <c r="S206" s="228"/>
      <c r="T206" s="228"/>
      <c r="U206" s="228">
        <v>0</v>
      </c>
      <c r="V206" s="228">
        <v>171</v>
      </c>
      <c r="W206" s="228">
        <f t="shared" si="1"/>
        <v>855</v>
      </c>
      <c r="X206" s="228">
        <f t="shared" si="2"/>
        <v>128.25</v>
      </c>
      <c r="Y206" s="229">
        <f t="shared" si="3"/>
        <v>983.25</v>
      </c>
      <c r="Z206" s="233">
        <v>6.84</v>
      </c>
      <c r="AA206" s="228">
        <f t="shared" si="4"/>
        <v>6104.7</v>
      </c>
      <c r="AB206" s="231">
        <f t="shared" si="5"/>
        <v>4151.1959999999999</v>
      </c>
      <c r="AC206" s="226" t="s">
        <v>2733</v>
      </c>
      <c r="AD206" s="226" t="s">
        <v>2733</v>
      </c>
      <c r="AE206" s="226" t="s">
        <v>2733</v>
      </c>
      <c r="AF206" s="253"/>
    </row>
    <row r="207" spans="1:32" ht="21.75" customHeight="1">
      <c r="A207" s="226">
        <v>199</v>
      </c>
      <c r="B207" s="226" t="s">
        <v>3301</v>
      </c>
      <c r="C207" s="226" t="s">
        <v>3301</v>
      </c>
      <c r="D207" s="227"/>
      <c r="E207" s="236" t="s">
        <v>3302</v>
      </c>
      <c r="F207" s="226" t="s">
        <v>66</v>
      </c>
      <c r="G207" s="226" t="s">
        <v>2686</v>
      </c>
      <c r="H207" s="226" t="s">
        <v>3084</v>
      </c>
      <c r="I207" s="226" t="s">
        <v>3303</v>
      </c>
      <c r="J207" s="237">
        <v>2</v>
      </c>
      <c r="K207" s="260">
        <v>2</v>
      </c>
      <c r="L207" s="260"/>
      <c r="M207" s="226">
        <v>2</v>
      </c>
      <c r="N207" s="226">
        <v>3</v>
      </c>
      <c r="O207" s="227"/>
      <c r="P207" s="226">
        <v>15</v>
      </c>
      <c r="Q207" s="226">
        <v>1950</v>
      </c>
      <c r="R207" s="228">
        <f t="shared" si="0"/>
        <v>29250</v>
      </c>
      <c r="S207" s="228"/>
      <c r="T207" s="228"/>
      <c r="U207" s="228">
        <v>0</v>
      </c>
      <c r="V207" s="228">
        <v>190</v>
      </c>
      <c r="W207" s="228">
        <f t="shared" si="1"/>
        <v>950</v>
      </c>
      <c r="X207" s="228">
        <f t="shared" si="2"/>
        <v>142.5</v>
      </c>
      <c r="Y207" s="229">
        <f t="shared" si="3"/>
        <v>1092.5</v>
      </c>
      <c r="Z207" s="233">
        <v>6.84</v>
      </c>
      <c r="AA207" s="228">
        <f t="shared" si="4"/>
        <v>6783</v>
      </c>
      <c r="AB207" s="231">
        <f t="shared" si="5"/>
        <v>4612.4400000000005</v>
      </c>
      <c r="AC207" s="226" t="s">
        <v>1701</v>
      </c>
      <c r="AD207" s="226" t="s">
        <v>1701</v>
      </c>
      <c r="AE207" s="226" t="s">
        <v>1701</v>
      </c>
      <c r="AF207" s="253"/>
    </row>
    <row r="208" spans="1:32" ht="21.75" customHeight="1">
      <c r="A208" s="226">
        <v>200</v>
      </c>
      <c r="B208" s="226" t="s">
        <v>3304</v>
      </c>
      <c r="C208" s="226" t="s">
        <v>3304</v>
      </c>
      <c r="D208" s="227"/>
      <c r="E208" s="236" t="s">
        <v>3305</v>
      </c>
      <c r="F208" s="226" t="s">
        <v>66</v>
      </c>
      <c r="G208" s="226" t="s">
        <v>2686</v>
      </c>
      <c r="H208" s="226" t="s">
        <v>3084</v>
      </c>
      <c r="I208" s="226" t="s">
        <v>3303</v>
      </c>
      <c r="J208" s="237">
        <v>2</v>
      </c>
      <c r="K208" s="260">
        <v>2</v>
      </c>
      <c r="L208" s="260"/>
      <c r="M208" s="226">
        <v>2</v>
      </c>
      <c r="N208" s="226">
        <v>3</v>
      </c>
      <c r="O208" s="227"/>
      <c r="P208" s="226">
        <v>15</v>
      </c>
      <c r="Q208" s="226">
        <v>1950</v>
      </c>
      <c r="R208" s="228">
        <f t="shared" si="0"/>
        <v>29250</v>
      </c>
      <c r="S208" s="228"/>
      <c r="T208" s="228"/>
      <c r="U208" s="228">
        <v>0</v>
      </c>
      <c r="V208" s="228">
        <v>190</v>
      </c>
      <c r="W208" s="228">
        <f t="shared" si="1"/>
        <v>950</v>
      </c>
      <c r="X208" s="228">
        <f t="shared" si="2"/>
        <v>142.5</v>
      </c>
      <c r="Y208" s="229">
        <f t="shared" si="3"/>
        <v>1092.5</v>
      </c>
      <c r="Z208" s="233">
        <v>6.84</v>
      </c>
      <c r="AA208" s="228">
        <f t="shared" si="4"/>
        <v>6783</v>
      </c>
      <c r="AB208" s="231">
        <f t="shared" si="5"/>
        <v>4612.4400000000005</v>
      </c>
      <c r="AC208" s="226" t="s">
        <v>1701</v>
      </c>
      <c r="AD208" s="226" t="s">
        <v>1701</v>
      </c>
      <c r="AE208" s="226" t="s">
        <v>1701</v>
      </c>
      <c r="AF208" s="253"/>
    </row>
    <row r="209" spans="1:32" ht="21.75" customHeight="1">
      <c r="A209" s="226">
        <v>201</v>
      </c>
      <c r="B209" s="226" t="s">
        <v>3306</v>
      </c>
      <c r="C209" s="226" t="s">
        <v>3306</v>
      </c>
      <c r="D209" s="227"/>
      <c r="E209" s="226" t="s">
        <v>3307</v>
      </c>
      <c r="F209" s="226" t="s">
        <v>2758</v>
      </c>
      <c r="G209" s="226" t="s">
        <v>2686</v>
      </c>
      <c r="H209" s="226" t="s">
        <v>3084</v>
      </c>
      <c r="I209" s="226" t="s">
        <v>3308</v>
      </c>
      <c r="J209" s="237">
        <v>3</v>
      </c>
      <c r="K209" s="260">
        <v>3</v>
      </c>
      <c r="L209" s="260"/>
      <c r="M209" s="226">
        <v>2</v>
      </c>
      <c r="N209" s="226">
        <v>4</v>
      </c>
      <c r="O209" s="227"/>
      <c r="P209" s="226">
        <v>0</v>
      </c>
      <c r="Q209" s="226">
        <v>0</v>
      </c>
      <c r="R209" s="228">
        <f t="shared" si="0"/>
        <v>0</v>
      </c>
      <c r="S209" s="228">
        <v>9272</v>
      </c>
      <c r="T209" s="228">
        <v>5</v>
      </c>
      <c r="U209" s="228">
        <v>46360</v>
      </c>
      <c r="V209" s="228"/>
      <c r="W209" s="228">
        <f t="shared" si="1"/>
        <v>0</v>
      </c>
      <c r="X209" s="228">
        <f t="shared" si="2"/>
        <v>4636</v>
      </c>
      <c r="Y209" s="229">
        <f t="shared" si="3"/>
        <v>4636</v>
      </c>
      <c r="Z209" s="233">
        <v>5.88</v>
      </c>
      <c r="AA209" s="228">
        <f t="shared" si="4"/>
        <v>9272</v>
      </c>
      <c r="AB209" s="231">
        <f t="shared" si="5"/>
        <v>6304.96</v>
      </c>
      <c r="AC209" s="226" t="s">
        <v>3309</v>
      </c>
      <c r="AD209" s="226" t="s">
        <v>3309</v>
      </c>
      <c r="AE209" s="226" t="s">
        <v>3309</v>
      </c>
      <c r="AF209" s="253" t="s">
        <v>3310</v>
      </c>
    </row>
    <row r="210" spans="1:32" ht="21.75" customHeight="1">
      <c r="A210" s="226">
        <v>202</v>
      </c>
      <c r="B210" s="226" t="s">
        <v>3311</v>
      </c>
      <c r="C210" s="226" t="s">
        <v>3311</v>
      </c>
      <c r="D210" s="227"/>
      <c r="E210" s="226" t="s">
        <v>3312</v>
      </c>
      <c r="F210" s="226" t="s">
        <v>66</v>
      </c>
      <c r="G210" s="226" t="s">
        <v>2686</v>
      </c>
      <c r="H210" s="226" t="s">
        <v>3084</v>
      </c>
      <c r="I210" s="226" t="s">
        <v>3313</v>
      </c>
      <c r="J210" s="237">
        <v>3</v>
      </c>
      <c r="K210" s="260">
        <v>3</v>
      </c>
      <c r="L210" s="260"/>
      <c r="M210" s="226">
        <v>2</v>
      </c>
      <c r="N210" s="226">
        <v>4</v>
      </c>
      <c r="O210" s="227"/>
      <c r="P210" s="226">
        <v>12</v>
      </c>
      <c r="Q210" s="226">
        <v>800</v>
      </c>
      <c r="R210" s="228">
        <f t="shared" si="0"/>
        <v>9600</v>
      </c>
      <c r="S210" s="228"/>
      <c r="T210" s="228"/>
      <c r="U210" s="228">
        <v>0</v>
      </c>
      <c r="V210" s="228">
        <v>100</v>
      </c>
      <c r="W210" s="228">
        <f t="shared" si="1"/>
        <v>500</v>
      </c>
      <c r="X210" s="228">
        <f t="shared" si="2"/>
        <v>75</v>
      </c>
      <c r="Y210" s="229">
        <f t="shared" si="3"/>
        <v>575</v>
      </c>
      <c r="Z210" s="233">
        <v>6.84</v>
      </c>
      <c r="AA210" s="228">
        <f t="shared" si="4"/>
        <v>3570</v>
      </c>
      <c r="AB210" s="231">
        <f t="shared" si="5"/>
        <v>2427.6000000000004</v>
      </c>
      <c r="AC210" s="226" t="s">
        <v>2733</v>
      </c>
      <c r="AD210" s="226" t="s">
        <v>2733</v>
      </c>
      <c r="AE210" s="226" t="s">
        <v>2733</v>
      </c>
      <c r="AF210" s="253" t="s">
        <v>2785</v>
      </c>
    </row>
    <row r="211" spans="1:32" ht="21.75" customHeight="1">
      <c r="A211" s="226">
        <v>203</v>
      </c>
      <c r="B211" s="226" t="s">
        <v>3314</v>
      </c>
      <c r="C211" s="226" t="s">
        <v>3314</v>
      </c>
      <c r="D211" s="227"/>
      <c r="E211" s="226" t="s">
        <v>3315</v>
      </c>
      <c r="F211" s="226" t="s">
        <v>66</v>
      </c>
      <c r="G211" s="226" t="s">
        <v>2686</v>
      </c>
      <c r="H211" s="226" t="s">
        <v>3084</v>
      </c>
      <c r="I211" s="226" t="s">
        <v>3313</v>
      </c>
      <c r="J211" s="237">
        <v>3</v>
      </c>
      <c r="K211" s="260">
        <v>3</v>
      </c>
      <c r="L211" s="260"/>
      <c r="M211" s="226">
        <v>2</v>
      </c>
      <c r="N211" s="226">
        <v>4</v>
      </c>
      <c r="O211" s="227"/>
      <c r="P211" s="226">
        <v>12</v>
      </c>
      <c r="Q211" s="226">
        <v>800</v>
      </c>
      <c r="R211" s="228">
        <f t="shared" si="0"/>
        <v>9600</v>
      </c>
      <c r="S211" s="228"/>
      <c r="T211" s="228"/>
      <c r="U211" s="228">
        <v>0</v>
      </c>
      <c r="V211" s="228">
        <v>100</v>
      </c>
      <c r="W211" s="228">
        <f t="shared" si="1"/>
        <v>500</v>
      </c>
      <c r="X211" s="228">
        <f t="shared" si="2"/>
        <v>75</v>
      </c>
      <c r="Y211" s="229">
        <f t="shared" si="3"/>
        <v>575</v>
      </c>
      <c r="Z211" s="233">
        <v>6.84</v>
      </c>
      <c r="AA211" s="228">
        <f t="shared" si="4"/>
        <v>3570</v>
      </c>
      <c r="AB211" s="231">
        <f t="shared" si="5"/>
        <v>2427.6000000000004</v>
      </c>
      <c r="AC211" s="226" t="s">
        <v>2733</v>
      </c>
      <c r="AD211" s="226" t="s">
        <v>2733</v>
      </c>
      <c r="AE211" s="226" t="s">
        <v>2733</v>
      </c>
      <c r="AF211" s="253" t="s">
        <v>2785</v>
      </c>
    </row>
    <row r="212" spans="1:32" ht="21.75" customHeight="1">
      <c r="A212" s="226">
        <v>204</v>
      </c>
      <c r="B212" s="226" t="s">
        <v>3316</v>
      </c>
      <c r="C212" s="226" t="s">
        <v>3316</v>
      </c>
      <c r="D212" s="227"/>
      <c r="E212" s="226" t="s">
        <v>3317</v>
      </c>
      <c r="F212" s="226" t="s">
        <v>66</v>
      </c>
      <c r="G212" s="226" t="s">
        <v>2686</v>
      </c>
      <c r="H212" s="226" t="s">
        <v>3084</v>
      </c>
      <c r="I212" s="226" t="s">
        <v>3313</v>
      </c>
      <c r="J212" s="237">
        <v>3</v>
      </c>
      <c r="K212" s="260">
        <v>3</v>
      </c>
      <c r="L212" s="260"/>
      <c r="M212" s="226">
        <v>2</v>
      </c>
      <c r="N212" s="226">
        <v>4</v>
      </c>
      <c r="O212" s="227"/>
      <c r="P212" s="226">
        <v>12</v>
      </c>
      <c r="Q212" s="226">
        <v>600</v>
      </c>
      <c r="R212" s="228">
        <f t="shared" si="0"/>
        <v>7200</v>
      </c>
      <c r="S212" s="228"/>
      <c r="T212" s="228"/>
      <c r="U212" s="228">
        <v>0</v>
      </c>
      <c r="V212" s="228">
        <v>100</v>
      </c>
      <c r="W212" s="228">
        <f t="shared" si="1"/>
        <v>500</v>
      </c>
      <c r="X212" s="228">
        <f t="shared" si="2"/>
        <v>75</v>
      </c>
      <c r="Y212" s="229">
        <f t="shared" si="3"/>
        <v>575</v>
      </c>
      <c r="Z212" s="233">
        <v>6.84</v>
      </c>
      <c r="AA212" s="228">
        <f t="shared" si="4"/>
        <v>3570</v>
      </c>
      <c r="AB212" s="231">
        <f t="shared" si="5"/>
        <v>2427.6000000000004</v>
      </c>
      <c r="AC212" s="226" t="s">
        <v>2733</v>
      </c>
      <c r="AD212" s="226" t="s">
        <v>2733</v>
      </c>
      <c r="AE212" s="226" t="s">
        <v>2733</v>
      </c>
      <c r="AF212" s="253" t="s">
        <v>2785</v>
      </c>
    </row>
    <row r="213" spans="1:32" ht="21.75" customHeight="1">
      <c r="A213" s="226">
        <v>205</v>
      </c>
      <c r="B213" s="226" t="s">
        <v>3318</v>
      </c>
      <c r="C213" s="226" t="s">
        <v>3318</v>
      </c>
      <c r="D213" s="227"/>
      <c r="E213" s="226" t="s">
        <v>3319</v>
      </c>
      <c r="F213" s="226" t="s">
        <v>66</v>
      </c>
      <c r="G213" s="226" t="s">
        <v>2686</v>
      </c>
      <c r="H213" s="226" t="s">
        <v>3084</v>
      </c>
      <c r="I213" s="226" t="s">
        <v>3320</v>
      </c>
      <c r="J213" s="237">
        <v>3</v>
      </c>
      <c r="K213" s="260">
        <v>3</v>
      </c>
      <c r="L213" s="260"/>
      <c r="M213" s="226">
        <v>2</v>
      </c>
      <c r="N213" s="226">
        <v>4</v>
      </c>
      <c r="O213" s="227"/>
      <c r="P213" s="226">
        <v>12</v>
      </c>
      <c r="Q213" s="226">
        <v>1200</v>
      </c>
      <c r="R213" s="228">
        <f t="shared" si="0"/>
        <v>14400</v>
      </c>
      <c r="S213" s="228"/>
      <c r="T213" s="228"/>
      <c r="U213" s="228">
        <v>0</v>
      </c>
      <c r="V213" s="228">
        <v>125</v>
      </c>
      <c r="W213" s="228">
        <f t="shared" si="1"/>
        <v>625</v>
      </c>
      <c r="X213" s="228">
        <f t="shared" si="2"/>
        <v>93.75</v>
      </c>
      <c r="Y213" s="229">
        <f t="shared" si="3"/>
        <v>718.75</v>
      </c>
      <c r="Z213" s="233">
        <v>6.84</v>
      </c>
      <c r="AA213" s="228">
        <f t="shared" si="4"/>
        <v>4462.5</v>
      </c>
      <c r="AB213" s="231">
        <f t="shared" si="5"/>
        <v>3034.5</v>
      </c>
      <c r="AC213" s="226" t="s">
        <v>2733</v>
      </c>
      <c r="AD213" s="226" t="s">
        <v>2733</v>
      </c>
      <c r="AE213" s="226" t="s">
        <v>2733</v>
      </c>
      <c r="AF213" s="253" t="s">
        <v>2785</v>
      </c>
    </row>
    <row r="214" spans="1:32" ht="21.75" customHeight="1">
      <c r="A214" s="226">
        <v>206</v>
      </c>
      <c r="B214" s="226" t="s">
        <v>3321</v>
      </c>
      <c r="C214" s="226" t="s">
        <v>3321</v>
      </c>
      <c r="D214" s="227"/>
      <c r="E214" s="226" t="s">
        <v>3322</v>
      </c>
      <c r="F214" s="226" t="s">
        <v>66</v>
      </c>
      <c r="G214" s="226" t="s">
        <v>2686</v>
      </c>
      <c r="H214" s="226" t="s">
        <v>3084</v>
      </c>
      <c r="I214" s="226" t="s">
        <v>3320</v>
      </c>
      <c r="J214" s="237">
        <v>3</v>
      </c>
      <c r="K214" s="260">
        <v>3</v>
      </c>
      <c r="L214" s="260"/>
      <c r="M214" s="226">
        <v>2</v>
      </c>
      <c r="N214" s="226">
        <v>4</v>
      </c>
      <c r="O214" s="227"/>
      <c r="P214" s="226">
        <v>12</v>
      </c>
      <c r="Q214" s="226">
        <v>1200</v>
      </c>
      <c r="R214" s="228">
        <f t="shared" si="0"/>
        <v>14400</v>
      </c>
      <c r="S214" s="228"/>
      <c r="T214" s="228"/>
      <c r="U214" s="228">
        <v>0</v>
      </c>
      <c r="V214" s="228">
        <v>125</v>
      </c>
      <c r="W214" s="228">
        <f t="shared" si="1"/>
        <v>625</v>
      </c>
      <c r="X214" s="228">
        <f t="shared" si="2"/>
        <v>93.75</v>
      </c>
      <c r="Y214" s="229">
        <f t="shared" si="3"/>
        <v>718.75</v>
      </c>
      <c r="Z214" s="233">
        <v>6.84</v>
      </c>
      <c r="AA214" s="228">
        <f t="shared" si="4"/>
        <v>4462.5</v>
      </c>
      <c r="AB214" s="231">
        <f t="shared" si="5"/>
        <v>3034.5</v>
      </c>
      <c r="AC214" s="226" t="s">
        <v>2733</v>
      </c>
      <c r="AD214" s="226" t="s">
        <v>2733</v>
      </c>
      <c r="AE214" s="226" t="s">
        <v>2733</v>
      </c>
      <c r="AF214" s="253" t="s">
        <v>2785</v>
      </c>
    </row>
    <row r="215" spans="1:32" ht="21.75" customHeight="1">
      <c r="A215" s="226">
        <v>207</v>
      </c>
      <c r="B215" s="226" t="s">
        <v>3323</v>
      </c>
      <c r="C215" s="226" t="s">
        <v>3323</v>
      </c>
      <c r="D215" s="227"/>
      <c r="E215" s="226" t="s">
        <v>3324</v>
      </c>
      <c r="F215" s="226" t="s">
        <v>66</v>
      </c>
      <c r="G215" s="226" t="s">
        <v>2686</v>
      </c>
      <c r="H215" s="226" t="s">
        <v>3084</v>
      </c>
      <c r="I215" s="226" t="s">
        <v>3320</v>
      </c>
      <c r="J215" s="237">
        <v>3</v>
      </c>
      <c r="K215" s="260">
        <v>3</v>
      </c>
      <c r="L215" s="260"/>
      <c r="M215" s="226">
        <v>2</v>
      </c>
      <c r="N215" s="226">
        <v>4</v>
      </c>
      <c r="O215" s="227"/>
      <c r="P215" s="226">
        <v>12</v>
      </c>
      <c r="Q215" s="226">
        <v>1200</v>
      </c>
      <c r="R215" s="228">
        <f t="shared" si="0"/>
        <v>14400</v>
      </c>
      <c r="S215" s="228"/>
      <c r="T215" s="228"/>
      <c r="U215" s="228">
        <v>0</v>
      </c>
      <c r="V215" s="228">
        <v>125</v>
      </c>
      <c r="W215" s="228">
        <f t="shared" si="1"/>
        <v>625</v>
      </c>
      <c r="X215" s="228">
        <f t="shared" si="2"/>
        <v>93.75</v>
      </c>
      <c r="Y215" s="229">
        <f t="shared" si="3"/>
        <v>718.75</v>
      </c>
      <c r="Z215" s="233">
        <v>6.84</v>
      </c>
      <c r="AA215" s="228">
        <f t="shared" si="4"/>
        <v>4462.5</v>
      </c>
      <c r="AB215" s="231">
        <f t="shared" si="5"/>
        <v>3034.5</v>
      </c>
      <c r="AC215" s="226" t="s">
        <v>2733</v>
      </c>
      <c r="AD215" s="226" t="s">
        <v>2733</v>
      </c>
      <c r="AE215" s="226" t="s">
        <v>2733</v>
      </c>
      <c r="AF215" s="253" t="s">
        <v>2785</v>
      </c>
    </row>
    <row r="216" spans="1:32" ht="21.75" customHeight="1">
      <c r="A216" s="226">
        <v>208</v>
      </c>
      <c r="B216" s="226" t="s">
        <v>3325</v>
      </c>
      <c r="C216" s="226" t="s">
        <v>3325</v>
      </c>
      <c r="D216" s="227"/>
      <c r="E216" s="226" t="s">
        <v>3326</v>
      </c>
      <c r="F216" s="226" t="s">
        <v>66</v>
      </c>
      <c r="G216" s="226" t="s">
        <v>2686</v>
      </c>
      <c r="H216" s="226" t="s">
        <v>3084</v>
      </c>
      <c r="I216" s="226" t="s">
        <v>3320</v>
      </c>
      <c r="J216" s="237">
        <v>3</v>
      </c>
      <c r="K216" s="260">
        <v>3</v>
      </c>
      <c r="L216" s="260"/>
      <c r="M216" s="226">
        <v>2</v>
      </c>
      <c r="N216" s="226">
        <v>4</v>
      </c>
      <c r="O216" s="227"/>
      <c r="P216" s="226">
        <v>12</v>
      </c>
      <c r="Q216" s="226">
        <v>1200</v>
      </c>
      <c r="R216" s="228">
        <f t="shared" si="0"/>
        <v>14400</v>
      </c>
      <c r="S216" s="228"/>
      <c r="T216" s="228"/>
      <c r="U216" s="228">
        <v>0</v>
      </c>
      <c r="V216" s="228">
        <v>125</v>
      </c>
      <c r="W216" s="228">
        <f t="shared" si="1"/>
        <v>625</v>
      </c>
      <c r="X216" s="228">
        <f t="shared" si="2"/>
        <v>93.75</v>
      </c>
      <c r="Y216" s="229">
        <f t="shared" si="3"/>
        <v>718.75</v>
      </c>
      <c r="Z216" s="233">
        <v>6.84</v>
      </c>
      <c r="AA216" s="228">
        <f t="shared" si="4"/>
        <v>4462.5</v>
      </c>
      <c r="AB216" s="231">
        <f t="shared" si="5"/>
        <v>3034.5</v>
      </c>
      <c r="AC216" s="226" t="s">
        <v>2733</v>
      </c>
      <c r="AD216" s="226" t="s">
        <v>2733</v>
      </c>
      <c r="AE216" s="226" t="s">
        <v>2733</v>
      </c>
      <c r="AF216" s="253" t="s">
        <v>2785</v>
      </c>
    </row>
    <row r="217" spans="1:32" ht="21.75" customHeight="1">
      <c r="A217" s="226">
        <v>209</v>
      </c>
      <c r="B217" s="226" t="s">
        <v>3327</v>
      </c>
      <c r="C217" s="226" t="s">
        <v>3327</v>
      </c>
      <c r="D217" s="227"/>
      <c r="E217" s="226" t="s">
        <v>3328</v>
      </c>
      <c r="F217" s="226" t="s">
        <v>66</v>
      </c>
      <c r="G217" s="226" t="s">
        <v>2686</v>
      </c>
      <c r="H217" s="226" t="s">
        <v>3084</v>
      </c>
      <c r="I217" s="226" t="s">
        <v>3329</v>
      </c>
      <c r="J217" s="237">
        <v>2</v>
      </c>
      <c r="K217" s="260">
        <v>2</v>
      </c>
      <c r="L217" s="260"/>
      <c r="M217" s="226">
        <v>4</v>
      </c>
      <c r="N217" s="226">
        <v>3</v>
      </c>
      <c r="O217" s="227"/>
      <c r="P217" s="226">
        <v>21</v>
      </c>
      <c r="Q217" s="226">
        <v>1360</v>
      </c>
      <c r="R217" s="228">
        <f t="shared" si="0"/>
        <v>28560</v>
      </c>
      <c r="S217" s="228"/>
      <c r="T217" s="228"/>
      <c r="U217" s="228">
        <v>0</v>
      </c>
      <c r="V217" s="228">
        <v>298</v>
      </c>
      <c r="W217" s="228">
        <f t="shared" si="1"/>
        <v>1490</v>
      </c>
      <c r="X217" s="228">
        <f t="shared" si="2"/>
        <v>223.5</v>
      </c>
      <c r="Y217" s="229">
        <f t="shared" si="3"/>
        <v>1713.5</v>
      </c>
      <c r="Z217" s="233">
        <v>6.84</v>
      </c>
      <c r="AA217" s="228">
        <f t="shared" si="4"/>
        <v>10638.6</v>
      </c>
      <c r="AB217" s="231">
        <f t="shared" si="5"/>
        <v>7234.2480000000005</v>
      </c>
      <c r="AC217" s="226" t="s">
        <v>1701</v>
      </c>
      <c r="AD217" s="226" t="s">
        <v>1701</v>
      </c>
      <c r="AE217" s="226" t="s">
        <v>1701</v>
      </c>
      <c r="AF217" s="253"/>
    </row>
    <row r="218" spans="1:32" ht="21.75" customHeight="1">
      <c r="A218" s="226">
        <v>210</v>
      </c>
      <c r="B218" s="226" t="s">
        <v>3330</v>
      </c>
      <c r="C218" s="226" t="s">
        <v>3331</v>
      </c>
      <c r="D218" s="227"/>
      <c r="E218" s="226" t="s">
        <v>3332</v>
      </c>
      <c r="F218" s="226" t="s">
        <v>66</v>
      </c>
      <c r="G218" s="226" t="s">
        <v>2686</v>
      </c>
      <c r="H218" s="226" t="s">
        <v>3084</v>
      </c>
      <c r="I218" s="226" t="s">
        <v>3329</v>
      </c>
      <c r="J218" s="237">
        <v>2</v>
      </c>
      <c r="K218" s="260">
        <v>2</v>
      </c>
      <c r="L218" s="260"/>
      <c r="M218" s="226">
        <v>4</v>
      </c>
      <c r="N218" s="226">
        <v>3</v>
      </c>
      <c r="O218" s="227"/>
      <c r="P218" s="226">
        <v>21</v>
      </c>
      <c r="Q218" s="226">
        <v>1360</v>
      </c>
      <c r="R218" s="228">
        <f t="shared" si="0"/>
        <v>28560</v>
      </c>
      <c r="S218" s="228"/>
      <c r="T218" s="228"/>
      <c r="U218" s="228">
        <v>0</v>
      </c>
      <c r="V218" s="228">
        <v>298</v>
      </c>
      <c r="W218" s="228">
        <f t="shared" si="1"/>
        <v>1490</v>
      </c>
      <c r="X218" s="228">
        <f t="shared" si="2"/>
        <v>223.5</v>
      </c>
      <c r="Y218" s="229">
        <f t="shared" si="3"/>
        <v>1713.5</v>
      </c>
      <c r="Z218" s="233">
        <v>6.84</v>
      </c>
      <c r="AA218" s="228">
        <f t="shared" si="4"/>
        <v>10638.6</v>
      </c>
      <c r="AB218" s="231">
        <f t="shared" si="5"/>
        <v>7234.2480000000005</v>
      </c>
      <c r="AC218" s="226" t="s">
        <v>1701</v>
      </c>
      <c r="AD218" s="226" t="s">
        <v>1701</v>
      </c>
      <c r="AE218" s="226" t="s">
        <v>1701</v>
      </c>
      <c r="AF218" s="253"/>
    </row>
    <row r="219" spans="1:32" ht="21.75" customHeight="1">
      <c r="A219" s="226">
        <v>211</v>
      </c>
      <c r="B219" s="226" t="s">
        <v>3333</v>
      </c>
      <c r="C219" s="226" t="s">
        <v>3333</v>
      </c>
      <c r="D219" s="227"/>
      <c r="E219" s="226" t="s">
        <v>3334</v>
      </c>
      <c r="F219" s="226" t="s">
        <v>66</v>
      </c>
      <c r="G219" s="226" t="s">
        <v>2686</v>
      </c>
      <c r="H219" s="226" t="s">
        <v>3084</v>
      </c>
      <c r="I219" s="226" t="s">
        <v>3335</v>
      </c>
      <c r="J219" s="237">
        <v>1</v>
      </c>
      <c r="K219" s="260">
        <v>1</v>
      </c>
      <c r="L219" s="260"/>
      <c r="M219" s="226">
        <v>2</v>
      </c>
      <c r="N219" s="226">
        <v>2</v>
      </c>
      <c r="O219" s="227"/>
      <c r="P219" s="226">
        <v>16</v>
      </c>
      <c r="Q219" s="226">
        <v>1000</v>
      </c>
      <c r="R219" s="228">
        <f t="shared" si="0"/>
        <v>16000</v>
      </c>
      <c r="S219" s="228"/>
      <c r="T219" s="228"/>
      <c r="U219" s="228">
        <v>0</v>
      </c>
      <c r="V219" s="228">
        <v>91</v>
      </c>
      <c r="W219" s="228">
        <f t="shared" si="1"/>
        <v>455</v>
      </c>
      <c r="X219" s="228">
        <f t="shared" si="2"/>
        <v>68.25</v>
      </c>
      <c r="Y219" s="229">
        <f t="shared" si="3"/>
        <v>523.25</v>
      </c>
      <c r="Z219" s="233">
        <v>6.84</v>
      </c>
      <c r="AA219" s="228">
        <f t="shared" si="4"/>
        <v>3248.7</v>
      </c>
      <c r="AB219" s="231">
        <f t="shared" si="5"/>
        <v>2209.116</v>
      </c>
      <c r="AC219" s="226" t="s">
        <v>1701</v>
      </c>
      <c r="AD219" s="226" t="s">
        <v>1701</v>
      </c>
      <c r="AE219" s="226" t="s">
        <v>1701</v>
      </c>
      <c r="AF219" s="253"/>
    </row>
    <row r="220" spans="1:32" ht="21.75" customHeight="1">
      <c r="A220" s="226">
        <v>212</v>
      </c>
      <c r="B220" s="226" t="s">
        <v>3336</v>
      </c>
      <c r="C220" s="226" t="s">
        <v>3337</v>
      </c>
      <c r="D220" s="227"/>
      <c r="E220" s="226" t="s">
        <v>3338</v>
      </c>
      <c r="F220" s="226" t="s">
        <v>66</v>
      </c>
      <c r="G220" s="226" t="s">
        <v>2686</v>
      </c>
      <c r="H220" s="226" t="s">
        <v>3084</v>
      </c>
      <c r="I220" s="226" t="s">
        <v>3335</v>
      </c>
      <c r="J220" s="237">
        <v>1</v>
      </c>
      <c r="K220" s="260">
        <v>1</v>
      </c>
      <c r="L220" s="260"/>
      <c r="M220" s="226">
        <v>2</v>
      </c>
      <c r="N220" s="226">
        <v>2</v>
      </c>
      <c r="O220" s="227"/>
      <c r="P220" s="226">
        <v>16</v>
      </c>
      <c r="Q220" s="226">
        <v>1000</v>
      </c>
      <c r="R220" s="228">
        <f t="shared" si="0"/>
        <v>16000</v>
      </c>
      <c r="S220" s="228"/>
      <c r="T220" s="228"/>
      <c r="U220" s="228">
        <v>0</v>
      </c>
      <c r="V220" s="228">
        <v>91</v>
      </c>
      <c r="W220" s="228">
        <f t="shared" si="1"/>
        <v>455</v>
      </c>
      <c r="X220" s="228">
        <f t="shared" si="2"/>
        <v>68.25</v>
      </c>
      <c r="Y220" s="229">
        <f t="shared" si="3"/>
        <v>523.25</v>
      </c>
      <c r="Z220" s="233">
        <v>6.84</v>
      </c>
      <c r="AA220" s="228">
        <f t="shared" si="4"/>
        <v>3248.7</v>
      </c>
      <c r="AB220" s="231">
        <f t="shared" si="5"/>
        <v>2209.116</v>
      </c>
      <c r="AC220" s="226" t="s">
        <v>1701</v>
      </c>
      <c r="AD220" s="226" t="s">
        <v>1701</v>
      </c>
      <c r="AE220" s="226" t="s">
        <v>1701</v>
      </c>
      <c r="AF220" s="253"/>
    </row>
    <row r="221" spans="1:32" ht="21.75" customHeight="1">
      <c r="A221" s="226">
        <v>213</v>
      </c>
      <c r="B221" s="226" t="s">
        <v>3339</v>
      </c>
      <c r="C221" s="226" t="s">
        <v>3340</v>
      </c>
      <c r="D221" s="227"/>
      <c r="E221" s="226" t="s">
        <v>3341</v>
      </c>
      <c r="F221" s="226" t="s">
        <v>66</v>
      </c>
      <c r="G221" s="226" t="s">
        <v>2686</v>
      </c>
      <c r="H221" s="226" t="s">
        <v>3084</v>
      </c>
      <c r="I221" s="226" t="s">
        <v>3335</v>
      </c>
      <c r="J221" s="237">
        <v>1</v>
      </c>
      <c r="K221" s="260">
        <v>1</v>
      </c>
      <c r="L221" s="260"/>
      <c r="M221" s="226">
        <v>2</v>
      </c>
      <c r="N221" s="226">
        <v>2</v>
      </c>
      <c r="O221" s="227"/>
      <c r="P221" s="226">
        <v>16</v>
      </c>
      <c r="Q221" s="226">
        <v>1000</v>
      </c>
      <c r="R221" s="228">
        <f t="shared" si="0"/>
        <v>16000</v>
      </c>
      <c r="S221" s="228"/>
      <c r="T221" s="228"/>
      <c r="U221" s="228">
        <v>0</v>
      </c>
      <c r="V221" s="228">
        <v>91</v>
      </c>
      <c r="W221" s="228">
        <f t="shared" si="1"/>
        <v>455</v>
      </c>
      <c r="X221" s="228">
        <f t="shared" si="2"/>
        <v>68.25</v>
      </c>
      <c r="Y221" s="229">
        <f t="shared" si="3"/>
        <v>523.25</v>
      </c>
      <c r="Z221" s="233">
        <v>6.84</v>
      </c>
      <c r="AA221" s="228">
        <f t="shared" si="4"/>
        <v>3248.7</v>
      </c>
      <c r="AB221" s="231">
        <f t="shared" si="5"/>
        <v>2209.116</v>
      </c>
      <c r="AC221" s="226" t="s">
        <v>1701</v>
      </c>
      <c r="AD221" s="226" t="s">
        <v>1701</v>
      </c>
      <c r="AE221" s="226" t="s">
        <v>1701</v>
      </c>
      <c r="AF221" s="253"/>
    </row>
    <row r="222" spans="1:32" ht="21.75" customHeight="1">
      <c r="A222" s="226">
        <v>214</v>
      </c>
      <c r="B222" s="226" t="s">
        <v>3342</v>
      </c>
      <c r="C222" s="226" t="s">
        <v>3343</v>
      </c>
      <c r="D222" s="227"/>
      <c r="E222" s="226" t="s">
        <v>3344</v>
      </c>
      <c r="F222" s="226" t="s">
        <v>66</v>
      </c>
      <c r="G222" s="226" t="s">
        <v>2686</v>
      </c>
      <c r="H222" s="226" t="s">
        <v>3084</v>
      </c>
      <c r="I222" s="226" t="s">
        <v>3335</v>
      </c>
      <c r="J222" s="237">
        <v>1</v>
      </c>
      <c r="K222" s="260">
        <v>1</v>
      </c>
      <c r="L222" s="260"/>
      <c r="M222" s="226">
        <v>2</v>
      </c>
      <c r="N222" s="226">
        <v>2</v>
      </c>
      <c r="O222" s="227"/>
      <c r="P222" s="226">
        <v>16</v>
      </c>
      <c r="Q222" s="226">
        <v>1000</v>
      </c>
      <c r="R222" s="228">
        <f t="shared" si="0"/>
        <v>16000</v>
      </c>
      <c r="S222" s="228"/>
      <c r="T222" s="228"/>
      <c r="U222" s="228">
        <v>0</v>
      </c>
      <c r="V222" s="228">
        <v>91</v>
      </c>
      <c r="W222" s="228">
        <f t="shared" si="1"/>
        <v>455</v>
      </c>
      <c r="X222" s="228">
        <f t="shared" si="2"/>
        <v>68.25</v>
      </c>
      <c r="Y222" s="229">
        <f t="shared" si="3"/>
        <v>523.25</v>
      </c>
      <c r="Z222" s="233">
        <v>6.84</v>
      </c>
      <c r="AA222" s="228">
        <f t="shared" si="4"/>
        <v>3248.7</v>
      </c>
      <c r="AB222" s="231">
        <f t="shared" si="5"/>
        <v>2209.116</v>
      </c>
      <c r="AC222" s="226" t="s">
        <v>1701</v>
      </c>
      <c r="AD222" s="226" t="s">
        <v>1701</v>
      </c>
      <c r="AE222" s="226" t="s">
        <v>1701</v>
      </c>
      <c r="AF222" s="253"/>
    </row>
    <row r="223" spans="1:32" ht="21.75" customHeight="1">
      <c r="A223" s="226">
        <v>215</v>
      </c>
      <c r="B223" s="226" t="s">
        <v>3345</v>
      </c>
      <c r="C223" s="226" t="s">
        <v>3345</v>
      </c>
      <c r="D223" s="227"/>
      <c r="E223" s="226" t="s">
        <v>3346</v>
      </c>
      <c r="F223" s="226" t="s">
        <v>66</v>
      </c>
      <c r="G223" s="226" t="s">
        <v>2686</v>
      </c>
      <c r="H223" s="226" t="s">
        <v>3084</v>
      </c>
      <c r="I223" s="226" t="s">
        <v>3347</v>
      </c>
      <c r="J223" s="237">
        <v>2</v>
      </c>
      <c r="K223" s="260">
        <v>2</v>
      </c>
      <c r="L223" s="260"/>
      <c r="M223" s="226">
        <v>2</v>
      </c>
      <c r="N223" s="226">
        <v>3</v>
      </c>
      <c r="O223" s="227"/>
      <c r="P223" s="226">
        <v>12</v>
      </c>
      <c r="Q223" s="226">
        <v>3500</v>
      </c>
      <c r="R223" s="228">
        <f t="shared" si="0"/>
        <v>42000</v>
      </c>
      <c r="S223" s="228"/>
      <c r="T223" s="228"/>
      <c r="U223" s="228">
        <v>0</v>
      </c>
      <c r="V223" s="228">
        <v>87</v>
      </c>
      <c r="W223" s="228">
        <f t="shared" si="1"/>
        <v>435</v>
      </c>
      <c r="X223" s="228">
        <f t="shared" si="2"/>
        <v>65.25</v>
      </c>
      <c r="Y223" s="229">
        <f t="shared" si="3"/>
        <v>500.25</v>
      </c>
      <c r="Z223" s="233">
        <v>6.84</v>
      </c>
      <c r="AA223" s="228">
        <f t="shared" si="4"/>
        <v>3105.9</v>
      </c>
      <c r="AB223" s="231">
        <f t="shared" si="5"/>
        <v>2112.0120000000002</v>
      </c>
      <c r="AC223" s="226" t="s">
        <v>1701</v>
      </c>
      <c r="AD223" s="226" t="s">
        <v>1701</v>
      </c>
      <c r="AE223" s="226" t="s">
        <v>1701</v>
      </c>
      <c r="AF223" s="253"/>
    </row>
    <row r="224" spans="1:32" ht="21.75" customHeight="1">
      <c r="A224" s="226">
        <v>216</v>
      </c>
      <c r="B224" s="226" t="s">
        <v>3348</v>
      </c>
      <c r="C224" s="226" t="s">
        <v>3348</v>
      </c>
      <c r="D224" s="227"/>
      <c r="E224" s="226" t="s">
        <v>3349</v>
      </c>
      <c r="F224" s="226" t="s">
        <v>66</v>
      </c>
      <c r="G224" s="226" t="s">
        <v>2686</v>
      </c>
      <c r="H224" s="226" t="s">
        <v>3084</v>
      </c>
      <c r="I224" s="226" t="s">
        <v>3347</v>
      </c>
      <c r="J224" s="237">
        <v>2</v>
      </c>
      <c r="K224" s="260">
        <v>2</v>
      </c>
      <c r="L224" s="260"/>
      <c r="M224" s="226">
        <v>2</v>
      </c>
      <c r="N224" s="226">
        <v>3</v>
      </c>
      <c r="O224" s="227"/>
      <c r="P224" s="226">
        <v>12</v>
      </c>
      <c r="Q224" s="226">
        <v>3500</v>
      </c>
      <c r="R224" s="228">
        <f t="shared" si="0"/>
        <v>42000</v>
      </c>
      <c r="S224" s="228"/>
      <c r="T224" s="228"/>
      <c r="U224" s="228">
        <v>0</v>
      </c>
      <c r="V224" s="228">
        <v>87</v>
      </c>
      <c r="W224" s="228">
        <f t="shared" si="1"/>
        <v>435</v>
      </c>
      <c r="X224" s="228">
        <f t="shared" si="2"/>
        <v>65.25</v>
      </c>
      <c r="Y224" s="229">
        <f t="shared" si="3"/>
        <v>500.25</v>
      </c>
      <c r="Z224" s="233">
        <v>6.84</v>
      </c>
      <c r="AA224" s="228">
        <f t="shared" si="4"/>
        <v>3105.9</v>
      </c>
      <c r="AB224" s="231">
        <f t="shared" si="5"/>
        <v>2112.0120000000002</v>
      </c>
      <c r="AC224" s="226" t="s">
        <v>1701</v>
      </c>
      <c r="AD224" s="226" t="s">
        <v>1701</v>
      </c>
      <c r="AE224" s="226" t="s">
        <v>1701</v>
      </c>
      <c r="AF224" s="253"/>
    </row>
    <row r="225" spans="1:32" ht="21.75" customHeight="1">
      <c r="A225" s="226">
        <v>217</v>
      </c>
      <c r="B225" s="226" t="s">
        <v>3350</v>
      </c>
      <c r="C225" s="226" t="s">
        <v>3350</v>
      </c>
      <c r="D225" s="227"/>
      <c r="E225" s="226" t="s">
        <v>3351</v>
      </c>
      <c r="F225" s="226" t="s">
        <v>66</v>
      </c>
      <c r="G225" s="226" t="s">
        <v>2686</v>
      </c>
      <c r="H225" s="226" t="s">
        <v>3084</v>
      </c>
      <c r="I225" s="226" t="s">
        <v>3352</v>
      </c>
      <c r="J225" s="237">
        <v>2</v>
      </c>
      <c r="K225" s="260">
        <v>2</v>
      </c>
      <c r="L225" s="260"/>
      <c r="M225" s="226">
        <v>2</v>
      </c>
      <c r="N225" s="226">
        <v>3</v>
      </c>
      <c r="O225" s="227"/>
      <c r="P225" s="226">
        <v>12</v>
      </c>
      <c r="Q225" s="226">
        <v>5700</v>
      </c>
      <c r="R225" s="228">
        <f t="shared" si="0"/>
        <v>68400</v>
      </c>
      <c r="S225" s="228"/>
      <c r="T225" s="228"/>
      <c r="U225" s="228">
        <v>0</v>
      </c>
      <c r="V225" s="228">
        <v>87</v>
      </c>
      <c r="W225" s="228">
        <f t="shared" si="1"/>
        <v>435</v>
      </c>
      <c r="X225" s="228">
        <f t="shared" si="2"/>
        <v>65.25</v>
      </c>
      <c r="Y225" s="229">
        <f t="shared" si="3"/>
        <v>500.25</v>
      </c>
      <c r="Z225" s="233">
        <v>6.84</v>
      </c>
      <c r="AA225" s="228">
        <f t="shared" si="4"/>
        <v>3105.9</v>
      </c>
      <c r="AB225" s="231">
        <f t="shared" si="5"/>
        <v>2112.0120000000002</v>
      </c>
      <c r="AC225" s="226" t="s">
        <v>1701</v>
      </c>
      <c r="AD225" s="226" t="s">
        <v>1701</v>
      </c>
      <c r="AE225" s="226" t="s">
        <v>1701</v>
      </c>
      <c r="AF225" s="253"/>
    </row>
    <row r="226" spans="1:32" ht="21.75" customHeight="1">
      <c r="A226" s="226">
        <v>218</v>
      </c>
      <c r="B226" s="226" t="s">
        <v>3353</v>
      </c>
      <c r="C226" s="226" t="s">
        <v>3353</v>
      </c>
      <c r="D226" s="227"/>
      <c r="E226" s="226" t="s">
        <v>3354</v>
      </c>
      <c r="F226" s="226" t="s">
        <v>66</v>
      </c>
      <c r="G226" s="226" t="s">
        <v>2686</v>
      </c>
      <c r="H226" s="226" t="s">
        <v>3084</v>
      </c>
      <c r="I226" s="226" t="s">
        <v>3352</v>
      </c>
      <c r="J226" s="237">
        <v>2</v>
      </c>
      <c r="K226" s="260">
        <v>2</v>
      </c>
      <c r="L226" s="260"/>
      <c r="M226" s="226">
        <v>2</v>
      </c>
      <c r="N226" s="226">
        <v>3</v>
      </c>
      <c r="O226" s="227"/>
      <c r="P226" s="226">
        <v>12</v>
      </c>
      <c r="Q226" s="226">
        <v>5700</v>
      </c>
      <c r="R226" s="228">
        <f t="shared" si="0"/>
        <v>68400</v>
      </c>
      <c r="S226" s="228"/>
      <c r="T226" s="228"/>
      <c r="U226" s="228">
        <v>0</v>
      </c>
      <c r="V226" s="228">
        <v>87</v>
      </c>
      <c r="W226" s="228">
        <f t="shared" si="1"/>
        <v>435</v>
      </c>
      <c r="X226" s="228">
        <f t="shared" si="2"/>
        <v>65.25</v>
      </c>
      <c r="Y226" s="229">
        <f t="shared" si="3"/>
        <v>500.25</v>
      </c>
      <c r="Z226" s="233">
        <v>6.84</v>
      </c>
      <c r="AA226" s="228">
        <f t="shared" si="4"/>
        <v>3105.9</v>
      </c>
      <c r="AB226" s="231">
        <f t="shared" si="5"/>
        <v>2112.0120000000002</v>
      </c>
      <c r="AC226" s="226" t="s">
        <v>1701</v>
      </c>
      <c r="AD226" s="226" t="s">
        <v>1701</v>
      </c>
      <c r="AE226" s="226" t="s">
        <v>1701</v>
      </c>
      <c r="AF226" s="253"/>
    </row>
    <row r="227" spans="1:32" ht="21.75" customHeight="1">
      <c r="A227" s="226">
        <v>219</v>
      </c>
      <c r="B227" s="226" t="s">
        <v>3355</v>
      </c>
      <c r="C227" s="226" t="s">
        <v>3355</v>
      </c>
      <c r="D227" s="227"/>
      <c r="E227" s="226" t="s">
        <v>3356</v>
      </c>
      <c r="F227" s="226" t="s">
        <v>66</v>
      </c>
      <c r="G227" s="226" t="s">
        <v>2686</v>
      </c>
      <c r="H227" s="226" t="s">
        <v>3084</v>
      </c>
      <c r="I227" s="226" t="s">
        <v>3352</v>
      </c>
      <c r="J227" s="237">
        <v>2</v>
      </c>
      <c r="K227" s="260">
        <v>2</v>
      </c>
      <c r="L227" s="260"/>
      <c r="M227" s="226">
        <v>2</v>
      </c>
      <c r="N227" s="226">
        <v>3</v>
      </c>
      <c r="O227" s="227"/>
      <c r="P227" s="226">
        <v>12</v>
      </c>
      <c r="Q227" s="226">
        <v>5700</v>
      </c>
      <c r="R227" s="228">
        <f t="shared" si="0"/>
        <v>68400</v>
      </c>
      <c r="S227" s="228"/>
      <c r="T227" s="228"/>
      <c r="U227" s="228">
        <v>0</v>
      </c>
      <c r="V227" s="228">
        <v>87</v>
      </c>
      <c r="W227" s="228">
        <f t="shared" si="1"/>
        <v>435</v>
      </c>
      <c r="X227" s="228">
        <f t="shared" si="2"/>
        <v>65.25</v>
      </c>
      <c r="Y227" s="229">
        <f t="shared" si="3"/>
        <v>500.25</v>
      </c>
      <c r="Z227" s="233">
        <v>6.84</v>
      </c>
      <c r="AA227" s="228">
        <f t="shared" si="4"/>
        <v>3105.9</v>
      </c>
      <c r="AB227" s="231">
        <f t="shared" si="5"/>
        <v>2112.0120000000002</v>
      </c>
      <c r="AC227" s="226" t="s">
        <v>1701</v>
      </c>
      <c r="AD227" s="226" t="s">
        <v>1701</v>
      </c>
      <c r="AE227" s="226" t="s">
        <v>1701</v>
      </c>
      <c r="AF227" s="253"/>
    </row>
    <row r="228" spans="1:32" ht="21.75" customHeight="1">
      <c r="A228" s="226">
        <v>220</v>
      </c>
      <c r="B228" s="226" t="s">
        <v>3357</v>
      </c>
      <c r="C228" s="226" t="s">
        <v>3357</v>
      </c>
      <c r="D228" s="227"/>
      <c r="E228" s="226" t="s">
        <v>3358</v>
      </c>
      <c r="F228" s="226" t="s">
        <v>66</v>
      </c>
      <c r="G228" s="226" t="s">
        <v>2686</v>
      </c>
      <c r="H228" s="226" t="s">
        <v>3084</v>
      </c>
      <c r="I228" s="226" t="s">
        <v>3352</v>
      </c>
      <c r="J228" s="235">
        <v>2</v>
      </c>
      <c r="K228" s="262">
        <v>1</v>
      </c>
      <c r="L228" s="262">
        <v>1</v>
      </c>
      <c r="M228" s="226">
        <v>2</v>
      </c>
      <c r="N228" s="226">
        <v>3</v>
      </c>
      <c r="O228" s="227"/>
      <c r="P228" s="226">
        <v>12</v>
      </c>
      <c r="Q228" s="226">
        <v>5700</v>
      </c>
      <c r="R228" s="228">
        <f t="shared" si="0"/>
        <v>68400</v>
      </c>
      <c r="S228" s="228"/>
      <c r="T228" s="228"/>
      <c r="U228" s="228">
        <v>0</v>
      </c>
      <c r="V228" s="228">
        <v>87</v>
      </c>
      <c r="W228" s="228">
        <f t="shared" si="1"/>
        <v>435</v>
      </c>
      <c r="X228" s="228">
        <f t="shared" si="2"/>
        <v>65.25</v>
      </c>
      <c r="Y228" s="229">
        <f t="shared" si="3"/>
        <v>500.25</v>
      </c>
      <c r="Z228" s="233">
        <v>6.84</v>
      </c>
      <c r="AA228" s="228">
        <f t="shared" si="4"/>
        <v>3105.9</v>
      </c>
      <c r="AB228" s="231">
        <f t="shared" si="5"/>
        <v>2112.0120000000002</v>
      </c>
      <c r="AC228" s="226" t="s">
        <v>1701</v>
      </c>
      <c r="AD228" s="226" t="s">
        <v>1701</v>
      </c>
      <c r="AE228" s="226" t="s">
        <v>1701</v>
      </c>
      <c r="AF228" s="253"/>
    </row>
    <row r="229" spans="1:32" ht="21.75" customHeight="1">
      <c r="A229" s="226">
        <v>221</v>
      </c>
      <c r="B229" s="226" t="s">
        <v>3359</v>
      </c>
      <c r="C229" s="226" t="s">
        <v>3359</v>
      </c>
      <c r="D229" s="227"/>
      <c r="E229" s="226" t="s">
        <v>3360</v>
      </c>
      <c r="F229" s="226" t="s">
        <v>42</v>
      </c>
      <c r="G229" s="226" t="s">
        <v>2686</v>
      </c>
      <c r="H229" s="226">
        <v>4</v>
      </c>
      <c r="I229" s="226" t="s">
        <v>3361</v>
      </c>
      <c r="J229" s="237">
        <v>11</v>
      </c>
      <c r="K229" s="260">
        <v>11</v>
      </c>
      <c r="L229" s="260"/>
      <c r="M229" s="226">
        <v>6</v>
      </c>
      <c r="N229" s="226">
        <v>12</v>
      </c>
      <c r="O229" s="227"/>
      <c r="P229" s="226">
        <v>26</v>
      </c>
      <c r="Q229" s="226">
        <v>1400</v>
      </c>
      <c r="R229" s="228">
        <f t="shared" si="0"/>
        <v>36400</v>
      </c>
      <c r="S229" s="228"/>
      <c r="T229" s="228"/>
      <c r="U229" s="228">
        <v>0</v>
      </c>
      <c r="V229" s="228"/>
      <c r="W229" s="228">
        <f t="shared" si="1"/>
        <v>12133.333333333334</v>
      </c>
      <c r="X229" s="228">
        <f t="shared" si="2"/>
        <v>1820</v>
      </c>
      <c r="Y229" s="229">
        <f t="shared" si="3"/>
        <v>13953.333333333334</v>
      </c>
      <c r="Z229" s="233">
        <v>5.88</v>
      </c>
      <c r="AA229" s="228">
        <f t="shared" si="4"/>
        <v>74984</v>
      </c>
      <c r="AB229" s="231">
        <f t="shared" si="5"/>
        <v>50989.120000000003</v>
      </c>
      <c r="AC229" s="226" t="s">
        <v>2733</v>
      </c>
      <c r="AD229" s="226" t="s">
        <v>2734</v>
      </c>
      <c r="AE229" s="226" t="s">
        <v>2689</v>
      </c>
      <c r="AF229" s="253" t="s">
        <v>3096</v>
      </c>
    </row>
    <row r="230" spans="1:32" ht="21.75" customHeight="1">
      <c r="A230" s="226">
        <v>222</v>
      </c>
      <c r="B230" s="226" t="s">
        <v>3362</v>
      </c>
      <c r="C230" s="226" t="s">
        <v>3362</v>
      </c>
      <c r="D230" s="227"/>
      <c r="E230" s="226" t="s">
        <v>3363</v>
      </c>
      <c r="F230" s="226" t="s">
        <v>42</v>
      </c>
      <c r="G230" s="226" t="s">
        <v>2686</v>
      </c>
      <c r="H230" s="226">
        <v>4</v>
      </c>
      <c r="I230" s="226" t="s">
        <v>3361</v>
      </c>
      <c r="J230" s="237">
        <v>10</v>
      </c>
      <c r="K230" s="260">
        <v>10</v>
      </c>
      <c r="L230" s="260"/>
      <c r="M230" s="226">
        <v>3</v>
      </c>
      <c r="N230" s="226">
        <v>6</v>
      </c>
      <c r="O230" s="226">
        <v>5</v>
      </c>
      <c r="P230" s="226">
        <v>26</v>
      </c>
      <c r="Q230" s="226">
        <v>1400</v>
      </c>
      <c r="R230" s="228">
        <f t="shared" si="0"/>
        <v>36400</v>
      </c>
      <c r="S230" s="228"/>
      <c r="T230" s="228"/>
      <c r="U230" s="228">
        <v>0</v>
      </c>
      <c r="V230" s="228"/>
      <c r="W230" s="228">
        <f t="shared" si="1"/>
        <v>12133.333333333334</v>
      </c>
      <c r="X230" s="228">
        <f t="shared" si="2"/>
        <v>1820</v>
      </c>
      <c r="Y230" s="229">
        <f t="shared" si="3"/>
        <v>13953.333333333334</v>
      </c>
      <c r="Z230" s="233">
        <v>5.88</v>
      </c>
      <c r="AA230" s="228">
        <f t="shared" si="4"/>
        <v>74984</v>
      </c>
      <c r="AB230" s="231">
        <f t="shared" si="5"/>
        <v>50989.120000000003</v>
      </c>
      <c r="AC230" s="226" t="s">
        <v>2733</v>
      </c>
      <c r="AD230" s="226" t="s">
        <v>2734</v>
      </c>
      <c r="AE230" s="226" t="s">
        <v>2689</v>
      </c>
      <c r="AF230" s="253" t="s">
        <v>2785</v>
      </c>
    </row>
    <row r="231" spans="1:32" ht="21.75" customHeight="1">
      <c r="A231" s="226">
        <v>223</v>
      </c>
      <c r="B231" s="226" t="s">
        <v>3364</v>
      </c>
      <c r="C231" s="226" t="s">
        <v>3364</v>
      </c>
      <c r="D231" s="227"/>
      <c r="E231" s="226" t="s">
        <v>3365</v>
      </c>
      <c r="F231" s="226" t="s">
        <v>42</v>
      </c>
      <c r="G231" s="226" t="s">
        <v>2686</v>
      </c>
      <c r="H231" s="226">
        <v>3</v>
      </c>
      <c r="I231" s="226" t="s">
        <v>3366</v>
      </c>
      <c r="J231" s="237">
        <v>1</v>
      </c>
      <c r="K231" s="260">
        <v>1</v>
      </c>
      <c r="L231" s="260"/>
      <c r="M231" s="226">
        <v>1</v>
      </c>
      <c r="N231" s="226">
        <v>2</v>
      </c>
      <c r="O231" s="227"/>
      <c r="P231" s="226">
        <v>10</v>
      </c>
      <c r="Q231" s="226">
        <v>250</v>
      </c>
      <c r="R231" s="228">
        <f t="shared" si="0"/>
        <v>2500</v>
      </c>
      <c r="S231" s="228"/>
      <c r="T231" s="228"/>
      <c r="U231" s="228">
        <v>0</v>
      </c>
      <c r="V231" s="228"/>
      <c r="W231" s="228">
        <f t="shared" si="1"/>
        <v>833.33333333333337</v>
      </c>
      <c r="X231" s="228">
        <f t="shared" si="2"/>
        <v>125</v>
      </c>
      <c r="Y231" s="229">
        <f t="shared" si="3"/>
        <v>958.33333333333337</v>
      </c>
      <c r="Z231" s="233">
        <v>5.88</v>
      </c>
      <c r="AA231" s="228">
        <f t="shared" si="4"/>
        <v>5150</v>
      </c>
      <c r="AB231" s="231">
        <f t="shared" si="5"/>
        <v>3502.0000000000005</v>
      </c>
      <c r="AC231" s="226" t="s">
        <v>2733</v>
      </c>
      <c r="AD231" s="226" t="s">
        <v>2734</v>
      </c>
      <c r="AE231" s="226" t="s">
        <v>2689</v>
      </c>
      <c r="AF231" s="253"/>
    </row>
    <row r="232" spans="1:32" ht="21.75" customHeight="1">
      <c r="A232" s="226">
        <v>224</v>
      </c>
      <c r="B232" s="226" t="s">
        <v>3367</v>
      </c>
      <c r="C232" s="226" t="s">
        <v>3367</v>
      </c>
      <c r="D232" s="227"/>
      <c r="E232" s="236" t="s">
        <v>3368</v>
      </c>
      <c r="F232" s="226" t="s">
        <v>42</v>
      </c>
      <c r="G232" s="226" t="s">
        <v>2686</v>
      </c>
      <c r="H232" s="226">
        <v>3</v>
      </c>
      <c r="I232" s="226" t="s">
        <v>3369</v>
      </c>
      <c r="J232" s="237">
        <v>3</v>
      </c>
      <c r="K232" s="260">
        <v>3</v>
      </c>
      <c r="L232" s="260"/>
      <c r="M232" s="226">
        <v>4</v>
      </c>
      <c r="N232" s="226">
        <v>4</v>
      </c>
      <c r="O232" s="227"/>
      <c r="P232" s="226">
        <v>13</v>
      </c>
      <c r="Q232" s="226">
        <v>1600</v>
      </c>
      <c r="R232" s="228">
        <f t="shared" ref="R232:R449" si="6">Q232*P232</f>
        <v>20800</v>
      </c>
      <c r="S232" s="228"/>
      <c r="T232" s="228"/>
      <c r="U232" s="228">
        <v>0</v>
      </c>
      <c r="V232" s="228"/>
      <c r="W232" s="228">
        <f t="shared" ref="W232:W449" si="7">IF(Z232=5.88,R232/3+V232*5,V232*5)</f>
        <v>6933.333333333333</v>
      </c>
      <c r="X232" s="228">
        <f t="shared" ref="X232:X449" si="8">U232/10+W232*15%</f>
        <v>1040</v>
      </c>
      <c r="Y232" s="229">
        <f t="shared" ref="Y232:Y449" si="9">W232+X232</f>
        <v>7973.333333333333</v>
      </c>
      <c r="Z232" s="233">
        <v>5.88</v>
      </c>
      <c r="AA232" s="228">
        <f t="shared" ref="AA232:AA449" si="10">W232*Z232+X232*2</f>
        <v>42848</v>
      </c>
      <c r="AB232" s="231">
        <f t="shared" ref="AB232:AB449" si="11">AA232*68%</f>
        <v>29136.640000000003</v>
      </c>
      <c r="AC232" s="226" t="s">
        <v>2733</v>
      </c>
      <c r="AD232" s="226" t="s">
        <v>2734</v>
      </c>
      <c r="AE232" s="226" t="s">
        <v>2689</v>
      </c>
      <c r="AF232" s="253"/>
    </row>
    <row r="233" spans="1:32" ht="21.75" customHeight="1">
      <c r="A233" s="226">
        <v>225</v>
      </c>
      <c r="B233" s="226" t="s">
        <v>3370</v>
      </c>
      <c r="C233" s="226" t="s">
        <v>3370</v>
      </c>
      <c r="D233" s="227"/>
      <c r="E233" s="226" t="s">
        <v>3371</v>
      </c>
      <c r="F233" s="226" t="s">
        <v>42</v>
      </c>
      <c r="G233" s="226" t="s">
        <v>2686</v>
      </c>
      <c r="H233" s="226">
        <v>1</v>
      </c>
      <c r="I233" s="226" t="s">
        <v>3372</v>
      </c>
      <c r="J233" s="235">
        <v>5</v>
      </c>
      <c r="K233" s="262">
        <v>4</v>
      </c>
      <c r="L233" s="262">
        <v>1</v>
      </c>
      <c r="M233" s="226">
        <v>3</v>
      </c>
      <c r="N233" s="226">
        <v>6</v>
      </c>
      <c r="O233" s="227"/>
      <c r="P233" s="226">
        <v>15</v>
      </c>
      <c r="Q233" s="226">
        <v>1000</v>
      </c>
      <c r="R233" s="228">
        <f t="shared" si="6"/>
        <v>15000</v>
      </c>
      <c r="S233" s="228"/>
      <c r="T233" s="228"/>
      <c r="U233" s="228">
        <v>0</v>
      </c>
      <c r="V233" s="228"/>
      <c r="W233" s="228">
        <f t="shared" si="7"/>
        <v>5000</v>
      </c>
      <c r="X233" s="228">
        <f t="shared" si="8"/>
        <v>750</v>
      </c>
      <c r="Y233" s="229">
        <f t="shared" si="9"/>
        <v>5750</v>
      </c>
      <c r="Z233" s="233">
        <v>5.88</v>
      </c>
      <c r="AA233" s="228">
        <f t="shared" si="10"/>
        <v>30900</v>
      </c>
      <c r="AB233" s="231">
        <f t="shared" si="11"/>
        <v>21012</v>
      </c>
      <c r="AC233" s="226" t="s">
        <v>2733</v>
      </c>
      <c r="AD233" s="226" t="s">
        <v>2734</v>
      </c>
      <c r="AE233" s="226" t="s">
        <v>2689</v>
      </c>
      <c r="AF233" s="253" t="s">
        <v>3373</v>
      </c>
    </row>
    <row r="234" spans="1:32" ht="21.75" customHeight="1">
      <c r="A234" s="226">
        <v>226</v>
      </c>
      <c r="B234" s="226" t="s">
        <v>3374</v>
      </c>
      <c r="C234" s="226" t="s">
        <v>3374</v>
      </c>
      <c r="D234" s="227"/>
      <c r="E234" s="226" t="s">
        <v>3375</v>
      </c>
      <c r="F234" s="226" t="s">
        <v>66</v>
      </c>
      <c r="G234" s="226" t="s">
        <v>2686</v>
      </c>
      <c r="H234" s="226" t="s">
        <v>2967</v>
      </c>
      <c r="I234" s="226" t="s">
        <v>3376</v>
      </c>
      <c r="J234" s="237">
        <v>7</v>
      </c>
      <c r="K234" s="260">
        <v>7</v>
      </c>
      <c r="L234" s="260"/>
      <c r="M234" s="226">
        <v>4</v>
      </c>
      <c r="N234" s="226">
        <v>8</v>
      </c>
      <c r="O234" s="227"/>
      <c r="P234" s="226">
        <v>3</v>
      </c>
      <c r="Q234" s="226">
        <v>4000</v>
      </c>
      <c r="R234" s="228">
        <f t="shared" si="6"/>
        <v>12000</v>
      </c>
      <c r="S234" s="228"/>
      <c r="T234" s="228"/>
      <c r="U234" s="228">
        <v>0</v>
      </c>
      <c r="V234" s="228">
        <v>285</v>
      </c>
      <c r="W234" s="228">
        <f t="shared" si="7"/>
        <v>1425</v>
      </c>
      <c r="X234" s="228">
        <f t="shared" si="8"/>
        <v>213.75</v>
      </c>
      <c r="Y234" s="229">
        <f t="shared" si="9"/>
        <v>1638.75</v>
      </c>
      <c r="Z234" s="233">
        <v>6.84</v>
      </c>
      <c r="AA234" s="228">
        <f t="shared" si="10"/>
        <v>10174.5</v>
      </c>
      <c r="AB234" s="231">
        <f t="shared" si="11"/>
        <v>6918.6600000000008</v>
      </c>
      <c r="AC234" s="226" t="s">
        <v>2733</v>
      </c>
      <c r="AD234" s="226" t="s">
        <v>2734</v>
      </c>
      <c r="AE234" s="226" t="s">
        <v>2689</v>
      </c>
      <c r="AF234" s="253"/>
    </row>
    <row r="235" spans="1:32" ht="21.75" customHeight="1">
      <c r="A235" s="226">
        <v>227</v>
      </c>
      <c r="B235" s="226" t="s">
        <v>3377</v>
      </c>
      <c r="C235" s="226" t="s">
        <v>3377</v>
      </c>
      <c r="D235" s="227"/>
      <c r="E235" s="226" t="s">
        <v>3378</v>
      </c>
      <c r="F235" s="226" t="s">
        <v>66</v>
      </c>
      <c r="G235" s="226" t="s">
        <v>2686</v>
      </c>
      <c r="H235" s="226" t="s">
        <v>2967</v>
      </c>
      <c r="I235" s="226" t="s">
        <v>3376</v>
      </c>
      <c r="J235" s="237">
        <v>7</v>
      </c>
      <c r="K235" s="260">
        <v>7</v>
      </c>
      <c r="L235" s="260"/>
      <c r="M235" s="226">
        <v>4</v>
      </c>
      <c r="N235" s="226">
        <v>8</v>
      </c>
      <c r="O235" s="227"/>
      <c r="P235" s="226">
        <v>21</v>
      </c>
      <c r="Q235" s="226">
        <v>2600</v>
      </c>
      <c r="R235" s="228">
        <f t="shared" si="6"/>
        <v>54600</v>
      </c>
      <c r="S235" s="228">
        <v>4000</v>
      </c>
      <c r="T235" s="228">
        <v>1</v>
      </c>
      <c r="U235" s="228">
        <v>4000</v>
      </c>
      <c r="V235" s="228">
        <v>173</v>
      </c>
      <c r="W235" s="228">
        <f t="shared" si="7"/>
        <v>865</v>
      </c>
      <c r="X235" s="228">
        <f t="shared" si="8"/>
        <v>529.75</v>
      </c>
      <c r="Y235" s="229">
        <f t="shared" si="9"/>
        <v>1394.75</v>
      </c>
      <c r="Z235" s="233">
        <v>6.84</v>
      </c>
      <c r="AA235" s="228">
        <f t="shared" si="10"/>
        <v>6976.0999999999995</v>
      </c>
      <c r="AB235" s="231">
        <f t="shared" si="11"/>
        <v>4743.7479999999996</v>
      </c>
      <c r="AC235" s="226" t="s">
        <v>2733</v>
      </c>
      <c r="AD235" s="226" t="s">
        <v>2733</v>
      </c>
      <c r="AE235" s="226" t="s">
        <v>2733</v>
      </c>
      <c r="AF235" s="253"/>
    </row>
    <row r="236" spans="1:32" ht="21.75" customHeight="1">
      <c r="A236" s="226">
        <v>228</v>
      </c>
      <c r="B236" s="226" t="s">
        <v>3379</v>
      </c>
      <c r="C236" s="226" t="s">
        <v>3379</v>
      </c>
      <c r="D236" s="227"/>
      <c r="E236" s="236" t="s">
        <v>3380</v>
      </c>
      <c r="F236" s="226" t="s">
        <v>66</v>
      </c>
      <c r="G236" s="226" t="s">
        <v>2686</v>
      </c>
      <c r="H236" s="226">
        <v>4</v>
      </c>
      <c r="I236" s="226" t="s">
        <v>3381</v>
      </c>
      <c r="J236" s="237">
        <v>7</v>
      </c>
      <c r="K236" s="260">
        <v>7</v>
      </c>
      <c r="L236" s="260"/>
      <c r="M236" s="226">
        <v>5</v>
      </c>
      <c r="N236" s="226">
        <v>8</v>
      </c>
      <c r="O236" s="227"/>
      <c r="P236" s="226">
        <v>33</v>
      </c>
      <c r="Q236" s="226">
        <v>1000</v>
      </c>
      <c r="R236" s="228">
        <f t="shared" si="6"/>
        <v>33000</v>
      </c>
      <c r="S236" s="228"/>
      <c r="T236" s="228"/>
      <c r="U236" s="228">
        <v>0</v>
      </c>
      <c r="V236" s="228">
        <v>170</v>
      </c>
      <c r="W236" s="228">
        <f t="shared" si="7"/>
        <v>850</v>
      </c>
      <c r="X236" s="228">
        <f t="shared" si="8"/>
        <v>127.5</v>
      </c>
      <c r="Y236" s="229">
        <f t="shared" si="9"/>
        <v>977.5</v>
      </c>
      <c r="Z236" s="233">
        <v>6.84</v>
      </c>
      <c r="AA236" s="228">
        <f t="shared" si="10"/>
        <v>6069</v>
      </c>
      <c r="AB236" s="231">
        <f t="shared" si="11"/>
        <v>4126.92</v>
      </c>
      <c r="AC236" s="226" t="s">
        <v>2733</v>
      </c>
      <c r="AD236" s="226" t="s">
        <v>2733</v>
      </c>
      <c r="AE236" s="226" t="s">
        <v>2733</v>
      </c>
      <c r="AF236" s="253" t="s">
        <v>3382</v>
      </c>
    </row>
    <row r="237" spans="1:32" ht="21.75" customHeight="1">
      <c r="A237" s="226">
        <v>229</v>
      </c>
      <c r="B237" s="226" t="s">
        <v>3383</v>
      </c>
      <c r="C237" s="226" t="s">
        <v>3383</v>
      </c>
      <c r="D237" s="227"/>
      <c r="E237" s="236" t="s">
        <v>3384</v>
      </c>
      <c r="F237" s="226" t="s">
        <v>66</v>
      </c>
      <c r="G237" s="226" t="s">
        <v>2686</v>
      </c>
      <c r="H237" s="226">
        <v>4</v>
      </c>
      <c r="I237" s="226" t="s">
        <v>3381</v>
      </c>
      <c r="J237" s="237">
        <v>9</v>
      </c>
      <c r="K237" s="260">
        <v>9</v>
      </c>
      <c r="L237" s="260"/>
      <c r="M237" s="226">
        <v>5</v>
      </c>
      <c r="N237" s="226">
        <v>10</v>
      </c>
      <c r="O237" s="227"/>
      <c r="P237" s="226">
        <v>33</v>
      </c>
      <c r="Q237" s="226">
        <v>1000</v>
      </c>
      <c r="R237" s="228">
        <f t="shared" si="6"/>
        <v>33000</v>
      </c>
      <c r="S237" s="228"/>
      <c r="T237" s="228"/>
      <c r="U237" s="228">
        <v>0</v>
      </c>
      <c r="V237" s="228">
        <v>170</v>
      </c>
      <c r="W237" s="228">
        <f t="shared" si="7"/>
        <v>850</v>
      </c>
      <c r="X237" s="228">
        <f t="shared" si="8"/>
        <v>127.5</v>
      </c>
      <c r="Y237" s="229">
        <f t="shared" si="9"/>
        <v>977.5</v>
      </c>
      <c r="Z237" s="233">
        <v>6.84</v>
      </c>
      <c r="AA237" s="228">
        <f t="shared" si="10"/>
        <v>6069</v>
      </c>
      <c r="AB237" s="231">
        <f t="shared" si="11"/>
        <v>4126.92</v>
      </c>
      <c r="AC237" s="226" t="s">
        <v>2733</v>
      </c>
      <c r="AD237" s="226" t="s">
        <v>2733</v>
      </c>
      <c r="AE237" s="226" t="s">
        <v>2733</v>
      </c>
      <c r="AF237" s="253" t="s">
        <v>3382</v>
      </c>
    </row>
    <row r="238" spans="1:32" ht="21.75" customHeight="1">
      <c r="A238" s="226">
        <v>230</v>
      </c>
      <c r="B238" s="226" t="s">
        <v>3385</v>
      </c>
      <c r="C238" s="226" t="s">
        <v>3385</v>
      </c>
      <c r="D238" s="227"/>
      <c r="E238" s="236" t="s">
        <v>3386</v>
      </c>
      <c r="F238" s="226" t="s">
        <v>66</v>
      </c>
      <c r="G238" s="226" t="s">
        <v>2686</v>
      </c>
      <c r="H238" s="226">
        <v>4</v>
      </c>
      <c r="I238" s="226" t="s">
        <v>3381</v>
      </c>
      <c r="J238" s="237">
        <v>3</v>
      </c>
      <c r="K238" s="260">
        <v>3</v>
      </c>
      <c r="L238" s="260"/>
      <c r="M238" s="226">
        <v>2</v>
      </c>
      <c r="N238" s="226">
        <v>3</v>
      </c>
      <c r="O238" s="227"/>
      <c r="P238" s="226">
        <v>33</v>
      </c>
      <c r="Q238" s="226">
        <v>1000</v>
      </c>
      <c r="R238" s="228">
        <f t="shared" si="6"/>
        <v>33000</v>
      </c>
      <c r="S238" s="228"/>
      <c r="T238" s="228"/>
      <c r="U238" s="228">
        <v>0</v>
      </c>
      <c r="V238" s="228">
        <v>170</v>
      </c>
      <c r="W238" s="228">
        <f t="shared" si="7"/>
        <v>850</v>
      </c>
      <c r="X238" s="228">
        <f t="shared" si="8"/>
        <v>127.5</v>
      </c>
      <c r="Y238" s="229">
        <f t="shared" si="9"/>
        <v>977.5</v>
      </c>
      <c r="Z238" s="233">
        <v>6.84</v>
      </c>
      <c r="AA238" s="228">
        <f t="shared" si="10"/>
        <v>6069</v>
      </c>
      <c r="AB238" s="231">
        <f t="shared" si="11"/>
        <v>4126.92</v>
      </c>
      <c r="AC238" s="226" t="s">
        <v>2733</v>
      </c>
      <c r="AD238" s="226" t="s">
        <v>2734</v>
      </c>
      <c r="AE238" s="226" t="s">
        <v>2689</v>
      </c>
      <c r="AF238" s="253" t="s">
        <v>3382</v>
      </c>
    </row>
    <row r="239" spans="1:32" ht="21.75" customHeight="1">
      <c r="A239" s="226">
        <v>231</v>
      </c>
      <c r="B239" s="226" t="s">
        <v>3387</v>
      </c>
      <c r="C239" s="226" t="s">
        <v>3387</v>
      </c>
      <c r="D239" s="227"/>
      <c r="E239" s="236" t="s">
        <v>3388</v>
      </c>
      <c r="F239" s="226" t="s">
        <v>66</v>
      </c>
      <c r="G239" s="226" t="s">
        <v>2686</v>
      </c>
      <c r="H239" s="226">
        <v>4</v>
      </c>
      <c r="I239" s="226" t="s">
        <v>3381</v>
      </c>
      <c r="J239" s="237">
        <v>2</v>
      </c>
      <c r="K239" s="260">
        <v>2</v>
      </c>
      <c r="L239" s="260"/>
      <c r="M239" s="226">
        <v>3</v>
      </c>
      <c r="N239" s="226">
        <v>3</v>
      </c>
      <c r="O239" s="227"/>
      <c r="P239" s="226">
        <v>33</v>
      </c>
      <c r="Q239" s="226">
        <v>1000</v>
      </c>
      <c r="R239" s="228">
        <f t="shared" si="6"/>
        <v>33000</v>
      </c>
      <c r="S239" s="228"/>
      <c r="T239" s="228"/>
      <c r="U239" s="228">
        <v>0</v>
      </c>
      <c r="V239" s="228">
        <v>170</v>
      </c>
      <c r="W239" s="228">
        <f t="shared" si="7"/>
        <v>850</v>
      </c>
      <c r="X239" s="228">
        <f t="shared" si="8"/>
        <v>127.5</v>
      </c>
      <c r="Y239" s="229">
        <f t="shared" si="9"/>
        <v>977.5</v>
      </c>
      <c r="Z239" s="233">
        <v>6.84</v>
      </c>
      <c r="AA239" s="228">
        <f t="shared" si="10"/>
        <v>6069</v>
      </c>
      <c r="AB239" s="231">
        <f t="shared" si="11"/>
        <v>4126.92</v>
      </c>
      <c r="AC239" s="226" t="s">
        <v>2733</v>
      </c>
      <c r="AD239" s="226" t="s">
        <v>2734</v>
      </c>
      <c r="AE239" s="226" t="s">
        <v>2689</v>
      </c>
      <c r="AF239" s="253" t="s">
        <v>3382</v>
      </c>
    </row>
    <row r="240" spans="1:32" ht="21.75" customHeight="1">
      <c r="A240" s="226">
        <v>232</v>
      </c>
      <c r="B240" s="226" t="s">
        <v>3390</v>
      </c>
      <c r="C240" s="226" t="s">
        <v>3390</v>
      </c>
      <c r="D240" s="227"/>
      <c r="E240" s="226" t="s">
        <v>3389</v>
      </c>
      <c r="F240" s="226" t="s">
        <v>42</v>
      </c>
      <c r="G240" s="226" t="s">
        <v>2686</v>
      </c>
      <c r="H240" s="226">
        <v>1</v>
      </c>
      <c r="I240" s="226" t="s">
        <v>3389</v>
      </c>
      <c r="J240" s="237">
        <v>3</v>
      </c>
      <c r="K240" s="260">
        <v>3</v>
      </c>
      <c r="L240" s="260"/>
      <c r="M240" s="226">
        <v>2</v>
      </c>
      <c r="N240" s="226">
        <v>4</v>
      </c>
      <c r="O240" s="227"/>
      <c r="P240" s="226">
        <v>11</v>
      </c>
      <c r="Q240" s="226">
        <v>400</v>
      </c>
      <c r="R240" s="228">
        <f t="shared" si="6"/>
        <v>4400</v>
      </c>
      <c r="S240" s="228"/>
      <c r="T240" s="228"/>
      <c r="U240" s="228">
        <v>0</v>
      </c>
      <c r="V240" s="228"/>
      <c r="W240" s="228">
        <f t="shared" si="7"/>
        <v>1466.6666666666667</v>
      </c>
      <c r="X240" s="228">
        <f t="shared" si="8"/>
        <v>220</v>
      </c>
      <c r="Y240" s="229">
        <f t="shared" si="9"/>
        <v>1686.6666666666667</v>
      </c>
      <c r="Z240" s="233">
        <v>5.88</v>
      </c>
      <c r="AA240" s="228">
        <f t="shared" si="10"/>
        <v>9064</v>
      </c>
      <c r="AB240" s="231">
        <f t="shared" si="11"/>
        <v>6163.52</v>
      </c>
      <c r="AC240" s="226" t="s">
        <v>2733</v>
      </c>
      <c r="AD240" s="226" t="s">
        <v>2734</v>
      </c>
      <c r="AE240" s="226" t="s">
        <v>2689</v>
      </c>
      <c r="AF240" s="253"/>
    </row>
    <row r="241" spans="1:32" ht="21.75" customHeight="1">
      <c r="A241" s="226">
        <v>233</v>
      </c>
      <c r="B241" s="226" t="s">
        <v>3391</v>
      </c>
      <c r="C241" s="226" t="s">
        <v>3391</v>
      </c>
      <c r="D241" s="227"/>
      <c r="E241" s="226" t="s">
        <v>3392</v>
      </c>
      <c r="F241" s="226" t="s">
        <v>42</v>
      </c>
      <c r="G241" s="226" t="s">
        <v>2686</v>
      </c>
      <c r="H241" s="226" t="s">
        <v>3191</v>
      </c>
      <c r="I241" s="226" t="s">
        <v>3393</v>
      </c>
      <c r="J241" s="237">
        <v>1</v>
      </c>
      <c r="K241" s="260">
        <v>1</v>
      </c>
      <c r="L241" s="260"/>
      <c r="M241" s="226">
        <v>1</v>
      </c>
      <c r="N241" s="226">
        <v>2</v>
      </c>
      <c r="O241" s="227"/>
      <c r="P241" s="226">
        <v>9</v>
      </c>
      <c r="Q241" s="226">
        <v>450</v>
      </c>
      <c r="R241" s="228">
        <f t="shared" si="6"/>
        <v>4050</v>
      </c>
      <c r="S241" s="228"/>
      <c r="T241" s="228"/>
      <c r="U241" s="228">
        <v>0</v>
      </c>
      <c r="V241" s="228"/>
      <c r="W241" s="228">
        <f t="shared" si="7"/>
        <v>1350</v>
      </c>
      <c r="X241" s="228">
        <f t="shared" si="8"/>
        <v>202.5</v>
      </c>
      <c r="Y241" s="229">
        <f t="shared" si="9"/>
        <v>1552.5</v>
      </c>
      <c r="Z241" s="233">
        <v>5.88</v>
      </c>
      <c r="AA241" s="228">
        <f t="shared" si="10"/>
        <v>8343</v>
      </c>
      <c r="AB241" s="231">
        <f t="shared" si="11"/>
        <v>5673.2400000000007</v>
      </c>
      <c r="AC241" s="226" t="s">
        <v>2733</v>
      </c>
      <c r="AD241" s="226" t="s">
        <v>2734</v>
      </c>
      <c r="AE241" s="226" t="s">
        <v>2689</v>
      </c>
      <c r="AF241" s="253"/>
    </row>
    <row r="242" spans="1:32" ht="21.75" customHeight="1">
      <c r="A242" s="226">
        <v>234</v>
      </c>
      <c r="B242" s="226" t="s">
        <v>3394</v>
      </c>
      <c r="C242" s="226" t="s">
        <v>3394</v>
      </c>
      <c r="D242" s="227"/>
      <c r="E242" s="226" t="s">
        <v>3395</v>
      </c>
      <c r="F242" s="226" t="s">
        <v>66</v>
      </c>
      <c r="G242" s="226" t="s">
        <v>2686</v>
      </c>
      <c r="H242" s="226">
        <v>10</v>
      </c>
      <c r="I242" s="226" t="s">
        <v>3396</v>
      </c>
      <c r="J242" s="237">
        <v>5</v>
      </c>
      <c r="K242" s="260">
        <v>5</v>
      </c>
      <c r="L242" s="260"/>
      <c r="M242" s="226">
        <v>3</v>
      </c>
      <c r="N242" s="226">
        <v>6</v>
      </c>
      <c r="O242" s="227"/>
      <c r="P242" s="226">
        <v>30</v>
      </c>
      <c r="Q242" s="226">
        <v>3600</v>
      </c>
      <c r="R242" s="228">
        <f t="shared" si="6"/>
        <v>108000</v>
      </c>
      <c r="S242" s="228"/>
      <c r="T242" s="228"/>
      <c r="U242" s="228">
        <v>0</v>
      </c>
      <c r="V242" s="228">
        <v>200</v>
      </c>
      <c r="W242" s="228">
        <f t="shared" si="7"/>
        <v>1000</v>
      </c>
      <c r="X242" s="228">
        <f t="shared" si="8"/>
        <v>150</v>
      </c>
      <c r="Y242" s="229">
        <f t="shared" si="9"/>
        <v>1150</v>
      </c>
      <c r="Z242" s="233">
        <v>6.84</v>
      </c>
      <c r="AA242" s="228">
        <f t="shared" si="10"/>
        <v>7140</v>
      </c>
      <c r="AB242" s="231">
        <f t="shared" si="11"/>
        <v>4855.2000000000007</v>
      </c>
      <c r="AC242" s="226" t="s">
        <v>2733</v>
      </c>
      <c r="AD242" s="226" t="s">
        <v>2733</v>
      </c>
      <c r="AE242" s="226" t="s">
        <v>2733</v>
      </c>
      <c r="AF242" s="253"/>
    </row>
    <row r="243" spans="1:32" ht="21.75" customHeight="1">
      <c r="A243" s="226">
        <v>235</v>
      </c>
      <c r="B243" s="226" t="s">
        <v>3397</v>
      </c>
      <c r="C243" s="226" t="s">
        <v>3397</v>
      </c>
      <c r="D243" s="227"/>
      <c r="E243" s="226" t="s">
        <v>3398</v>
      </c>
      <c r="F243" s="226" t="s">
        <v>66</v>
      </c>
      <c r="G243" s="226" t="s">
        <v>2686</v>
      </c>
      <c r="H243" s="226">
        <v>10</v>
      </c>
      <c r="I243" s="226" t="s">
        <v>3396</v>
      </c>
      <c r="J243" s="237">
        <v>5</v>
      </c>
      <c r="K243" s="260">
        <v>5</v>
      </c>
      <c r="L243" s="260"/>
      <c r="M243" s="226">
        <v>3</v>
      </c>
      <c r="N243" s="226">
        <v>6</v>
      </c>
      <c r="O243" s="227"/>
      <c r="P243" s="226">
        <v>30</v>
      </c>
      <c r="Q243" s="226">
        <v>3600</v>
      </c>
      <c r="R243" s="228">
        <f t="shared" si="6"/>
        <v>108000</v>
      </c>
      <c r="S243" s="228"/>
      <c r="T243" s="228"/>
      <c r="U243" s="228">
        <v>0</v>
      </c>
      <c r="V243" s="228">
        <v>200</v>
      </c>
      <c r="W243" s="228">
        <f t="shared" si="7"/>
        <v>1000</v>
      </c>
      <c r="X243" s="228">
        <f t="shared" si="8"/>
        <v>150</v>
      </c>
      <c r="Y243" s="229">
        <f t="shared" si="9"/>
        <v>1150</v>
      </c>
      <c r="Z243" s="233">
        <v>6.84</v>
      </c>
      <c r="AA243" s="228">
        <f t="shared" si="10"/>
        <v>7140</v>
      </c>
      <c r="AB243" s="231">
        <f t="shared" si="11"/>
        <v>4855.2000000000007</v>
      </c>
      <c r="AC243" s="226" t="s">
        <v>2733</v>
      </c>
      <c r="AD243" s="226" t="s">
        <v>2733</v>
      </c>
      <c r="AE243" s="226" t="s">
        <v>2733</v>
      </c>
      <c r="AF243" s="253"/>
    </row>
    <row r="244" spans="1:32" ht="21.75" customHeight="1">
      <c r="A244" s="226">
        <v>236</v>
      </c>
      <c r="B244" s="226" t="s">
        <v>3399</v>
      </c>
      <c r="C244" s="226" t="s">
        <v>3399</v>
      </c>
      <c r="D244" s="227"/>
      <c r="E244" s="226" t="s">
        <v>3400</v>
      </c>
      <c r="F244" s="226" t="s">
        <v>66</v>
      </c>
      <c r="G244" s="226" t="s">
        <v>2686</v>
      </c>
      <c r="H244" s="226">
        <v>10</v>
      </c>
      <c r="I244" s="226" t="s">
        <v>3396</v>
      </c>
      <c r="J244" s="237">
        <v>5</v>
      </c>
      <c r="K244" s="260">
        <v>5</v>
      </c>
      <c r="L244" s="260"/>
      <c r="M244" s="226">
        <v>3</v>
      </c>
      <c r="N244" s="226">
        <v>6</v>
      </c>
      <c r="O244" s="227"/>
      <c r="P244" s="226">
        <v>27</v>
      </c>
      <c r="Q244" s="226">
        <v>2800</v>
      </c>
      <c r="R244" s="228">
        <f t="shared" si="6"/>
        <v>75600</v>
      </c>
      <c r="S244" s="228"/>
      <c r="T244" s="228"/>
      <c r="U244" s="228">
        <v>0</v>
      </c>
      <c r="V244" s="228">
        <v>200</v>
      </c>
      <c r="W244" s="228">
        <f t="shared" si="7"/>
        <v>1000</v>
      </c>
      <c r="X244" s="228">
        <f t="shared" si="8"/>
        <v>150</v>
      </c>
      <c r="Y244" s="229">
        <f t="shared" si="9"/>
        <v>1150</v>
      </c>
      <c r="Z244" s="233">
        <v>6.84</v>
      </c>
      <c r="AA244" s="228">
        <f t="shared" si="10"/>
        <v>7140</v>
      </c>
      <c r="AB244" s="231">
        <f t="shared" si="11"/>
        <v>4855.2000000000007</v>
      </c>
      <c r="AC244" s="226" t="s">
        <v>2733</v>
      </c>
      <c r="AD244" s="226" t="s">
        <v>2733</v>
      </c>
      <c r="AE244" s="226" t="s">
        <v>2733</v>
      </c>
      <c r="AF244" s="253"/>
    </row>
    <row r="245" spans="1:32" ht="21.75" customHeight="1">
      <c r="A245" s="226">
        <v>237</v>
      </c>
      <c r="B245" s="226" t="s">
        <v>3401</v>
      </c>
      <c r="C245" s="226" t="s">
        <v>3401</v>
      </c>
      <c r="D245" s="227"/>
      <c r="E245" s="226" t="s">
        <v>3402</v>
      </c>
      <c r="F245" s="226" t="s">
        <v>66</v>
      </c>
      <c r="G245" s="226" t="s">
        <v>2686</v>
      </c>
      <c r="H245" s="226">
        <v>10</v>
      </c>
      <c r="I245" s="226" t="s">
        <v>3396</v>
      </c>
      <c r="J245" s="237">
        <v>5</v>
      </c>
      <c r="K245" s="260">
        <v>5</v>
      </c>
      <c r="L245" s="260"/>
      <c r="M245" s="226">
        <v>3</v>
      </c>
      <c r="N245" s="226">
        <v>6</v>
      </c>
      <c r="O245" s="227"/>
      <c r="P245" s="226">
        <v>27</v>
      </c>
      <c r="Q245" s="226">
        <v>2800</v>
      </c>
      <c r="R245" s="228">
        <f t="shared" si="6"/>
        <v>75600</v>
      </c>
      <c r="S245" s="228"/>
      <c r="T245" s="228"/>
      <c r="U245" s="228">
        <v>0</v>
      </c>
      <c r="V245" s="228">
        <v>200</v>
      </c>
      <c r="W245" s="228">
        <f t="shared" si="7"/>
        <v>1000</v>
      </c>
      <c r="X245" s="228">
        <f t="shared" si="8"/>
        <v>150</v>
      </c>
      <c r="Y245" s="229">
        <f t="shared" si="9"/>
        <v>1150</v>
      </c>
      <c r="Z245" s="233">
        <v>6.84</v>
      </c>
      <c r="AA245" s="228">
        <f t="shared" si="10"/>
        <v>7140</v>
      </c>
      <c r="AB245" s="231">
        <f t="shared" si="11"/>
        <v>4855.2000000000007</v>
      </c>
      <c r="AC245" s="226" t="s">
        <v>2733</v>
      </c>
      <c r="AD245" s="226" t="s">
        <v>2733</v>
      </c>
      <c r="AE245" s="226" t="s">
        <v>2733</v>
      </c>
      <c r="AF245" s="253"/>
    </row>
    <row r="246" spans="1:32" ht="21.75" customHeight="1">
      <c r="A246" s="226">
        <v>238</v>
      </c>
      <c r="B246" s="226" t="s">
        <v>3403</v>
      </c>
      <c r="C246" s="226" t="s">
        <v>3403</v>
      </c>
      <c r="D246" s="227"/>
      <c r="E246" s="226" t="s">
        <v>3404</v>
      </c>
      <c r="F246" s="226" t="s">
        <v>66</v>
      </c>
      <c r="G246" s="226" t="s">
        <v>2686</v>
      </c>
      <c r="H246" s="226" t="s">
        <v>3159</v>
      </c>
      <c r="I246" s="226" t="s">
        <v>3405</v>
      </c>
      <c r="J246" s="237">
        <v>3</v>
      </c>
      <c r="K246" s="260">
        <v>3</v>
      </c>
      <c r="L246" s="260"/>
      <c r="M246" s="226">
        <v>2</v>
      </c>
      <c r="N246" s="226">
        <v>4</v>
      </c>
      <c r="O246" s="227"/>
      <c r="P246" s="226">
        <v>20</v>
      </c>
      <c r="Q246" s="226">
        <v>1200</v>
      </c>
      <c r="R246" s="228">
        <f t="shared" si="6"/>
        <v>24000</v>
      </c>
      <c r="S246" s="228"/>
      <c r="T246" s="228"/>
      <c r="U246" s="228">
        <v>0</v>
      </c>
      <c r="V246" s="228">
        <v>370</v>
      </c>
      <c r="W246" s="228">
        <f t="shared" si="7"/>
        <v>1850</v>
      </c>
      <c r="X246" s="228">
        <f t="shared" si="8"/>
        <v>277.5</v>
      </c>
      <c r="Y246" s="229">
        <f t="shared" si="9"/>
        <v>2127.5</v>
      </c>
      <c r="Z246" s="233">
        <v>6.84</v>
      </c>
      <c r="AA246" s="228">
        <f t="shared" si="10"/>
        <v>13209</v>
      </c>
      <c r="AB246" s="231">
        <f t="shared" si="11"/>
        <v>8982.1200000000008</v>
      </c>
      <c r="AC246" s="226" t="s">
        <v>2733</v>
      </c>
      <c r="AD246" s="226" t="s">
        <v>2734</v>
      </c>
      <c r="AE246" s="226" t="s">
        <v>2689</v>
      </c>
      <c r="AF246" s="253"/>
    </row>
    <row r="247" spans="1:32" ht="21.75" customHeight="1">
      <c r="A247" s="226">
        <v>239</v>
      </c>
      <c r="B247" s="226" t="s">
        <v>3406</v>
      </c>
      <c r="C247" s="226" t="s">
        <v>3406</v>
      </c>
      <c r="D247" s="227"/>
      <c r="E247" s="226" t="s">
        <v>3407</v>
      </c>
      <c r="F247" s="226" t="s">
        <v>42</v>
      </c>
      <c r="G247" s="226" t="s">
        <v>2686</v>
      </c>
      <c r="H247" s="226" t="s">
        <v>3088</v>
      </c>
      <c r="I247" s="226" t="s">
        <v>3408</v>
      </c>
      <c r="J247" s="237">
        <v>3</v>
      </c>
      <c r="K247" s="260">
        <v>3</v>
      </c>
      <c r="L247" s="260"/>
      <c r="M247" s="226">
        <v>4</v>
      </c>
      <c r="N247" s="226">
        <v>4</v>
      </c>
      <c r="O247" s="227"/>
      <c r="P247" s="226">
        <v>7</v>
      </c>
      <c r="Q247" s="226">
        <v>400</v>
      </c>
      <c r="R247" s="228">
        <f t="shared" si="6"/>
        <v>2800</v>
      </c>
      <c r="S247" s="228"/>
      <c r="T247" s="228"/>
      <c r="U247" s="228">
        <v>0</v>
      </c>
      <c r="V247" s="228"/>
      <c r="W247" s="228">
        <f t="shared" si="7"/>
        <v>933.33333333333337</v>
      </c>
      <c r="X247" s="228">
        <f t="shared" si="8"/>
        <v>140</v>
      </c>
      <c r="Y247" s="229">
        <f t="shared" si="9"/>
        <v>1073.3333333333335</v>
      </c>
      <c r="Z247" s="233">
        <v>5.88</v>
      </c>
      <c r="AA247" s="228">
        <f t="shared" si="10"/>
        <v>5768</v>
      </c>
      <c r="AB247" s="231">
        <f t="shared" si="11"/>
        <v>3922.2400000000002</v>
      </c>
      <c r="AC247" s="226" t="s">
        <v>2733</v>
      </c>
      <c r="AD247" s="226" t="s">
        <v>2734</v>
      </c>
      <c r="AE247" s="226" t="s">
        <v>2689</v>
      </c>
      <c r="AF247" s="253"/>
    </row>
    <row r="248" spans="1:32" ht="21.75" customHeight="1">
      <c r="A248" s="226">
        <v>240</v>
      </c>
      <c r="B248" s="226" t="s">
        <v>3409</v>
      </c>
      <c r="C248" s="226" t="s">
        <v>3409</v>
      </c>
      <c r="D248" s="227"/>
      <c r="E248" s="226" t="s">
        <v>3410</v>
      </c>
      <c r="F248" s="226" t="s">
        <v>66</v>
      </c>
      <c r="G248" s="226" t="s">
        <v>2686</v>
      </c>
      <c r="H248" s="226">
        <v>8</v>
      </c>
      <c r="I248" s="226" t="s">
        <v>3411</v>
      </c>
      <c r="J248" s="237">
        <v>5</v>
      </c>
      <c r="K248" s="260">
        <v>5</v>
      </c>
      <c r="L248" s="260"/>
      <c r="M248" s="226">
        <v>3</v>
      </c>
      <c r="N248" s="226">
        <v>6</v>
      </c>
      <c r="O248" s="227"/>
      <c r="P248" s="226">
        <v>22</v>
      </c>
      <c r="Q248" s="226">
        <v>1000</v>
      </c>
      <c r="R248" s="228">
        <f t="shared" si="6"/>
        <v>22000</v>
      </c>
      <c r="S248" s="228"/>
      <c r="T248" s="228"/>
      <c r="U248" s="228">
        <v>0</v>
      </c>
      <c r="V248" s="228">
        <v>250</v>
      </c>
      <c r="W248" s="228">
        <f t="shared" si="7"/>
        <v>1250</v>
      </c>
      <c r="X248" s="228">
        <f t="shared" si="8"/>
        <v>187.5</v>
      </c>
      <c r="Y248" s="229">
        <f t="shared" si="9"/>
        <v>1437.5</v>
      </c>
      <c r="Z248" s="233">
        <v>6.84</v>
      </c>
      <c r="AA248" s="228">
        <f t="shared" si="10"/>
        <v>8925</v>
      </c>
      <c r="AB248" s="231">
        <f t="shared" si="11"/>
        <v>6069</v>
      </c>
      <c r="AC248" s="226" t="s">
        <v>2733</v>
      </c>
      <c r="AD248" s="226" t="s">
        <v>2733</v>
      </c>
      <c r="AE248" s="226" t="s">
        <v>2733</v>
      </c>
      <c r="AF248" s="253" t="s">
        <v>3412</v>
      </c>
    </row>
    <row r="249" spans="1:32" ht="21.75" customHeight="1">
      <c r="A249" s="226">
        <v>241</v>
      </c>
      <c r="B249" s="226" t="s">
        <v>3413</v>
      </c>
      <c r="C249" s="226" t="s">
        <v>3413</v>
      </c>
      <c r="D249" s="227"/>
      <c r="E249" s="226" t="s">
        <v>3414</v>
      </c>
      <c r="F249" s="226" t="s">
        <v>66</v>
      </c>
      <c r="G249" s="226" t="s">
        <v>2686</v>
      </c>
      <c r="H249" s="226">
        <v>8</v>
      </c>
      <c r="I249" s="226" t="s">
        <v>3411</v>
      </c>
      <c r="J249" s="237">
        <v>5</v>
      </c>
      <c r="K249" s="260">
        <v>5</v>
      </c>
      <c r="L249" s="260"/>
      <c r="M249" s="226">
        <v>3</v>
      </c>
      <c r="N249" s="226">
        <v>6</v>
      </c>
      <c r="O249" s="227"/>
      <c r="P249" s="226">
        <v>22</v>
      </c>
      <c r="Q249" s="226">
        <v>1000</v>
      </c>
      <c r="R249" s="228">
        <f t="shared" si="6"/>
        <v>22000</v>
      </c>
      <c r="S249" s="228"/>
      <c r="T249" s="228"/>
      <c r="U249" s="228">
        <v>0</v>
      </c>
      <c r="V249" s="228">
        <v>250</v>
      </c>
      <c r="W249" s="228">
        <f t="shared" si="7"/>
        <v>1250</v>
      </c>
      <c r="X249" s="228">
        <f t="shared" si="8"/>
        <v>187.5</v>
      </c>
      <c r="Y249" s="229">
        <f t="shared" si="9"/>
        <v>1437.5</v>
      </c>
      <c r="Z249" s="233">
        <v>6.84</v>
      </c>
      <c r="AA249" s="228">
        <f t="shared" si="10"/>
        <v>8925</v>
      </c>
      <c r="AB249" s="231">
        <f t="shared" si="11"/>
        <v>6069</v>
      </c>
      <c r="AC249" s="226" t="s">
        <v>2733</v>
      </c>
      <c r="AD249" s="226" t="s">
        <v>2733</v>
      </c>
      <c r="AE249" s="226" t="s">
        <v>2733</v>
      </c>
      <c r="AF249" s="253"/>
    </row>
    <row r="250" spans="1:32" ht="21.75" customHeight="1">
      <c r="A250" s="226">
        <v>242</v>
      </c>
      <c r="B250" s="226" t="s">
        <v>3415</v>
      </c>
      <c r="C250" s="226" t="s">
        <v>3415</v>
      </c>
      <c r="D250" s="227"/>
      <c r="E250" s="226" t="s">
        <v>3416</v>
      </c>
      <c r="F250" s="226" t="s">
        <v>42</v>
      </c>
      <c r="G250" s="226" t="s">
        <v>2686</v>
      </c>
      <c r="H250" s="226">
        <v>1</v>
      </c>
      <c r="I250" s="226" t="s">
        <v>3417</v>
      </c>
      <c r="J250" s="237">
        <v>1</v>
      </c>
      <c r="K250" s="260">
        <v>1</v>
      </c>
      <c r="L250" s="260"/>
      <c r="M250" s="226">
        <v>1</v>
      </c>
      <c r="N250" s="227"/>
      <c r="O250" s="226">
        <v>1</v>
      </c>
      <c r="P250" s="226">
        <v>9</v>
      </c>
      <c r="Q250" s="226">
        <v>400</v>
      </c>
      <c r="R250" s="228">
        <f t="shared" si="6"/>
        <v>3600</v>
      </c>
      <c r="S250" s="228"/>
      <c r="T250" s="228"/>
      <c r="U250" s="228">
        <v>0</v>
      </c>
      <c r="V250" s="228"/>
      <c r="W250" s="228">
        <f t="shared" si="7"/>
        <v>1200</v>
      </c>
      <c r="X250" s="228">
        <f t="shared" si="8"/>
        <v>180</v>
      </c>
      <c r="Y250" s="229">
        <f t="shared" si="9"/>
        <v>1380</v>
      </c>
      <c r="Z250" s="233">
        <v>5.88</v>
      </c>
      <c r="AA250" s="228">
        <f t="shared" si="10"/>
        <v>7416</v>
      </c>
      <c r="AB250" s="231">
        <f t="shared" si="11"/>
        <v>5042.88</v>
      </c>
      <c r="AC250" s="226" t="s">
        <v>2733</v>
      </c>
      <c r="AD250" s="226" t="s">
        <v>2734</v>
      </c>
      <c r="AE250" s="226" t="s">
        <v>2689</v>
      </c>
      <c r="AF250" s="253"/>
    </row>
    <row r="251" spans="1:32" ht="21.75" customHeight="1">
      <c r="A251" s="226">
        <v>243</v>
      </c>
      <c r="B251" s="226" t="s">
        <v>3418</v>
      </c>
      <c r="C251" s="226" t="s">
        <v>3418</v>
      </c>
      <c r="D251" s="227"/>
      <c r="E251" s="226" t="s">
        <v>3419</v>
      </c>
      <c r="F251" s="226" t="s">
        <v>42</v>
      </c>
      <c r="G251" s="226" t="s">
        <v>2686</v>
      </c>
      <c r="H251" s="226">
        <v>1</v>
      </c>
      <c r="I251" s="226" t="s">
        <v>3420</v>
      </c>
      <c r="J251" s="237">
        <v>3</v>
      </c>
      <c r="K251" s="260">
        <v>3</v>
      </c>
      <c r="L251" s="260"/>
      <c r="M251" s="226">
        <v>2</v>
      </c>
      <c r="N251" s="226">
        <v>4</v>
      </c>
      <c r="O251" s="227"/>
      <c r="P251" s="226">
        <v>5</v>
      </c>
      <c r="Q251" s="226">
        <v>1300</v>
      </c>
      <c r="R251" s="228">
        <f t="shared" si="6"/>
        <v>6500</v>
      </c>
      <c r="S251" s="228"/>
      <c r="T251" s="228"/>
      <c r="U251" s="228">
        <v>0</v>
      </c>
      <c r="V251" s="228"/>
      <c r="W251" s="228">
        <f t="shared" si="7"/>
        <v>2166.6666666666665</v>
      </c>
      <c r="X251" s="228">
        <f t="shared" si="8"/>
        <v>324.99999999999994</v>
      </c>
      <c r="Y251" s="229">
        <f t="shared" si="9"/>
        <v>2491.6666666666665</v>
      </c>
      <c r="Z251" s="233">
        <v>5.88</v>
      </c>
      <c r="AA251" s="228">
        <f t="shared" si="10"/>
        <v>13389.999999999998</v>
      </c>
      <c r="AB251" s="231">
        <f t="shared" si="11"/>
        <v>9105.1999999999989</v>
      </c>
      <c r="AC251" s="226" t="s">
        <v>2733</v>
      </c>
      <c r="AD251" s="226" t="s">
        <v>2734</v>
      </c>
      <c r="AE251" s="226" t="s">
        <v>2689</v>
      </c>
      <c r="AF251" s="253" t="s">
        <v>2785</v>
      </c>
    </row>
    <row r="252" spans="1:32" ht="21.75" customHeight="1">
      <c r="A252" s="226">
        <v>244</v>
      </c>
      <c r="B252" s="226" t="s">
        <v>3421</v>
      </c>
      <c r="C252" s="226" t="s">
        <v>3421</v>
      </c>
      <c r="D252" s="227"/>
      <c r="E252" s="226" t="s">
        <v>3422</v>
      </c>
      <c r="F252" s="226" t="s">
        <v>42</v>
      </c>
      <c r="G252" s="226" t="s">
        <v>2686</v>
      </c>
      <c r="H252" s="226">
        <v>3</v>
      </c>
      <c r="I252" s="226" t="s">
        <v>3423</v>
      </c>
      <c r="J252" s="237">
        <v>3</v>
      </c>
      <c r="K252" s="260">
        <v>3</v>
      </c>
      <c r="L252" s="260"/>
      <c r="M252" s="226">
        <v>2</v>
      </c>
      <c r="N252" s="226">
        <v>4</v>
      </c>
      <c r="O252" s="227"/>
      <c r="P252" s="226">
        <v>16</v>
      </c>
      <c r="Q252" s="226">
        <v>300</v>
      </c>
      <c r="R252" s="228">
        <f t="shared" si="6"/>
        <v>4800</v>
      </c>
      <c r="S252" s="228"/>
      <c r="T252" s="228"/>
      <c r="U252" s="228">
        <v>0</v>
      </c>
      <c r="V252" s="228"/>
      <c r="W252" s="228">
        <f t="shared" si="7"/>
        <v>1600</v>
      </c>
      <c r="X252" s="228">
        <f t="shared" si="8"/>
        <v>240</v>
      </c>
      <c r="Y252" s="229">
        <f t="shared" si="9"/>
        <v>1840</v>
      </c>
      <c r="Z252" s="233">
        <v>5.88</v>
      </c>
      <c r="AA252" s="228">
        <f t="shared" si="10"/>
        <v>9888</v>
      </c>
      <c r="AB252" s="231">
        <f t="shared" si="11"/>
        <v>6723.84</v>
      </c>
      <c r="AC252" s="226" t="s">
        <v>2733</v>
      </c>
      <c r="AD252" s="226" t="s">
        <v>2734</v>
      </c>
      <c r="AE252" s="226" t="s">
        <v>2689</v>
      </c>
      <c r="AF252" s="253"/>
    </row>
    <row r="253" spans="1:32" ht="21.75" customHeight="1">
      <c r="A253" s="226">
        <v>245</v>
      </c>
      <c r="B253" s="226" t="s">
        <v>3424</v>
      </c>
      <c r="C253" s="226" t="s">
        <v>3424</v>
      </c>
      <c r="D253" s="227"/>
      <c r="E253" s="226" t="s">
        <v>3425</v>
      </c>
      <c r="F253" s="226" t="s">
        <v>42</v>
      </c>
      <c r="G253" s="226" t="s">
        <v>2686</v>
      </c>
      <c r="H253" s="226" t="s">
        <v>3191</v>
      </c>
      <c r="I253" s="226" t="s">
        <v>3426</v>
      </c>
      <c r="J253" s="237">
        <v>3</v>
      </c>
      <c r="K253" s="260">
        <v>3</v>
      </c>
      <c r="L253" s="260"/>
      <c r="M253" s="226">
        <v>2</v>
      </c>
      <c r="N253" s="226">
        <v>4</v>
      </c>
      <c r="O253" s="227"/>
      <c r="P253" s="226">
        <v>10</v>
      </c>
      <c r="Q253" s="226">
        <v>400</v>
      </c>
      <c r="R253" s="228">
        <f t="shared" si="6"/>
        <v>4000</v>
      </c>
      <c r="S253" s="228"/>
      <c r="T253" s="228"/>
      <c r="U253" s="228">
        <v>0</v>
      </c>
      <c r="V253" s="228"/>
      <c r="W253" s="228">
        <f t="shared" si="7"/>
        <v>1333.3333333333333</v>
      </c>
      <c r="X253" s="228">
        <f t="shared" si="8"/>
        <v>199.99999999999997</v>
      </c>
      <c r="Y253" s="229">
        <f t="shared" si="9"/>
        <v>1533.3333333333333</v>
      </c>
      <c r="Z253" s="233">
        <v>5.88</v>
      </c>
      <c r="AA253" s="228">
        <f t="shared" si="10"/>
        <v>8239.9999999999982</v>
      </c>
      <c r="AB253" s="231">
        <f t="shared" si="11"/>
        <v>5603.1999999999989</v>
      </c>
      <c r="AC253" s="226" t="s">
        <v>2733</v>
      </c>
      <c r="AD253" s="226" t="s">
        <v>2734</v>
      </c>
      <c r="AE253" s="226" t="s">
        <v>2689</v>
      </c>
      <c r="AF253" s="253"/>
    </row>
    <row r="254" spans="1:32" ht="21.75" customHeight="1">
      <c r="A254" s="226">
        <v>246</v>
      </c>
      <c r="B254" s="226" t="s">
        <v>3427</v>
      </c>
      <c r="C254" s="226" t="s">
        <v>3427</v>
      </c>
      <c r="D254" s="227"/>
      <c r="E254" s="226" t="s">
        <v>3428</v>
      </c>
      <c r="F254" s="226" t="s">
        <v>42</v>
      </c>
      <c r="G254" s="226" t="s">
        <v>2686</v>
      </c>
      <c r="H254" s="226" t="s">
        <v>3159</v>
      </c>
      <c r="I254" s="226" t="s">
        <v>3428</v>
      </c>
      <c r="J254" s="237">
        <v>2</v>
      </c>
      <c r="K254" s="260">
        <v>2</v>
      </c>
      <c r="L254" s="260"/>
      <c r="M254" s="226">
        <v>2</v>
      </c>
      <c r="N254" s="226">
        <v>3</v>
      </c>
      <c r="O254" s="227"/>
      <c r="P254" s="226">
        <v>7</v>
      </c>
      <c r="Q254" s="226">
        <v>400</v>
      </c>
      <c r="R254" s="228">
        <f t="shared" si="6"/>
        <v>2800</v>
      </c>
      <c r="S254" s="228"/>
      <c r="T254" s="228"/>
      <c r="U254" s="228">
        <v>0</v>
      </c>
      <c r="V254" s="228"/>
      <c r="W254" s="228">
        <f t="shared" si="7"/>
        <v>933.33333333333337</v>
      </c>
      <c r="X254" s="228">
        <f t="shared" si="8"/>
        <v>140</v>
      </c>
      <c r="Y254" s="229">
        <f t="shared" si="9"/>
        <v>1073.3333333333335</v>
      </c>
      <c r="Z254" s="233">
        <v>5.88</v>
      </c>
      <c r="AA254" s="228">
        <f t="shared" si="10"/>
        <v>5768</v>
      </c>
      <c r="AB254" s="231">
        <f t="shared" si="11"/>
        <v>3922.2400000000002</v>
      </c>
      <c r="AC254" s="226" t="s">
        <v>2733</v>
      </c>
      <c r="AD254" s="226" t="s">
        <v>2733</v>
      </c>
      <c r="AE254" s="226" t="s">
        <v>2733</v>
      </c>
      <c r="AF254" s="253"/>
    </row>
    <row r="255" spans="1:32" ht="21.75" customHeight="1">
      <c r="A255" s="226">
        <v>247</v>
      </c>
      <c r="B255" s="226" t="s">
        <v>3429</v>
      </c>
      <c r="C255" s="226" t="s">
        <v>3429</v>
      </c>
      <c r="D255" s="227"/>
      <c r="E255" s="226" t="s">
        <v>3430</v>
      </c>
      <c r="F255" s="226" t="s">
        <v>42</v>
      </c>
      <c r="G255" s="226" t="s">
        <v>2686</v>
      </c>
      <c r="H255" s="226" t="s">
        <v>3084</v>
      </c>
      <c r="I255" s="226" t="s">
        <v>3431</v>
      </c>
      <c r="J255" s="237">
        <v>1</v>
      </c>
      <c r="K255" s="260">
        <v>1</v>
      </c>
      <c r="L255" s="260"/>
      <c r="M255" s="226">
        <v>1</v>
      </c>
      <c r="N255" s="226">
        <v>2</v>
      </c>
      <c r="O255" s="227"/>
      <c r="P255" s="226">
        <v>8</v>
      </c>
      <c r="Q255" s="226">
        <v>700</v>
      </c>
      <c r="R255" s="228">
        <f t="shared" si="6"/>
        <v>5600</v>
      </c>
      <c r="S255" s="228"/>
      <c r="T255" s="228"/>
      <c r="U255" s="228">
        <v>0</v>
      </c>
      <c r="V255" s="228"/>
      <c r="W255" s="228">
        <f t="shared" si="7"/>
        <v>1866.6666666666667</v>
      </c>
      <c r="X255" s="228">
        <f t="shared" si="8"/>
        <v>280</v>
      </c>
      <c r="Y255" s="229">
        <f t="shared" si="9"/>
        <v>2146.666666666667</v>
      </c>
      <c r="Z255" s="233">
        <v>5.88</v>
      </c>
      <c r="AA255" s="228">
        <f t="shared" si="10"/>
        <v>11536</v>
      </c>
      <c r="AB255" s="231">
        <f t="shared" si="11"/>
        <v>7844.4800000000005</v>
      </c>
      <c r="AC255" s="226" t="s">
        <v>2733</v>
      </c>
      <c r="AD255" s="226" t="s">
        <v>2734</v>
      </c>
      <c r="AE255" s="226" t="s">
        <v>2689</v>
      </c>
      <c r="AF255" s="253"/>
    </row>
    <row r="256" spans="1:32" ht="21.75" customHeight="1">
      <c r="A256" s="226">
        <v>248</v>
      </c>
      <c r="B256" s="226" t="s">
        <v>3432</v>
      </c>
      <c r="C256" s="226" t="s">
        <v>3432</v>
      </c>
      <c r="D256" s="227"/>
      <c r="E256" s="226" t="s">
        <v>3433</v>
      </c>
      <c r="F256" s="226" t="s">
        <v>66</v>
      </c>
      <c r="G256" s="226" t="s">
        <v>2686</v>
      </c>
      <c r="H256" s="226" t="s">
        <v>3084</v>
      </c>
      <c r="I256" s="226" t="s">
        <v>3434</v>
      </c>
      <c r="J256" s="237">
        <v>5</v>
      </c>
      <c r="K256" s="260">
        <v>5</v>
      </c>
      <c r="L256" s="260"/>
      <c r="M256" s="226">
        <v>3</v>
      </c>
      <c r="N256" s="226">
        <v>6</v>
      </c>
      <c r="O256" s="227"/>
      <c r="P256" s="226">
        <v>24</v>
      </c>
      <c r="Q256" s="226">
        <v>1400</v>
      </c>
      <c r="R256" s="228">
        <f t="shared" si="6"/>
        <v>33600</v>
      </c>
      <c r="S256" s="228"/>
      <c r="T256" s="228"/>
      <c r="U256" s="228">
        <v>0</v>
      </c>
      <c r="V256" s="228">
        <v>220</v>
      </c>
      <c r="W256" s="228">
        <f t="shared" si="7"/>
        <v>1100</v>
      </c>
      <c r="X256" s="228">
        <f t="shared" si="8"/>
        <v>165</v>
      </c>
      <c r="Y256" s="229">
        <f t="shared" si="9"/>
        <v>1265</v>
      </c>
      <c r="Z256" s="233">
        <v>6.84</v>
      </c>
      <c r="AA256" s="228">
        <f t="shared" si="10"/>
        <v>7854</v>
      </c>
      <c r="AB256" s="231">
        <f t="shared" si="11"/>
        <v>5340.72</v>
      </c>
      <c r="AC256" s="226" t="s">
        <v>2733</v>
      </c>
      <c r="AD256" s="226" t="s">
        <v>2733</v>
      </c>
      <c r="AE256" s="226" t="s">
        <v>2733</v>
      </c>
      <c r="AF256" s="253" t="s">
        <v>3435</v>
      </c>
    </row>
    <row r="257" spans="1:32" ht="21.75" customHeight="1">
      <c r="A257" s="226">
        <v>249</v>
      </c>
      <c r="B257" s="226" t="s">
        <v>3436</v>
      </c>
      <c r="C257" s="226" t="s">
        <v>3436</v>
      </c>
      <c r="D257" s="227"/>
      <c r="E257" s="226" t="s">
        <v>3437</v>
      </c>
      <c r="F257" s="226" t="s">
        <v>66</v>
      </c>
      <c r="G257" s="226" t="s">
        <v>2686</v>
      </c>
      <c r="H257" s="226" t="s">
        <v>3084</v>
      </c>
      <c r="I257" s="226" t="s">
        <v>3434</v>
      </c>
      <c r="J257" s="237">
        <v>3</v>
      </c>
      <c r="K257" s="260">
        <v>3</v>
      </c>
      <c r="L257" s="260"/>
      <c r="M257" s="226">
        <v>2</v>
      </c>
      <c r="N257" s="226">
        <v>4</v>
      </c>
      <c r="O257" s="227"/>
      <c r="P257" s="226">
        <v>24</v>
      </c>
      <c r="Q257" s="226">
        <v>1400</v>
      </c>
      <c r="R257" s="228">
        <f t="shared" si="6"/>
        <v>33600</v>
      </c>
      <c r="S257" s="228"/>
      <c r="T257" s="228"/>
      <c r="U257" s="228">
        <v>0</v>
      </c>
      <c r="V257" s="228">
        <v>220</v>
      </c>
      <c r="W257" s="228">
        <f t="shared" si="7"/>
        <v>1100</v>
      </c>
      <c r="X257" s="228">
        <f t="shared" si="8"/>
        <v>165</v>
      </c>
      <c r="Y257" s="229">
        <f t="shared" si="9"/>
        <v>1265</v>
      </c>
      <c r="Z257" s="233">
        <v>6.84</v>
      </c>
      <c r="AA257" s="228">
        <f t="shared" si="10"/>
        <v>7854</v>
      </c>
      <c r="AB257" s="231">
        <f t="shared" si="11"/>
        <v>5340.72</v>
      </c>
      <c r="AC257" s="226" t="s">
        <v>2733</v>
      </c>
      <c r="AD257" s="226" t="s">
        <v>2733</v>
      </c>
      <c r="AE257" s="226" t="s">
        <v>2733</v>
      </c>
      <c r="AF257" s="253" t="s">
        <v>3435</v>
      </c>
    </row>
    <row r="258" spans="1:32" ht="21.75" customHeight="1">
      <c r="A258" s="226">
        <v>250</v>
      </c>
      <c r="B258" s="226" t="s">
        <v>3438</v>
      </c>
      <c r="C258" s="226" t="s">
        <v>3438</v>
      </c>
      <c r="D258" s="227"/>
      <c r="E258" s="226" t="s">
        <v>3439</v>
      </c>
      <c r="F258" s="226" t="s">
        <v>66</v>
      </c>
      <c r="G258" s="226" t="s">
        <v>2686</v>
      </c>
      <c r="H258" s="226" t="s">
        <v>3084</v>
      </c>
      <c r="I258" s="226" t="s">
        <v>3434</v>
      </c>
      <c r="J258" s="237">
        <v>5</v>
      </c>
      <c r="K258" s="260">
        <v>5</v>
      </c>
      <c r="L258" s="260"/>
      <c r="M258" s="226">
        <v>3</v>
      </c>
      <c r="N258" s="226">
        <v>6</v>
      </c>
      <c r="O258" s="227"/>
      <c r="P258" s="226">
        <v>24</v>
      </c>
      <c r="Q258" s="226">
        <v>1400</v>
      </c>
      <c r="R258" s="228">
        <f t="shared" si="6"/>
        <v>33600</v>
      </c>
      <c r="S258" s="228"/>
      <c r="T258" s="228"/>
      <c r="U258" s="228">
        <v>0</v>
      </c>
      <c r="V258" s="228">
        <v>220</v>
      </c>
      <c r="W258" s="228">
        <f t="shared" si="7"/>
        <v>1100</v>
      </c>
      <c r="X258" s="228">
        <f t="shared" si="8"/>
        <v>165</v>
      </c>
      <c r="Y258" s="229">
        <f t="shared" si="9"/>
        <v>1265</v>
      </c>
      <c r="Z258" s="233">
        <v>6.84</v>
      </c>
      <c r="AA258" s="228">
        <f t="shared" si="10"/>
        <v>7854</v>
      </c>
      <c r="AB258" s="231">
        <f t="shared" si="11"/>
        <v>5340.72</v>
      </c>
      <c r="AC258" s="226" t="s">
        <v>2733</v>
      </c>
      <c r="AD258" s="226" t="s">
        <v>2733</v>
      </c>
      <c r="AE258" s="226" t="s">
        <v>2733</v>
      </c>
      <c r="AF258" s="253" t="s">
        <v>3435</v>
      </c>
    </row>
    <row r="259" spans="1:32" ht="21.75" customHeight="1">
      <c r="A259" s="226">
        <v>251</v>
      </c>
      <c r="B259" s="226" t="s">
        <v>3440</v>
      </c>
      <c r="C259" s="226" t="s">
        <v>3440</v>
      </c>
      <c r="D259" s="227"/>
      <c r="E259" s="226" t="s">
        <v>3441</v>
      </c>
      <c r="F259" s="226" t="s">
        <v>66</v>
      </c>
      <c r="G259" s="226" t="s">
        <v>2686</v>
      </c>
      <c r="H259" s="226" t="s">
        <v>3084</v>
      </c>
      <c r="I259" s="226" t="s">
        <v>3434</v>
      </c>
      <c r="J259" s="237">
        <v>5</v>
      </c>
      <c r="K259" s="260">
        <v>5</v>
      </c>
      <c r="L259" s="260"/>
      <c r="M259" s="226">
        <v>3</v>
      </c>
      <c r="N259" s="226">
        <v>6</v>
      </c>
      <c r="O259" s="227"/>
      <c r="P259" s="226">
        <v>24</v>
      </c>
      <c r="Q259" s="226">
        <v>1400</v>
      </c>
      <c r="R259" s="228">
        <f t="shared" si="6"/>
        <v>33600</v>
      </c>
      <c r="S259" s="228"/>
      <c r="T259" s="228"/>
      <c r="U259" s="228">
        <v>0</v>
      </c>
      <c r="V259" s="228">
        <v>220</v>
      </c>
      <c r="W259" s="228">
        <f t="shared" si="7"/>
        <v>1100</v>
      </c>
      <c r="X259" s="228">
        <f t="shared" si="8"/>
        <v>165</v>
      </c>
      <c r="Y259" s="229">
        <f t="shared" si="9"/>
        <v>1265</v>
      </c>
      <c r="Z259" s="233">
        <v>6.84</v>
      </c>
      <c r="AA259" s="228">
        <f t="shared" si="10"/>
        <v>7854</v>
      </c>
      <c r="AB259" s="231">
        <f t="shared" si="11"/>
        <v>5340.72</v>
      </c>
      <c r="AC259" s="226" t="s">
        <v>2733</v>
      </c>
      <c r="AD259" s="226" t="s">
        <v>2733</v>
      </c>
      <c r="AE259" s="226" t="s">
        <v>2733</v>
      </c>
      <c r="AF259" s="253" t="s">
        <v>3435</v>
      </c>
    </row>
    <row r="260" spans="1:32" ht="21.75" customHeight="1">
      <c r="A260" s="226">
        <v>252</v>
      </c>
      <c r="B260" s="226" t="s">
        <v>3442</v>
      </c>
      <c r="C260" s="226" t="s">
        <v>3442</v>
      </c>
      <c r="D260" s="227"/>
      <c r="E260" s="226" t="s">
        <v>3443</v>
      </c>
      <c r="F260" s="226" t="s">
        <v>66</v>
      </c>
      <c r="G260" s="226" t="s">
        <v>2686</v>
      </c>
      <c r="H260" s="226" t="s">
        <v>3084</v>
      </c>
      <c r="I260" s="226" t="s">
        <v>3434</v>
      </c>
      <c r="J260" s="237">
        <v>7</v>
      </c>
      <c r="K260" s="260">
        <v>7</v>
      </c>
      <c r="L260" s="260"/>
      <c r="M260" s="226">
        <v>4</v>
      </c>
      <c r="N260" s="226">
        <v>8</v>
      </c>
      <c r="O260" s="227"/>
      <c r="P260" s="226">
        <v>24</v>
      </c>
      <c r="Q260" s="226">
        <v>1400</v>
      </c>
      <c r="R260" s="228">
        <f t="shared" si="6"/>
        <v>33600</v>
      </c>
      <c r="S260" s="228"/>
      <c r="T260" s="228"/>
      <c r="U260" s="228">
        <v>0</v>
      </c>
      <c r="V260" s="228">
        <v>220</v>
      </c>
      <c r="W260" s="228">
        <f t="shared" si="7"/>
        <v>1100</v>
      </c>
      <c r="X260" s="228">
        <f t="shared" si="8"/>
        <v>165</v>
      </c>
      <c r="Y260" s="229">
        <f t="shared" si="9"/>
        <v>1265</v>
      </c>
      <c r="Z260" s="233">
        <v>6.84</v>
      </c>
      <c r="AA260" s="228">
        <f t="shared" si="10"/>
        <v>7854</v>
      </c>
      <c r="AB260" s="231">
        <f t="shared" si="11"/>
        <v>5340.72</v>
      </c>
      <c r="AC260" s="226" t="s">
        <v>2733</v>
      </c>
      <c r="AD260" s="226" t="s">
        <v>2733</v>
      </c>
      <c r="AE260" s="226" t="s">
        <v>2733</v>
      </c>
      <c r="AF260" s="253" t="s">
        <v>3435</v>
      </c>
    </row>
    <row r="261" spans="1:32" ht="21.75" customHeight="1">
      <c r="A261" s="226">
        <v>253</v>
      </c>
      <c r="B261" s="226" t="s">
        <v>3444</v>
      </c>
      <c r="C261" s="226" t="s">
        <v>3444</v>
      </c>
      <c r="D261" s="227"/>
      <c r="E261" s="226" t="s">
        <v>3445</v>
      </c>
      <c r="F261" s="226" t="s">
        <v>66</v>
      </c>
      <c r="G261" s="226" t="s">
        <v>2686</v>
      </c>
      <c r="H261" s="226">
        <v>1</v>
      </c>
      <c r="I261" s="226" t="s">
        <v>3446</v>
      </c>
      <c r="J261" s="237">
        <v>3</v>
      </c>
      <c r="K261" s="260">
        <v>3</v>
      </c>
      <c r="L261" s="260"/>
      <c r="M261" s="226">
        <v>2</v>
      </c>
      <c r="N261" s="226">
        <v>4</v>
      </c>
      <c r="O261" s="227"/>
      <c r="P261" s="226">
        <v>22</v>
      </c>
      <c r="Q261" s="226">
        <v>800</v>
      </c>
      <c r="R261" s="228">
        <f t="shared" si="6"/>
        <v>17600</v>
      </c>
      <c r="S261" s="228"/>
      <c r="T261" s="228"/>
      <c r="U261" s="228">
        <v>0</v>
      </c>
      <c r="V261" s="228">
        <v>235</v>
      </c>
      <c r="W261" s="228">
        <f t="shared" si="7"/>
        <v>1175</v>
      </c>
      <c r="X261" s="228">
        <f t="shared" si="8"/>
        <v>176.25</v>
      </c>
      <c r="Y261" s="229">
        <f t="shared" si="9"/>
        <v>1351.25</v>
      </c>
      <c r="Z261" s="233">
        <v>6.84</v>
      </c>
      <c r="AA261" s="228">
        <f t="shared" si="10"/>
        <v>8389.5</v>
      </c>
      <c r="AB261" s="231">
        <f t="shared" si="11"/>
        <v>5704.8600000000006</v>
      </c>
      <c r="AC261" s="226" t="s">
        <v>2733</v>
      </c>
      <c r="AD261" s="226" t="s">
        <v>2733</v>
      </c>
      <c r="AE261" s="226" t="s">
        <v>2733</v>
      </c>
      <c r="AF261" s="253" t="s">
        <v>3382</v>
      </c>
    </row>
    <row r="262" spans="1:32" ht="21.75" customHeight="1">
      <c r="A262" s="226">
        <v>254</v>
      </c>
      <c r="B262" s="226" t="s">
        <v>3447</v>
      </c>
      <c r="C262" s="226" t="s">
        <v>3447</v>
      </c>
      <c r="D262" s="227"/>
      <c r="E262" s="226" t="s">
        <v>3448</v>
      </c>
      <c r="F262" s="226" t="s">
        <v>66</v>
      </c>
      <c r="G262" s="226" t="s">
        <v>2686</v>
      </c>
      <c r="H262" s="226">
        <v>1</v>
      </c>
      <c r="I262" s="226" t="s">
        <v>3446</v>
      </c>
      <c r="J262" s="237">
        <v>3</v>
      </c>
      <c r="K262" s="260">
        <v>3</v>
      </c>
      <c r="L262" s="260"/>
      <c r="M262" s="226">
        <v>2</v>
      </c>
      <c r="N262" s="226">
        <v>4</v>
      </c>
      <c r="O262" s="227"/>
      <c r="P262" s="226">
        <v>22</v>
      </c>
      <c r="Q262" s="226">
        <v>800</v>
      </c>
      <c r="R262" s="228">
        <f t="shared" si="6"/>
        <v>17600</v>
      </c>
      <c r="S262" s="228"/>
      <c r="T262" s="228"/>
      <c r="U262" s="228">
        <v>0</v>
      </c>
      <c r="V262" s="228">
        <v>235</v>
      </c>
      <c r="W262" s="228">
        <f t="shared" si="7"/>
        <v>1175</v>
      </c>
      <c r="X262" s="228">
        <f t="shared" si="8"/>
        <v>176.25</v>
      </c>
      <c r="Y262" s="229">
        <f t="shared" si="9"/>
        <v>1351.25</v>
      </c>
      <c r="Z262" s="233">
        <v>6.84</v>
      </c>
      <c r="AA262" s="228">
        <f t="shared" si="10"/>
        <v>8389.5</v>
      </c>
      <c r="AB262" s="231">
        <f t="shared" si="11"/>
        <v>5704.8600000000006</v>
      </c>
      <c r="AC262" s="226" t="s">
        <v>2733</v>
      </c>
      <c r="AD262" s="226" t="s">
        <v>2734</v>
      </c>
      <c r="AE262" s="226" t="s">
        <v>2689</v>
      </c>
      <c r="AF262" s="253" t="s">
        <v>3382</v>
      </c>
    </row>
    <row r="263" spans="1:32" ht="21.75" customHeight="1">
      <c r="A263" s="226">
        <v>255</v>
      </c>
      <c r="B263" s="226" t="s">
        <v>3449</v>
      </c>
      <c r="C263" s="226" t="s">
        <v>3449</v>
      </c>
      <c r="D263" s="227"/>
      <c r="E263" s="226" t="s">
        <v>1472</v>
      </c>
      <c r="F263" s="226" t="s">
        <v>42</v>
      </c>
      <c r="G263" s="226" t="s">
        <v>2686</v>
      </c>
      <c r="H263" s="226" t="s">
        <v>2967</v>
      </c>
      <c r="I263" s="226" t="s">
        <v>3450</v>
      </c>
      <c r="J263" s="237">
        <v>3</v>
      </c>
      <c r="K263" s="260">
        <v>3</v>
      </c>
      <c r="L263" s="260"/>
      <c r="M263" s="226">
        <v>2</v>
      </c>
      <c r="N263" s="226">
        <v>4</v>
      </c>
      <c r="O263" s="227"/>
      <c r="P263" s="226">
        <v>12</v>
      </c>
      <c r="Q263" s="226">
        <v>600</v>
      </c>
      <c r="R263" s="228">
        <f t="shared" si="6"/>
        <v>7200</v>
      </c>
      <c r="S263" s="228"/>
      <c r="T263" s="228"/>
      <c r="U263" s="228">
        <v>0</v>
      </c>
      <c r="V263" s="228"/>
      <c r="W263" s="228">
        <f t="shared" si="7"/>
        <v>2400</v>
      </c>
      <c r="X263" s="228">
        <f t="shared" si="8"/>
        <v>360</v>
      </c>
      <c r="Y263" s="229">
        <f t="shared" si="9"/>
        <v>2760</v>
      </c>
      <c r="Z263" s="233">
        <v>5.88</v>
      </c>
      <c r="AA263" s="228">
        <f t="shared" si="10"/>
        <v>14832</v>
      </c>
      <c r="AB263" s="231">
        <f t="shared" si="11"/>
        <v>10085.76</v>
      </c>
      <c r="AC263" s="226" t="s">
        <v>2733</v>
      </c>
      <c r="AD263" s="226" t="s">
        <v>2734</v>
      </c>
      <c r="AE263" s="226" t="s">
        <v>2689</v>
      </c>
      <c r="AF263" s="253" t="s">
        <v>3451</v>
      </c>
    </row>
    <row r="264" spans="1:32" ht="21.75" customHeight="1">
      <c r="A264" s="226">
        <v>256</v>
      </c>
      <c r="B264" s="226" t="s">
        <v>3452</v>
      </c>
      <c r="C264" s="226" t="s">
        <v>3452</v>
      </c>
      <c r="D264" s="227"/>
      <c r="E264" s="226" t="s">
        <v>3453</v>
      </c>
      <c r="F264" s="226" t="s">
        <v>66</v>
      </c>
      <c r="G264" s="226" t="s">
        <v>2686</v>
      </c>
      <c r="H264" s="226">
        <v>11</v>
      </c>
      <c r="I264" s="226" t="s">
        <v>3454</v>
      </c>
      <c r="J264" s="237">
        <v>3</v>
      </c>
      <c r="K264" s="260">
        <v>3</v>
      </c>
      <c r="L264" s="260"/>
      <c r="M264" s="226">
        <v>2</v>
      </c>
      <c r="N264" s="226">
        <v>4</v>
      </c>
      <c r="O264" s="227"/>
      <c r="P264" s="226">
        <v>12</v>
      </c>
      <c r="Q264" s="226">
        <v>2696</v>
      </c>
      <c r="R264" s="228">
        <f t="shared" si="6"/>
        <v>32352</v>
      </c>
      <c r="S264" s="228"/>
      <c r="T264" s="228"/>
      <c r="U264" s="228">
        <v>0</v>
      </c>
      <c r="V264" s="228">
        <v>157</v>
      </c>
      <c r="W264" s="228">
        <f t="shared" si="7"/>
        <v>785</v>
      </c>
      <c r="X264" s="228">
        <f t="shared" si="8"/>
        <v>117.75</v>
      </c>
      <c r="Y264" s="229">
        <f t="shared" si="9"/>
        <v>902.75</v>
      </c>
      <c r="Z264" s="233">
        <v>6.84</v>
      </c>
      <c r="AA264" s="228">
        <f t="shared" si="10"/>
        <v>5604.9</v>
      </c>
      <c r="AB264" s="231">
        <f t="shared" si="11"/>
        <v>3811.3319999999999</v>
      </c>
      <c r="AC264" s="226" t="s">
        <v>2733</v>
      </c>
      <c r="AD264" s="226" t="s">
        <v>2733</v>
      </c>
      <c r="AE264" s="226" t="s">
        <v>2733</v>
      </c>
      <c r="AF264" s="253"/>
    </row>
    <row r="265" spans="1:32" ht="21.75" customHeight="1">
      <c r="A265" s="226">
        <v>257</v>
      </c>
      <c r="B265" s="226" t="s">
        <v>3455</v>
      </c>
      <c r="C265" s="226" t="s">
        <v>3455</v>
      </c>
      <c r="D265" s="227"/>
      <c r="E265" s="226" t="s">
        <v>3456</v>
      </c>
      <c r="F265" s="226" t="s">
        <v>42</v>
      </c>
      <c r="G265" s="226" t="s">
        <v>2686</v>
      </c>
      <c r="H265" s="226" t="s">
        <v>3088</v>
      </c>
      <c r="I265" s="226" t="s">
        <v>3457</v>
      </c>
      <c r="J265" s="237">
        <v>3</v>
      </c>
      <c r="K265" s="260">
        <v>3</v>
      </c>
      <c r="L265" s="260"/>
      <c r="M265" s="226">
        <v>2</v>
      </c>
      <c r="N265" s="226">
        <v>4</v>
      </c>
      <c r="O265" s="227"/>
      <c r="P265" s="226">
        <v>12</v>
      </c>
      <c r="Q265" s="226">
        <v>500</v>
      </c>
      <c r="R265" s="228">
        <f t="shared" si="6"/>
        <v>6000</v>
      </c>
      <c r="S265" s="228"/>
      <c r="T265" s="228"/>
      <c r="U265" s="228">
        <v>0</v>
      </c>
      <c r="V265" s="228"/>
      <c r="W265" s="228">
        <f t="shared" si="7"/>
        <v>2000</v>
      </c>
      <c r="X265" s="228">
        <f t="shared" si="8"/>
        <v>300</v>
      </c>
      <c r="Y265" s="229">
        <f t="shared" si="9"/>
        <v>2300</v>
      </c>
      <c r="Z265" s="233">
        <v>5.88</v>
      </c>
      <c r="AA265" s="228">
        <f t="shared" si="10"/>
        <v>12360</v>
      </c>
      <c r="AB265" s="231">
        <f t="shared" si="11"/>
        <v>8404.8000000000011</v>
      </c>
      <c r="AC265" s="226" t="s">
        <v>2733</v>
      </c>
      <c r="AD265" s="226" t="s">
        <v>2734</v>
      </c>
      <c r="AE265" s="226" t="s">
        <v>2689</v>
      </c>
      <c r="AF265" s="253"/>
    </row>
    <row r="266" spans="1:32" ht="21.75" customHeight="1">
      <c r="A266" s="226">
        <v>258</v>
      </c>
      <c r="B266" s="226" t="s">
        <v>3458</v>
      </c>
      <c r="C266" s="226" t="s">
        <v>3458</v>
      </c>
      <c r="D266" s="227"/>
      <c r="E266" s="226" t="s">
        <v>3459</v>
      </c>
      <c r="F266" s="226" t="s">
        <v>42</v>
      </c>
      <c r="G266" s="226" t="s">
        <v>2686</v>
      </c>
      <c r="H266" s="226">
        <v>1</v>
      </c>
      <c r="I266" s="226" t="s">
        <v>3460</v>
      </c>
      <c r="J266" s="237">
        <v>3</v>
      </c>
      <c r="K266" s="260">
        <v>3</v>
      </c>
      <c r="L266" s="260"/>
      <c r="M266" s="226">
        <v>2</v>
      </c>
      <c r="N266" s="226">
        <v>4</v>
      </c>
      <c r="O266" s="227"/>
      <c r="P266" s="226">
        <v>12</v>
      </c>
      <c r="Q266" s="226">
        <v>1000</v>
      </c>
      <c r="R266" s="228">
        <f t="shared" si="6"/>
        <v>12000</v>
      </c>
      <c r="S266" s="228"/>
      <c r="T266" s="228"/>
      <c r="U266" s="228">
        <v>0</v>
      </c>
      <c r="V266" s="228"/>
      <c r="W266" s="228">
        <f t="shared" si="7"/>
        <v>4000</v>
      </c>
      <c r="X266" s="228">
        <f t="shared" si="8"/>
        <v>600</v>
      </c>
      <c r="Y266" s="229">
        <f t="shared" si="9"/>
        <v>4600</v>
      </c>
      <c r="Z266" s="233">
        <v>5.88</v>
      </c>
      <c r="AA266" s="228">
        <f t="shared" si="10"/>
        <v>24720</v>
      </c>
      <c r="AB266" s="231">
        <f t="shared" si="11"/>
        <v>16809.600000000002</v>
      </c>
      <c r="AC266" s="226" t="s">
        <v>2733</v>
      </c>
      <c r="AD266" s="226" t="s">
        <v>2734</v>
      </c>
      <c r="AE266" s="226" t="s">
        <v>2689</v>
      </c>
      <c r="AF266" s="253"/>
    </row>
    <row r="267" spans="1:32" ht="21.75" customHeight="1">
      <c r="A267" s="226">
        <v>259</v>
      </c>
      <c r="B267" s="226" t="s">
        <v>3461</v>
      </c>
      <c r="C267" s="226" t="s">
        <v>3461</v>
      </c>
      <c r="D267" s="227"/>
      <c r="E267" s="226" t="s">
        <v>3462</v>
      </c>
      <c r="F267" s="226" t="s">
        <v>42</v>
      </c>
      <c r="G267" s="226" t="s">
        <v>2686</v>
      </c>
      <c r="H267" s="226" t="s">
        <v>3088</v>
      </c>
      <c r="I267" s="226" t="s">
        <v>3463</v>
      </c>
      <c r="J267" s="237">
        <v>3</v>
      </c>
      <c r="K267" s="260">
        <v>3</v>
      </c>
      <c r="L267" s="260"/>
      <c r="M267" s="226">
        <v>2</v>
      </c>
      <c r="N267" s="226">
        <v>4</v>
      </c>
      <c r="O267" s="227"/>
      <c r="P267" s="226">
        <v>12</v>
      </c>
      <c r="Q267" s="226">
        <v>400</v>
      </c>
      <c r="R267" s="228">
        <f t="shared" si="6"/>
        <v>4800</v>
      </c>
      <c r="S267" s="228"/>
      <c r="T267" s="228"/>
      <c r="U267" s="228">
        <v>0</v>
      </c>
      <c r="V267" s="228"/>
      <c r="W267" s="228">
        <f t="shared" si="7"/>
        <v>1600</v>
      </c>
      <c r="X267" s="228">
        <f t="shared" si="8"/>
        <v>240</v>
      </c>
      <c r="Y267" s="229">
        <f t="shared" si="9"/>
        <v>1840</v>
      </c>
      <c r="Z267" s="233">
        <v>5.88</v>
      </c>
      <c r="AA267" s="228">
        <f t="shared" si="10"/>
        <v>9888</v>
      </c>
      <c r="AB267" s="231">
        <f t="shared" si="11"/>
        <v>6723.84</v>
      </c>
      <c r="AC267" s="226" t="s">
        <v>2733</v>
      </c>
      <c r="AD267" s="226" t="s">
        <v>2734</v>
      </c>
      <c r="AE267" s="226" t="s">
        <v>2689</v>
      </c>
      <c r="AF267" s="253"/>
    </row>
    <row r="268" spans="1:32" ht="21.75" customHeight="1">
      <c r="A268" s="226">
        <v>260</v>
      </c>
      <c r="B268" s="226" t="s">
        <v>3464</v>
      </c>
      <c r="C268" s="226" t="s">
        <v>3464</v>
      </c>
      <c r="D268" s="227"/>
      <c r="E268" s="226" t="s">
        <v>3465</v>
      </c>
      <c r="F268" s="226" t="s">
        <v>66</v>
      </c>
      <c r="G268" s="226" t="s">
        <v>2686</v>
      </c>
      <c r="H268" s="226" t="s">
        <v>3159</v>
      </c>
      <c r="I268" s="226" t="s">
        <v>3466</v>
      </c>
      <c r="J268" s="237">
        <v>3</v>
      </c>
      <c r="K268" s="260">
        <v>3</v>
      </c>
      <c r="L268" s="260"/>
      <c r="M268" s="226">
        <v>2</v>
      </c>
      <c r="N268" s="226">
        <v>4</v>
      </c>
      <c r="O268" s="227"/>
      <c r="P268" s="226">
        <v>18</v>
      </c>
      <c r="Q268" s="226">
        <v>600</v>
      </c>
      <c r="R268" s="228">
        <f t="shared" si="6"/>
        <v>10800</v>
      </c>
      <c r="S268" s="228"/>
      <c r="T268" s="228"/>
      <c r="U268" s="228">
        <v>0</v>
      </c>
      <c r="V268" s="228">
        <v>120</v>
      </c>
      <c r="W268" s="228">
        <f t="shared" si="7"/>
        <v>600</v>
      </c>
      <c r="X268" s="228">
        <f t="shared" si="8"/>
        <v>90</v>
      </c>
      <c r="Y268" s="229">
        <f t="shared" si="9"/>
        <v>690</v>
      </c>
      <c r="Z268" s="233">
        <v>6.84</v>
      </c>
      <c r="AA268" s="228">
        <f t="shared" si="10"/>
        <v>4284</v>
      </c>
      <c r="AB268" s="231">
        <f t="shared" si="11"/>
        <v>2913.1200000000003</v>
      </c>
      <c r="AC268" s="226" t="s">
        <v>2733</v>
      </c>
      <c r="AD268" s="226" t="s">
        <v>2733</v>
      </c>
      <c r="AE268" s="226" t="s">
        <v>2733</v>
      </c>
      <c r="AF268" s="253"/>
    </row>
    <row r="269" spans="1:32" ht="21.75" customHeight="1">
      <c r="A269" s="226">
        <v>261</v>
      </c>
      <c r="B269" s="226" t="s">
        <v>3467</v>
      </c>
      <c r="C269" s="226" t="s">
        <v>3467</v>
      </c>
      <c r="D269" s="227"/>
      <c r="E269" s="226" t="s">
        <v>3468</v>
      </c>
      <c r="F269" s="226" t="s">
        <v>42</v>
      </c>
      <c r="G269" s="226" t="s">
        <v>2686</v>
      </c>
      <c r="H269" s="226" t="s">
        <v>2967</v>
      </c>
      <c r="I269" s="226" t="s">
        <v>3468</v>
      </c>
      <c r="J269" s="237">
        <v>1</v>
      </c>
      <c r="K269" s="260">
        <v>1</v>
      </c>
      <c r="L269" s="260"/>
      <c r="M269" s="226">
        <v>1</v>
      </c>
      <c r="N269" s="226">
        <v>2</v>
      </c>
      <c r="O269" s="227"/>
      <c r="P269" s="226">
        <v>8</v>
      </c>
      <c r="Q269" s="226">
        <v>300</v>
      </c>
      <c r="R269" s="228">
        <f t="shared" si="6"/>
        <v>2400</v>
      </c>
      <c r="S269" s="228"/>
      <c r="T269" s="228"/>
      <c r="U269" s="228">
        <v>0</v>
      </c>
      <c r="V269" s="228"/>
      <c r="W269" s="228">
        <f t="shared" si="7"/>
        <v>800</v>
      </c>
      <c r="X269" s="228">
        <f t="shared" si="8"/>
        <v>120</v>
      </c>
      <c r="Y269" s="229">
        <f t="shared" si="9"/>
        <v>920</v>
      </c>
      <c r="Z269" s="233">
        <v>5.88</v>
      </c>
      <c r="AA269" s="228">
        <f t="shared" si="10"/>
        <v>4944</v>
      </c>
      <c r="AB269" s="231">
        <f t="shared" si="11"/>
        <v>3361.92</v>
      </c>
      <c r="AC269" s="226" t="s">
        <v>2733</v>
      </c>
      <c r="AD269" s="226" t="s">
        <v>2734</v>
      </c>
      <c r="AE269" s="226" t="s">
        <v>2689</v>
      </c>
      <c r="AF269" s="253"/>
    </row>
    <row r="270" spans="1:32" ht="21.75" customHeight="1">
      <c r="A270" s="226">
        <v>262</v>
      </c>
      <c r="B270" s="226" t="s">
        <v>3469</v>
      </c>
      <c r="C270" s="226" t="s">
        <v>3469</v>
      </c>
      <c r="D270" s="227"/>
      <c r="E270" s="226" t="s">
        <v>3470</v>
      </c>
      <c r="F270" s="226" t="s">
        <v>66</v>
      </c>
      <c r="G270" s="226" t="s">
        <v>2686</v>
      </c>
      <c r="H270" s="226" t="s">
        <v>3159</v>
      </c>
      <c r="I270" s="226" t="s">
        <v>3471</v>
      </c>
      <c r="J270" s="237">
        <v>3</v>
      </c>
      <c r="K270" s="260">
        <v>3</v>
      </c>
      <c r="L270" s="260"/>
      <c r="M270" s="226">
        <v>2</v>
      </c>
      <c r="N270" s="226">
        <v>4</v>
      </c>
      <c r="O270" s="227"/>
      <c r="P270" s="226">
        <v>18</v>
      </c>
      <c r="Q270" s="226">
        <v>3120</v>
      </c>
      <c r="R270" s="228">
        <f t="shared" si="6"/>
        <v>56160</v>
      </c>
      <c r="S270" s="228"/>
      <c r="T270" s="228"/>
      <c r="U270" s="228">
        <v>0</v>
      </c>
      <c r="V270" s="228">
        <v>150</v>
      </c>
      <c r="W270" s="228">
        <f t="shared" si="7"/>
        <v>750</v>
      </c>
      <c r="X270" s="228">
        <f t="shared" si="8"/>
        <v>112.5</v>
      </c>
      <c r="Y270" s="229">
        <f t="shared" si="9"/>
        <v>862.5</v>
      </c>
      <c r="Z270" s="233">
        <v>6.84</v>
      </c>
      <c r="AA270" s="228">
        <f t="shared" si="10"/>
        <v>5355</v>
      </c>
      <c r="AB270" s="231">
        <f t="shared" si="11"/>
        <v>3641.4</v>
      </c>
      <c r="AC270" s="226" t="s">
        <v>2733</v>
      </c>
      <c r="AD270" s="226" t="s">
        <v>2733</v>
      </c>
      <c r="AE270" s="226" t="s">
        <v>2733</v>
      </c>
      <c r="AF270" s="253"/>
    </row>
    <row r="271" spans="1:32" ht="21.75" customHeight="1">
      <c r="A271" s="226">
        <v>263</v>
      </c>
      <c r="B271" s="226" t="s">
        <v>3472</v>
      </c>
      <c r="C271" s="226" t="s">
        <v>3472</v>
      </c>
      <c r="D271" s="227"/>
      <c r="E271" s="226" t="s">
        <v>3473</v>
      </c>
      <c r="F271" s="226" t="s">
        <v>66</v>
      </c>
      <c r="G271" s="226" t="s">
        <v>2686</v>
      </c>
      <c r="H271" s="226" t="s">
        <v>3159</v>
      </c>
      <c r="I271" s="226" t="s">
        <v>3471</v>
      </c>
      <c r="J271" s="237">
        <v>3</v>
      </c>
      <c r="K271" s="260">
        <v>3</v>
      </c>
      <c r="L271" s="260"/>
      <c r="M271" s="226">
        <v>2</v>
      </c>
      <c r="N271" s="226">
        <v>4</v>
      </c>
      <c r="O271" s="227"/>
      <c r="P271" s="226">
        <v>18</v>
      </c>
      <c r="Q271" s="226">
        <v>3120</v>
      </c>
      <c r="R271" s="228">
        <f t="shared" si="6"/>
        <v>56160</v>
      </c>
      <c r="S271" s="228"/>
      <c r="T271" s="228"/>
      <c r="U271" s="228">
        <v>0</v>
      </c>
      <c r="V271" s="228">
        <v>150</v>
      </c>
      <c r="W271" s="228">
        <f t="shared" si="7"/>
        <v>750</v>
      </c>
      <c r="X271" s="228">
        <f t="shared" si="8"/>
        <v>112.5</v>
      </c>
      <c r="Y271" s="229">
        <f t="shared" si="9"/>
        <v>862.5</v>
      </c>
      <c r="Z271" s="233">
        <v>6.84</v>
      </c>
      <c r="AA271" s="228">
        <f t="shared" si="10"/>
        <v>5355</v>
      </c>
      <c r="AB271" s="231">
        <f t="shared" si="11"/>
        <v>3641.4</v>
      </c>
      <c r="AC271" s="226" t="s">
        <v>2733</v>
      </c>
      <c r="AD271" s="226" t="s">
        <v>2733</v>
      </c>
      <c r="AE271" s="226" t="s">
        <v>2733</v>
      </c>
      <c r="AF271" s="253"/>
    </row>
    <row r="272" spans="1:32" ht="21.75" customHeight="1">
      <c r="A272" s="226">
        <v>264</v>
      </c>
      <c r="B272" s="226" t="s">
        <v>3474</v>
      </c>
      <c r="C272" s="226" t="s">
        <v>3474</v>
      </c>
      <c r="D272" s="227"/>
      <c r="E272" s="226" t="s">
        <v>3475</v>
      </c>
      <c r="F272" s="226" t="s">
        <v>66</v>
      </c>
      <c r="G272" s="226" t="s">
        <v>2686</v>
      </c>
      <c r="H272" s="226" t="s">
        <v>3159</v>
      </c>
      <c r="I272" s="226" t="s">
        <v>3471</v>
      </c>
      <c r="J272" s="237">
        <v>3</v>
      </c>
      <c r="K272" s="260">
        <v>3</v>
      </c>
      <c r="L272" s="260"/>
      <c r="M272" s="226">
        <v>2</v>
      </c>
      <c r="N272" s="226">
        <v>4</v>
      </c>
      <c r="O272" s="227"/>
      <c r="P272" s="226">
        <v>18</v>
      </c>
      <c r="Q272" s="226">
        <v>3120</v>
      </c>
      <c r="R272" s="228">
        <f t="shared" si="6"/>
        <v>56160</v>
      </c>
      <c r="S272" s="228"/>
      <c r="T272" s="228"/>
      <c r="U272" s="228">
        <v>0</v>
      </c>
      <c r="V272" s="228">
        <v>200</v>
      </c>
      <c r="W272" s="228">
        <f t="shared" si="7"/>
        <v>1000</v>
      </c>
      <c r="X272" s="228">
        <f t="shared" si="8"/>
        <v>150</v>
      </c>
      <c r="Y272" s="229">
        <f t="shared" si="9"/>
        <v>1150</v>
      </c>
      <c r="Z272" s="233">
        <v>6.84</v>
      </c>
      <c r="AA272" s="228">
        <f t="shared" si="10"/>
        <v>7140</v>
      </c>
      <c r="AB272" s="231">
        <f t="shared" si="11"/>
        <v>4855.2000000000007</v>
      </c>
      <c r="AC272" s="226" t="s">
        <v>2733</v>
      </c>
      <c r="AD272" s="226" t="s">
        <v>2733</v>
      </c>
      <c r="AE272" s="226" t="s">
        <v>2733</v>
      </c>
      <c r="AF272" s="253"/>
    </row>
    <row r="273" spans="1:32" ht="21.75" customHeight="1">
      <c r="A273" s="226">
        <v>265</v>
      </c>
      <c r="B273" s="226" t="s">
        <v>3476</v>
      </c>
      <c r="C273" s="226" t="s">
        <v>3476</v>
      </c>
      <c r="D273" s="227"/>
      <c r="E273" s="236" t="s">
        <v>3477</v>
      </c>
      <c r="F273" s="226" t="s">
        <v>42</v>
      </c>
      <c r="G273" s="226" t="s">
        <v>2686</v>
      </c>
      <c r="H273" s="226" t="s">
        <v>3159</v>
      </c>
      <c r="I273" s="226" t="s">
        <v>3478</v>
      </c>
      <c r="J273" s="237">
        <v>1</v>
      </c>
      <c r="K273" s="260">
        <v>1</v>
      </c>
      <c r="L273" s="260"/>
      <c r="M273" s="226">
        <v>1</v>
      </c>
      <c r="N273" s="226">
        <v>2</v>
      </c>
      <c r="O273" s="227"/>
      <c r="P273" s="226">
        <v>7</v>
      </c>
      <c r="Q273" s="226">
        <v>750</v>
      </c>
      <c r="R273" s="228">
        <f t="shared" si="6"/>
        <v>5250</v>
      </c>
      <c r="S273" s="228"/>
      <c r="T273" s="228"/>
      <c r="U273" s="228">
        <v>0</v>
      </c>
      <c r="V273" s="228"/>
      <c r="W273" s="228">
        <f t="shared" si="7"/>
        <v>1750</v>
      </c>
      <c r="X273" s="228">
        <f t="shared" si="8"/>
        <v>262.5</v>
      </c>
      <c r="Y273" s="229">
        <f t="shared" si="9"/>
        <v>2012.5</v>
      </c>
      <c r="Z273" s="233">
        <v>5.88</v>
      </c>
      <c r="AA273" s="228">
        <f t="shared" si="10"/>
        <v>10815</v>
      </c>
      <c r="AB273" s="231">
        <f t="shared" si="11"/>
        <v>7354.2000000000007</v>
      </c>
      <c r="AC273" s="226" t="s">
        <v>2733</v>
      </c>
      <c r="AD273" s="226" t="s">
        <v>2734</v>
      </c>
      <c r="AE273" s="226" t="s">
        <v>2689</v>
      </c>
      <c r="AF273" s="253"/>
    </row>
    <row r="274" spans="1:32" ht="21.75" customHeight="1">
      <c r="A274" s="226">
        <v>266</v>
      </c>
      <c r="B274" s="226" t="s">
        <v>3479</v>
      </c>
      <c r="C274" s="226" t="s">
        <v>3479</v>
      </c>
      <c r="D274" s="227"/>
      <c r="E274" s="226" t="s">
        <v>3480</v>
      </c>
      <c r="F274" s="226" t="s">
        <v>42</v>
      </c>
      <c r="G274" s="226" t="s">
        <v>2686</v>
      </c>
      <c r="H274" s="226" t="s">
        <v>2967</v>
      </c>
      <c r="I274" s="226" t="s">
        <v>3481</v>
      </c>
      <c r="J274" s="237">
        <v>3</v>
      </c>
      <c r="K274" s="260">
        <v>3</v>
      </c>
      <c r="L274" s="260"/>
      <c r="M274" s="226">
        <v>2</v>
      </c>
      <c r="N274" s="226">
        <v>4</v>
      </c>
      <c r="O274" s="227"/>
      <c r="P274" s="226">
        <v>12</v>
      </c>
      <c r="Q274" s="226">
        <v>550</v>
      </c>
      <c r="R274" s="228">
        <f t="shared" si="6"/>
        <v>6600</v>
      </c>
      <c r="S274" s="228"/>
      <c r="T274" s="228"/>
      <c r="U274" s="228">
        <v>0</v>
      </c>
      <c r="V274" s="228"/>
      <c r="W274" s="228">
        <f t="shared" si="7"/>
        <v>2200</v>
      </c>
      <c r="X274" s="228">
        <f t="shared" si="8"/>
        <v>330</v>
      </c>
      <c r="Y274" s="229">
        <f t="shared" si="9"/>
        <v>2530</v>
      </c>
      <c r="Z274" s="233">
        <v>5.88</v>
      </c>
      <c r="AA274" s="228">
        <f t="shared" si="10"/>
        <v>13596</v>
      </c>
      <c r="AB274" s="231">
        <f t="shared" si="11"/>
        <v>9245.2800000000007</v>
      </c>
      <c r="AC274" s="226" t="s">
        <v>2733</v>
      </c>
      <c r="AD274" s="226" t="s">
        <v>2734</v>
      </c>
      <c r="AE274" s="226" t="s">
        <v>2689</v>
      </c>
      <c r="AF274" s="253"/>
    </row>
    <row r="275" spans="1:32" ht="21.75" customHeight="1">
      <c r="A275" s="226">
        <v>267</v>
      </c>
      <c r="B275" s="226" t="s">
        <v>3482</v>
      </c>
      <c r="C275" s="226" t="s">
        <v>3482</v>
      </c>
      <c r="D275" s="227"/>
      <c r="E275" s="226" t="s">
        <v>3483</v>
      </c>
      <c r="F275" s="226" t="s">
        <v>42</v>
      </c>
      <c r="G275" s="226" t="s">
        <v>2686</v>
      </c>
      <c r="H275" s="226" t="s">
        <v>3088</v>
      </c>
      <c r="I275" s="226" t="s">
        <v>3484</v>
      </c>
      <c r="J275" s="237">
        <v>3</v>
      </c>
      <c r="K275" s="260">
        <v>3</v>
      </c>
      <c r="L275" s="260"/>
      <c r="M275" s="226">
        <v>2</v>
      </c>
      <c r="N275" s="226">
        <v>4</v>
      </c>
      <c r="O275" s="227"/>
      <c r="P275" s="226">
        <v>8</v>
      </c>
      <c r="Q275" s="226">
        <v>350</v>
      </c>
      <c r="R275" s="228">
        <f t="shared" si="6"/>
        <v>2800</v>
      </c>
      <c r="S275" s="228"/>
      <c r="T275" s="228"/>
      <c r="U275" s="228">
        <v>0</v>
      </c>
      <c r="V275" s="228"/>
      <c r="W275" s="228">
        <f t="shared" si="7"/>
        <v>933.33333333333337</v>
      </c>
      <c r="X275" s="228">
        <f t="shared" si="8"/>
        <v>140</v>
      </c>
      <c r="Y275" s="229">
        <f t="shared" si="9"/>
        <v>1073.3333333333335</v>
      </c>
      <c r="Z275" s="233">
        <v>5.88</v>
      </c>
      <c r="AA275" s="228">
        <f t="shared" si="10"/>
        <v>5768</v>
      </c>
      <c r="AB275" s="231">
        <f t="shared" si="11"/>
        <v>3922.2400000000002</v>
      </c>
      <c r="AC275" s="226" t="s">
        <v>2733</v>
      </c>
      <c r="AD275" s="226" t="s">
        <v>2734</v>
      </c>
      <c r="AE275" s="226" t="s">
        <v>2689</v>
      </c>
      <c r="AF275" s="253"/>
    </row>
    <row r="276" spans="1:32" ht="21.75" customHeight="1">
      <c r="A276" s="226">
        <v>268</v>
      </c>
      <c r="B276" s="226" t="s">
        <v>3485</v>
      </c>
      <c r="C276" s="226" t="s">
        <v>3485</v>
      </c>
      <c r="D276" s="227"/>
      <c r="E276" s="226" t="s">
        <v>3486</v>
      </c>
      <c r="F276" s="226" t="s">
        <v>66</v>
      </c>
      <c r="G276" s="226" t="s">
        <v>2686</v>
      </c>
      <c r="H276" s="226">
        <v>8</v>
      </c>
      <c r="I276" s="226" t="s">
        <v>3487</v>
      </c>
      <c r="J276" s="237">
        <v>5</v>
      </c>
      <c r="K276" s="260">
        <v>5</v>
      </c>
      <c r="L276" s="260"/>
      <c r="M276" s="226">
        <v>3</v>
      </c>
      <c r="N276" s="226">
        <v>6</v>
      </c>
      <c r="O276" s="227"/>
      <c r="P276" s="226">
        <v>20</v>
      </c>
      <c r="Q276" s="226">
        <v>1500</v>
      </c>
      <c r="R276" s="228">
        <f t="shared" si="6"/>
        <v>30000</v>
      </c>
      <c r="S276" s="228"/>
      <c r="T276" s="228"/>
      <c r="U276" s="228">
        <v>0</v>
      </c>
      <c r="V276" s="228">
        <v>270</v>
      </c>
      <c r="W276" s="228">
        <f t="shared" si="7"/>
        <v>1350</v>
      </c>
      <c r="X276" s="228">
        <f t="shared" si="8"/>
        <v>202.5</v>
      </c>
      <c r="Y276" s="229">
        <f t="shared" si="9"/>
        <v>1552.5</v>
      </c>
      <c r="Z276" s="233">
        <v>6.84</v>
      </c>
      <c r="AA276" s="228">
        <f t="shared" si="10"/>
        <v>9639</v>
      </c>
      <c r="AB276" s="231">
        <f t="shared" si="11"/>
        <v>6554.52</v>
      </c>
      <c r="AC276" s="226" t="s">
        <v>2733</v>
      </c>
      <c r="AD276" s="226" t="s">
        <v>2733</v>
      </c>
      <c r="AE276" s="226" t="s">
        <v>2733</v>
      </c>
      <c r="AF276" s="253"/>
    </row>
    <row r="277" spans="1:32" ht="21.75" customHeight="1">
      <c r="A277" s="226">
        <v>269</v>
      </c>
      <c r="B277" s="226" t="s">
        <v>3488</v>
      </c>
      <c r="C277" s="226" t="s">
        <v>3488</v>
      </c>
      <c r="D277" s="227"/>
      <c r="E277" s="226" t="s">
        <v>3489</v>
      </c>
      <c r="F277" s="226" t="s">
        <v>66</v>
      </c>
      <c r="G277" s="226" t="s">
        <v>2686</v>
      </c>
      <c r="H277" s="226">
        <v>8</v>
      </c>
      <c r="I277" s="226" t="s">
        <v>3487</v>
      </c>
      <c r="J277" s="234">
        <v>5</v>
      </c>
      <c r="K277" s="261">
        <v>4</v>
      </c>
      <c r="L277" s="261">
        <v>1</v>
      </c>
      <c r="M277" s="226">
        <v>3</v>
      </c>
      <c r="N277" s="226">
        <v>6</v>
      </c>
      <c r="O277" s="227"/>
      <c r="P277" s="226">
        <v>20</v>
      </c>
      <c r="Q277" s="226">
        <v>1500</v>
      </c>
      <c r="R277" s="228">
        <f t="shared" si="6"/>
        <v>30000</v>
      </c>
      <c r="S277" s="228"/>
      <c r="T277" s="228"/>
      <c r="U277" s="228">
        <v>0</v>
      </c>
      <c r="V277" s="228">
        <v>250</v>
      </c>
      <c r="W277" s="228">
        <f t="shared" si="7"/>
        <v>1250</v>
      </c>
      <c r="X277" s="228">
        <f t="shared" si="8"/>
        <v>187.5</v>
      </c>
      <c r="Y277" s="229">
        <f t="shared" si="9"/>
        <v>1437.5</v>
      </c>
      <c r="Z277" s="233">
        <v>6.84</v>
      </c>
      <c r="AA277" s="228">
        <f t="shared" si="10"/>
        <v>8925</v>
      </c>
      <c r="AB277" s="231">
        <f t="shared" si="11"/>
        <v>6069</v>
      </c>
      <c r="AC277" s="226" t="s">
        <v>2733</v>
      </c>
      <c r="AD277" s="226" t="s">
        <v>2733</v>
      </c>
      <c r="AE277" s="226" t="s">
        <v>2733</v>
      </c>
      <c r="AF277" s="253"/>
    </row>
    <row r="278" spans="1:32" ht="21.75" customHeight="1">
      <c r="A278" s="226">
        <v>270</v>
      </c>
      <c r="B278" s="226" t="s">
        <v>3490</v>
      </c>
      <c r="C278" s="226" t="s">
        <v>3490</v>
      </c>
      <c r="D278" s="227"/>
      <c r="E278" s="226" t="s">
        <v>3491</v>
      </c>
      <c r="F278" s="226" t="s">
        <v>66</v>
      </c>
      <c r="G278" s="226" t="s">
        <v>2686</v>
      </c>
      <c r="H278" s="226">
        <v>8</v>
      </c>
      <c r="I278" s="226" t="s">
        <v>3487</v>
      </c>
      <c r="J278" s="235">
        <v>5</v>
      </c>
      <c r="K278" s="262">
        <v>4</v>
      </c>
      <c r="L278" s="262">
        <v>1</v>
      </c>
      <c r="M278" s="226">
        <v>3</v>
      </c>
      <c r="N278" s="226">
        <v>6</v>
      </c>
      <c r="O278" s="227"/>
      <c r="P278" s="226">
        <v>20</v>
      </c>
      <c r="Q278" s="226">
        <v>1500</v>
      </c>
      <c r="R278" s="228">
        <f t="shared" si="6"/>
        <v>30000</v>
      </c>
      <c r="S278" s="228">
        <v>1000</v>
      </c>
      <c r="T278" s="228">
        <v>1</v>
      </c>
      <c r="U278" s="228">
        <v>1000</v>
      </c>
      <c r="V278" s="228">
        <v>240</v>
      </c>
      <c r="W278" s="228">
        <f t="shared" si="7"/>
        <v>1200</v>
      </c>
      <c r="X278" s="228">
        <f t="shared" si="8"/>
        <v>280</v>
      </c>
      <c r="Y278" s="229">
        <f t="shared" si="9"/>
        <v>1480</v>
      </c>
      <c r="Z278" s="233">
        <v>6.84</v>
      </c>
      <c r="AA278" s="228">
        <f t="shared" si="10"/>
        <v>8768</v>
      </c>
      <c r="AB278" s="231">
        <f t="shared" si="11"/>
        <v>5962.2400000000007</v>
      </c>
      <c r="AC278" s="226" t="s">
        <v>2733</v>
      </c>
      <c r="AD278" s="226" t="s">
        <v>2733</v>
      </c>
      <c r="AE278" s="226" t="s">
        <v>2733</v>
      </c>
      <c r="AF278" s="253"/>
    </row>
    <row r="279" spans="1:32" ht="21.75" customHeight="1">
      <c r="A279" s="226">
        <v>271</v>
      </c>
      <c r="B279" s="226" t="s">
        <v>3492</v>
      </c>
      <c r="C279" s="226" t="s">
        <v>3492</v>
      </c>
      <c r="D279" s="227"/>
      <c r="E279" s="226" t="s">
        <v>3493</v>
      </c>
      <c r="F279" s="226" t="s">
        <v>66</v>
      </c>
      <c r="G279" s="226" t="s">
        <v>2686</v>
      </c>
      <c r="H279" s="226">
        <v>8</v>
      </c>
      <c r="I279" s="226" t="s">
        <v>3487</v>
      </c>
      <c r="J279" s="237">
        <v>5</v>
      </c>
      <c r="K279" s="260">
        <v>5</v>
      </c>
      <c r="L279" s="260"/>
      <c r="M279" s="226">
        <v>3</v>
      </c>
      <c r="N279" s="226">
        <v>6</v>
      </c>
      <c r="O279" s="227"/>
      <c r="P279" s="226">
        <v>20</v>
      </c>
      <c r="Q279" s="226">
        <v>1500</v>
      </c>
      <c r="R279" s="228">
        <f t="shared" si="6"/>
        <v>30000</v>
      </c>
      <c r="S279" s="228">
        <v>1000</v>
      </c>
      <c r="T279" s="228">
        <v>1</v>
      </c>
      <c r="U279" s="228">
        <v>1000</v>
      </c>
      <c r="V279" s="228">
        <v>240</v>
      </c>
      <c r="W279" s="228">
        <f t="shared" si="7"/>
        <v>1200</v>
      </c>
      <c r="X279" s="228">
        <f t="shared" si="8"/>
        <v>280</v>
      </c>
      <c r="Y279" s="229">
        <f t="shared" si="9"/>
        <v>1480</v>
      </c>
      <c r="Z279" s="233">
        <v>6.84</v>
      </c>
      <c r="AA279" s="228">
        <f t="shared" si="10"/>
        <v>8768</v>
      </c>
      <c r="AB279" s="231">
        <f t="shared" si="11"/>
        <v>5962.2400000000007</v>
      </c>
      <c r="AC279" s="226" t="s">
        <v>2733</v>
      </c>
      <c r="AD279" s="226" t="s">
        <v>2733</v>
      </c>
      <c r="AE279" s="226" t="s">
        <v>2733</v>
      </c>
      <c r="AF279" s="253"/>
    </row>
    <row r="280" spans="1:32" ht="21.75" customHeight="1">
      <c r="A280" s="226">
        <v>272</v>
      </c>
      <c r="B280" s="226" t="s">
        <v>3494</v>
      </c>
      <c r="C280" s="226" t="s">
        <v>3494</v>
      </c>
      <c r="D280" s="227"/>
      <c r="E280" s="226" t="s">
        <v>3495</v>
      </c>
      <c r="F280" s="226" t="s">
        <v>42</v>
      </c>
      <c r="G280" s="226" t="s">
        <v>2686</v>
      </c>
      <c r="H280" s="226">
        <v>1</v>
      </c>
      <c r="I280" s="226" t="s">
        <v>3496</v>
      </c>
      <c r="J280" s="237">
        <v>3</v>
      </c>
      <c r="K280" s="260">
        <v>3</v>
      </c>
      <c r="L280" s="260"/>
      <c r="M280" s="226">
        <v>2</v>
      </c>
      <c r="N280" s="226">
        <v>4</v>
      </c>
      <c r="O280" s="227"/>
      <c r="P280" s="226">
        <v>22</v>
      </c>
      <c r="Q280" s="226">
        <v>1000</v>
      </c>
      <c r="R280" s="228">
        <f t="shared" si="6"/>
        <v>22000</v>
      </c>
      <c r="S280" s="228"/>
      <c r="T280" s="228"/>
      <c r="U280" s="228">
        <v>0</v>
      </c>
      <c r="V280" s="228"/>
      <c r="W280" s="228">
        <f t="shared" si="7"/>
        <v>7333.333333333333</v>
      </c>
      <c r="X280" s="228">
        <f t="shared" si="8"/>
        <v>1100</v>
      </c>
      <c r="Y280" s="229">
        <f t="shared" si="9"/>
        <v>8433.3333333333321</v>
      </c>
      <c r="Z280" s="233">
        <v>5.88</v>
      </c>
      <c r="AA280" s="228">
        <f t="shared" si="10"/>
        <v>45320</v>
      </c>
      <c r="AB280" s="231">
        <f t="shared" si="11"/>
        <v>30817.600000000002</v>
      </c>
      <c r="AC280" s="226" t="s">
        <v>2733</v>
      </c>
      <c r="AD280" s="226" t="s">
        <v>2734</v>
      </c>
      <c r="AE280" s="226" t="s">
        <v>2689</v>
      </c>
      <c r="AF280" s="253"/>
    </row>
    <row r="281" spans="1:32" ht="21.75" customHeight="1">
      <c r="A281" s="226">
        <v>273</v>
      </c>
      <c r="B281" s="226" t="s">
        <v>3497</v>
      </c>
      <c r="C281" s="226" t="s">
        <v>3497</v>
      </c>
      <c r="D281" s="227"/>
      <c r="E281" s="226" t="s">
        <v>3498</v>
      </c>
      <c r="F281" s="226" t="s">
        <v>42</v>
      </c>
      <c r="G281" s="226" t="s">
        <v>2686</v>
      </c>
      <c r="H281" s="226">
        <v>1</v>
      </c>
      <c r="I281" s="226" t="s">
        <v>3496</v>
      </c>
      <c r="J281" s="237">
        <v>1</v>
      </c>
      <c r="K281" s="260">
        <v>1</v>
      </c>
      <c r="L281" s="260"/>
      <c r="M281" s="226">
        <v>1</v>
      </c>
      <c r="N281" s="226">
        <v>2</v>
      </c>
      <c r="O281" s="227"/>
      <c r="P281" s="226">
        <v>22</v>
      </c>
      <c r="Q281" s="226">
        <v>1000</v>
      </c>
      <c r="R281" s="228">
        <f t="shared" si="6"/>
        <v>22000</v>
      </c>
      <c r="S281" s="228"/>
      <c r="T281" s="228"/>
      <c r="U281" s="228">
        <v>0</v>
      </c>
      <c r="V281" s="228"/>
      <c r="W281" s="228">
        <f t="shared" si="7"/>
        <v>7333.333333333333</v>
      </c>
      <c r="X281" s="228">
        <f t="shared" si="8"/>
        <v>1100</v>
      </c>
      <c r="Y281" s="229">
        <f t="shared" si="9"/>
        <v>8433.3333333333321</v>
      </c>
      <c r="Z281" s="233">
        <v>5.88</v>
      </c>
      <c r="AA281" s="228">
        <f t="shared" si="10"/>
        <v>45320</v>
      </c>
      <c r="AB281" s="231">
        <f t="shared" si="11"/>
        <v>30817.600000000002</v>
      </c>
      <c r="AC281" s="226" t="s">
        <v>2733</v>
      </c>
      <c r="AD281" s="226" t="s">
        <v>2734</v>
      </c>
      <c r="AE281" s="226" t="s">
        <v>2689</v>
      </c>
      <c r="AF281" s="253"/>
    </row>
    <row r="282" spans="1:32" ht="21.75" customHeight="1">
      <c r="A282" s="226">
        <v>274</v>
      </c>
      <c r="B282" s="226" t="s">
        <v>3499</v>
      </c>
      <c r="C282" s="226" t="s">
        <v>3499</v>
      </c>
      <c r="D282" s="227"/>
      <c r="E282" s="226" t="s">
        <v>3500</v>
      </c>
      <c r="F282" s="226" t="s">
        <v>42</v>
      </c>
      <c r="G282" s="226" t="s">
        <v>2686</v>
      </c>
      <c r="H282" s="226" t="s">
        <v>3088</v>
      </c>
      <c r="I282" s="226" t="s">
        <v>3501</v>
      </c>
      <c r="J282" s="237">
        <v>1</v>
      </c>
      <c r="K282" s="260">
        <v>1</v>
      </c>
      <c r="L282" s="260"/>
      <c r="M282" s="226">
        <v>1</v>
      </c>
      <c r="N282" s="226">
        <v>2</v>
      </c>
      <c r="O282" s="227"/>
      <c r="P282" s="226">
        <v>8</v>
      </c>
      <c r="Q282" s="226">
        <v>350</v>
      </c>
      <c r="R282" s="228">
        <f t="shared" si="6"/>
        <v>2800</v>
      </c>
      <c r="S282" s="228"/>
      <c r="T282" s="228"/>
      <c r="U282" s="228">
        <v>0</v>
      </c>
      <c r="V282" s="228"/>
      <c r="W282" s="228">
        <f t="shared" si="7"/>
        <v>933.33333333333337</v>
      </c>
      <c r="X282" s="228">
        <f t="shared" si="8"/>
        <v>140</v>
      </c>
      <c r="Y282" s="229">
        <f t="shared" si="9"/>
        <v>1073.3333333333335</v>
      </c>
      <c r="Z282" s="233">
        <v>5.88</v>
      </c>
      <c r="AA282" s="228">
        <f t="shared" si="10"/>
        <v>5768</v>
      </c>
      <c r="AB282" s="231">
        <f t="shared" si="11"/>
        <v>3922.2400000000002</v>
      </c>
      <c r="AC282" s="226" t="s">
        <v>2733</v>
      </c>
      <c r="AD282" s="226" t="s">
        <v>2734</v>
      </c>
      <c r="AE282" s="226" t="s">
        <v>2689</v>
      </c>
      <c r="AF282" s="253"/>
    </row>
    <row r="283" spans="1:32" ht="21.75" customHeight="1">
      <c r="A283" s="226">
        <v>275</v>
      </c>
      <c r="B283" s="226" t="s">
        <v>3502</v>
      </c>
      <c r="C283" s="226" t="s">
        <v>3502</v>
      </c>
      <c r="D283" s="227"/>
      <c r="E283" s="226" t="s">
        <v>3503</v>
      </c>
      <c r="F283" s="226" t="s">
        <v>42</v>
      </c>
      <c r="G283" s="226" t="s">
        <v>2686</v>
      </c>
      <c r="H283" s="226">
        <v>3</v>
      </c>
      <c r="I283" s="226" t="s">
        <v>3504</v>
      </c>
      <c r="J283" s="237">
        <v>3</v>
      </c>
      <c r="K283" s="260">
        <v>3</v>
      </c>
      <c r="L283" s="260"/>
      <c r="M283" s="226">
        <v>2</v>
      </c>
      <c r="N283" s="226">
        <v>4</v>
      </c>
      <c r="O283" s="227"/>
      <c r="P283" s="226">
        <v>13</v>
      </c>
      <c r="Q283" s="226">
        <v>350</v>
      </c>
      <c r="R283" s="228">
        <f t="shared" si="6"/>
        <v>4550</v>
      </c>
      <c r="S283" s="228"/>
      <c r="T283" s="228"/>
      <c r="U283" s="228">
        <v>0</v>
      </c>
      <c r="V283" s="228"/>
      <c r="W283" s="228">
        <f t="shared" si="7"/>
        <v>1516.6666666666667</v>
      </c>
      <c r="X283" s="228">
        <f t="shared" si="8"/>
        <v>227.5</v>
      </c>
      <c r="Y283" s="229">
        <f t="shared" si="9"/>
        <v>1744.1666666666667</v>
      </c>
      <c r="Z283" s="233">
        <v>5.88</v>
      </c>
      <c r="AA283" s="228">
        <f t="shared" si="10"/>
        <v>9373</v>
      </c>
      <c r="AB283" s="231">
        <f t="shared" si="11"/>
        <v>6373.64</v>
      </c>
      <c r="AC283" s="226" t="s">
        <v>2733</v>
      </c>
      <c r="AD283" s="226" t="s">
        <v>2734</v>
      </c>
      <c r="AE283" s="226" t="s">
        <v>2689</v>
      </c>
      <c r="AF283" s="253"/>
    </row>
    <row r="284" spans="1:32" ht="21.75" customHeight="1">
      <c r="A284" s="226">
        <v>276</v>
      </c>
      <c r="B284" s="226" t="s">
        <v>3505</v>
      </c>
      <c r="C284" s="226" t="s">
        <v>3505</v>
      </c>
      <c r="D284" s="227"/>
      <c r="E284" s="226" t="s">
        <v>3506</v>
      </c>
      <c r="F284" s="226" t="s">
        <v>42</v>
      </c>
      <c r="G284" s="226" t="s">
        <v>2686</v>
      </c>
      <c r="H284" s="226" t="s">
        <v>2967</v>
      </c>
      <c r="I284" s="226" t="s">
        <v>3506</v>
      </c>
      <c r="J284" s="237">
        <v>3</v>
      </c>
      <c r="K284" s="260">
        <v>3</v>
      </c>
      <c r="L284" s="260"/>
      <c r="M284" s="226">
        <v>2</v>
      </c>
      <c r="N284" s="226">
        <v>4</v>
      </c>
      <c r="O284" s="227"/>
      <c r="P284" s="226">
        <v>10</v>
      </c>
      <c r="Q284" s="226">
        <v>350</v>
      </c>
      <c r="R284" s="228">
        <f t="shared" si="6"/>
        <v>3500</v>
      </c>
      <c r="S284" s="228"/>
      <c r="T284" s="228"/>
      <c r="U284" s="228">
        <v>0</v>
      </c>
      <c r="V284" s="228"/>
      <c r="W284" s="228">
        <f t="shared" si="7"/>
        <v>1166.6666666666667</v>
      </c>
      <c r="X284" s="228">
        <f t="shared" si="8"/>
        <v>175</v>
      </c>
      <c r="Y284" s="229">
        <f t="shared" si="9"/>
        <v>1341.6666666666667</v>
      </c>
      <c r="Z284" s="233">
        <v>5.88</v>
      </c>
      <c r="AA284" s="228">
        <f t="shared" si="10"/>
        <v>7210</v>
      </c>
      <c r="AB284" s="231">
        <f t="shared" si="11"/>
        <v>4902.8</v>
      </c>
      <c r="AC284" s="226" t="s">
        <v>2733</v>
      </c>
      <c r="AD284" s="226" t="s">
        <v>3507</v>
      </c>
      <c r="AE284" s="226" t="s">
        <v>2372</v>
      </c>
      <c r="AF284" s="253"/>
    </row>
    <row r="285" spans="1:32" ht="21.75" customHeight="1">
      <c r="A285" s="226">
        <v>277</v>
      </c>
      <c r="B285" s="226" t="s">
        <v>3508</v>
      </c>
      <c r="C285" s="226" t="s">
        <v>3508</v>
      </c>
      <c r="D285" s="227"/>
      <c r="E285" s="226" t="s">
        <v>3509</v>
      </c>
      <c r="F285" s="226" t="s">
        <v>42</v>
      </c>
      <c r="G285" s="226" t="s">
        <v>2686</v>
      </c>
      <c r="H285" s="226" t="s">
        <v>3191</v>
      </c>
      <c r="I285" s="226" t="s">
        <v>3509</v>
      </c>
      <c r="J285" s="237">
        <v>3</v>
      </c>
      <c r="K285" s="260">
        <v>3</v>
      </c>
      <c r="L285" s="260"/>
      <c r="M285" s="226">
        <v>2</v>
      </c>
      <c r="N285" s="226">
        <v>4</v>
      </c>
      <c r="O285" s="227"/>
      <c r="P285" s="226">
        <v>9</v>
      </c>
      <c r="Q285" s="226">
        <v>360</v>
      </c>
      <c r="R285" s="228">
        <f t="shared" si="6"/>
        <v>3240</v>
      </c>
      <c r="S285" s="228"/>
      <c r="T285" s="228"/>
      <c r="U285" s="228">
        <v>0</v>
      </c>
      <c r="V285" s="228"/>
      <c r="W285" s="228">
        <f t="shared" si="7"/>
        <v>1080</v>
      </c>
      <c r="X285" s="228">
        <f t="shared" si="8"/>
        <v>162</v>
      </c>
      <c r="Y285" s="229">
        <f t="shared" si="9"/>
        <v>1242</v>
      </c>
      <c r="Z285" s="233">
        <v>5.88</v>
      </c>
      <c r="AA285" s="228">
        <f t="shared" si="10"/>
        <v>6674.4</v>
      </c>
      <c r="AB285" s="231">
        <f t="shared" si="11"/>
        <v>4538.5919999999996</v>
      </c>
      <c r="AC285" s="226" t="s">
        <v>2733</v>
      </c>
      <c r="AD285" s="226" t="s">
        <v>3507</v>
      </c>
      <c r="AE285" s="226" t="s">
        <v>2372</v>
      </c>
      <c r="AF285" s="253"/>
    </row>
    <row r="286" spans="1:32" ht="21.75" customHeight="1">
      <c r="A286" s="226">
        <v>278</v>
      </c>
      <c r="B286" s="226" t="s">
        <v>3510</v>
      </c>
      <c r="C286" s="226" t="s">
        <v>3510</v>
      </c>
      <c r="D286" s="227"/>
      <c r="E286" s="226" t="s">
        <v>3511</v>
      </c>
      <c r="F286" s="226" t="s">
        <v>42</v>
      </c>
      <c r="G286" s="226" t="s">
        <v>2686</v>
      </c>
      <c r="H286" s="226">
        <v>1</v>
      </c>
      <c r="I286" s="226" t="s">
        <v>3512</v>
      </c>
      <c r="J286" s="237">
        <v>3</v>
      </c>
      <c r="K286" s="260">
        <v>3</v>
      </c>
      <c r="L286" s="260"/>
      <c r="M286" s="226">
        <v>2</v>
      </c>
      <c r="N286" s="226">
        <v>4</v>
      </c>
      <c r="O286" s="227"/>
      <c r="P286" s="226">
        <v>10</v>
      </c>
      <c r="Q286" s="226">
        <v>350</v>
      </c>
      <c r="R286" s="228">
        <f t="shared" si="6"/>
        <v>3500</v>
      </c>
      <c r="S286" s="228"/>
      <c r="T286" s="228"/>
      <c r="U286" s="228">
        <v>0</v>
      </c>
      <c r="V286" s="228"/>
      <c r="W286" s="228">
        <f t="shared" si="7"/>
        <v>1166.6666666666667</v>
      </c>
      <c r="X286" s="228">
        <f t="shared" si="8"/>
        <v>175</v>
      </c>
      <c r="Y286" s="229">
        <f t="shared" si="9"/>
        <v>1341.6666666666667</v>
      </c>
      <c r="Z286" s="233">
        <v>5.88</v>
      </c>
      <c r="AA286" s="228">
        <f t="shared" si="10"/>
        <v>7210</v>
      </c>
      <c r="AB286" s="231">
        <f t="shared" si="11"/>
        <v>4902.8</v>
      </c>
      <c r="AC286" s="226" t="s">
        <v>2733</v>
      </c>
      <c r="AD286" s="226" t="s">
        <v>3507</v>
      </c>
      <c r="AE286" s="226" t="s">
        <v>2372</v>
      </c>
      <c r="AF286" s="253"/>
    </row>
    <row r="287" spans="1:32" ht="21.75" customHeight="1">
      <c r="A287" s="226">
        <v>279</v>
      </c>
      <c r="B287" s="226" t="s">
        <v>3513</v>
      </c>
      <c r="C287" s="226" t="s">
        <v>3513</v>
      </c>
      <c r="D287" s="227"/>
      <c r="E287" s="226" t="s">
        <v>3514</v>
      </c>
      <c r="F287" s="226" t="s">
        <v>42</v>
      </c>
      <c r="G287" s="226" t="s">
        <v>2686</v>
      </c>
      <c r="H287" s="226">
        <v>10</v>
      </c>
      <c r="I287" s="226" t="s">
        <v>3514</v>
      </c>
      <c r="J287" s="237">
        <v>1</v>
      </c>
      <c r="K287" s="260">
        <v>1</v>
      </c>
      <c r="L287" s="260"/>
      <c r="M287" s="226">
        <v>1</v>
      </c>
      <c r="N287" s="226">
        <v>2</v>
      </c>
      <c r="O287" s="227"/>
      <c r="P287" s="226">
        <v>10</v>
      </c>
      <c r="Q287" s="226">
        <v>220</v>
      </c>
      <c r="R287" s="228">
        <f t="shared" si="6"/>
        <v>2200</v>
      </c>
      <c r="S287" s="228"/>
      <c r="T287" s="228"/>
      <c r="U287" s="228">
        <v>0</v>
      </c>
      <c r="V287" s="228"/>
      <c r="W287" s="228">
        <f t="shared" si="7"/>
        <v>733.33333333333337</v>
      </c>
      <c r="X287" s="228">
        <f t="shared" si="8"/>
        <v>110</v>
      </c>
      <c r="Y287" s="229">
        <f t="shared" si="9"/>
        <v>843.33333333333337</v>
      </c>
      <c r="Z287" s="233">
        <v>5.88</v>
      </c>
      <c r="AA287" s="228">
        <f t="shared" si="10"/>
        <v>4532</v>
      </c>
      <c r="AB287" s="231">
        <f t="shared" si="11"/>
        <v>3081.76</v>
      </c>
      <c r="AC287" s="226" t="s">
        <v>2733</v>
      </c>
      <c r="AD287" s="226" t="s">
        <v>3507</v>
      </c>
      <c r="AE287" s="226" t="s">
        <v>2372</v>
      </c>
      <c r="AF287" s="253"/>
    </row>
    <row r="288" spans="1:32" ht="21.75" customHeight="1">
      <c r="A288" s="226">
        <v>280</v>
      </c>
      <c r="B288" s="226" t="s">
        <v>3515</v>
      </c>
      <c r="C288" s="226" t="s">
        <v>3515</v>
      </c>
      <c r="D288" s="227"/>
      <c r="E288" s="236" t="s">
        <v>3516</v>
      </c>
      <c r="F288" s="226" t="s">
        <v>66</v>
      </c>
      <c r="G288" s="226" t="s">
        <v>2686</v>
      </c>
      <c r="H288" s="226">
        <v>10</v>
      </c>
      <c r="I288" s="226" t="s">
        <v>3517</v>
      </c>
      <c r="J288" s="237">
        <v>7</v>
      </c>
      <c r="K288" s="260">
        <v>7</v>
      </c>
      <c r="L288" s="260"/>
      <c r="M288" s="226">
        <v>4</v>
      </c>
      <c r="N288" s="226">
        <v>8</v>
      </c>
      <c r="O288" s="227"/>
      <c r="P288" s="226">
        <v>30</v>
      </c>
      <c r="Q288" s="226">
        <v>1180</v>
      </c>
      <c r="R288" s="228">
        <f t="shared" si="6"/>
        <v>35400</v>
      </c>
      <c r="S288" s="228"/>
      <c r="T288" s="228"/>
      <c r="U288" s="228">
        <v>0</v>
      </c>
      <c r="V288" s="228">
        <v>330</v>
      </c>
      <c r="W288" s="228">
        <f t="shared" si="7"/>
        <v>1650</v>
      </c>
      <c r="X288" s="228">
        <f t="shared" si="8"/>
        <v>247.5</v>
      </c>
      <c r="Y288" s="229">
        <f t="shared" si="9"/>
        <v>1897.5</v>
      </c>
      <c r="Z288" s="233">
        <v>6.84</v>
      </c>
      <c r="AA288" s="228">
        <f t="shared" si="10"/>
        <v>11781</v>
      </c>
      <c r="AB288" s="231">
        <f t="shared" si="11"/>
        <v>8011.0800000000008</v>
      </c>
      <c r="AC288" s="226" t="s">
        <v>2020</v>
      </c>
      <c r="AD288" s="226" t="s">
        <v>2020</v>
      </c>
      <c r="AE288" s="226" t="s">
        <v>2020</v>
      </c>
      <c r="AF288" s="253"/>
    </row>
    <row r="289" spans="1:32" ht="21.75" customHeight="1">
      <c r="A289" s="226">
        <v>281</v>
      </c>
      <c r="B289" s="226" t="s">
        <v>3518</v>
      </c>
      <c r="C289" s="226" t="s">
        <v>3518</v>
      </c>
      <c r="D289" s="227"/>
      <c r="E289" s="236" t="s">
        <v>3519</v>
      </c>
      <c r="F289" s="226" t="s">
        <v>66</v>
      </c>
      <c r="G289" s="226" t="s">
        <v>2686</v>
      </c>
      <c r="H289" s="226">
        <v>10</v>
      </c>
      <c r="I289" s="226" t="s">
        <v>3517</v>
      </c>
      <c r="J289" s="237">
        <v>5</v>
      </c>
      <c r="K289" s="260">
        <v>5</v>
      </c>
      <c r="L289" s="260"/>
      <c r="M289" s="226">
        <v>3</v>
      </c>
      <c r="N289" s="226">
        <v>6</v>
      </c>
      <c r="O289" s="227"/>
      <c r="P289" s="226">
        <v>30</v>
      </c>
      <c r="Q289" s="226">
        <v>1180</v>
      </c>
      <c r="R289" s="228">
        <f t="shared" si="6"/>
        <v>35400</v>
      </c>
      <c r="S289" s="228"/>
      <c r="T289" s="228"/>
      <c r="U289" s="228">
        <v>0</v>
      </c>
      <c r="V289" s="228">
        <v>326</v>
      </c>
      <c r="W289" s="228">
        <f t="shared" si="7"/>
        <v>1630</v>
      </c>
      <c r="X289" s="228">
        <f t="shared" si="8"/>
        <v>244.5</v>
      </c>
      <c r="Y289" s="229">
        <f t="shared" si="9"/>
        <v>1874.5</v>
      </c>
      <c r="Z289" s="233">
        <v>6.84</v>
      </c>
      <c r="AA289" s="228">
        <f t="shared" si="10"/>
        <v>11638.199999999999</v>
      </c>
      <c r="AB289" s="231">
        <f t="shared" si="11"/>
        <v>7913.9759999999997</v>
      </c>
      <c r="AC289" s="226" t="s">
        <v>2020</v>
      </c>
      <c r="AD289" s="226" t="s">
        <v>2020</v>
      </c>
      <c r="AE289" s="226" t="s">
        <v>2020</v>
      </c>
      <c r="AF289" s="253"/>
    </row>
    <row r="290" spans="1:32" ht="21.75" customHeight="1">
      <c r="A290" s="226">
        <v>282</v>
      </c>
      <c r="B290" s="226" t="s">
        <v>3520</v>
      </c>
      <c r="C290" s="226" t="s">
        <v>3520</v>
      </c>
      <c r="D290" s="227"/>
      <c r="E290" s="236" t="s">
        <v>3521</v>
      </c>
      <c r="F290" s="226" t="s">
        <v>66</v>
      </c>
      <c r="G290" s="226" t="s">
        <v>2686</v>
      </c>
      <c r="H290" s="226">
        <v>10</v>
      </c>
      <c r="I290" s="226" t="s">
        <v>3517</v>
      </c>
      <c r="J290" s="237">
        <v>7</v>
      </c>
      <c r="K290" s="260">
        <v>7</v>
      </c>
      <c r="L290" s="260"/>
      <c r="M290" s="226">
        <v>4</v>
      </c>
      <c r="N290" s="226">
        <v>8</v>
      </c>
      <c r="O290" s="227"/>
      <c r="P290" s="226">
        <v>30</v>
      </c>
      <c r="Q290" s="226">
        <v>1180</v>
      </c>
      <c r="R290" s="228">
        <f t="shared" si="6"/>
        <v>35400</v>
      </c>
      <c r="S290" s="228"/>
      <c r="T290" s="228"/>
      <c r="U290" s="228">
        <v>0</v>
      </c>
      <c r="V290" s="228">
        <v>330</v>
      </c>
      <c r="W290" s="228">
        <f t="shared" si="7"/>
        <v>1650</v>
      </c>
      <c r="X290" s="228">
        <f t="shared" si="8"/>
        <v>247.5</v>
      </c>
      <c r="Y290" s="229">
        <f t="shared" si="9"/>
        <v>1897.5</v>
      </c>
      <c r="Z290" s="233">
        <v>6.84</v>
      </c>
      <c r="AA290" s="228">
        <f t="shared" si="10"/>
        <v>11781</v>
      </c>
      <c r="AB290" s="231">
        <f t="shared" si="11"/>
        <v>8011.0800000000008</v>
      </c>
      <c r="AC290" s="226" t="s">
        <v>2020</v>
      </c>
      <c r="AD290" s="226" t="s">
        <v>2020</v>
      </c>
      <c r="AE290" s="226" t="s">
        <v>2020</v>
      </c>
      <c r="AF290" s="253"/>
    </row>
    <row r="291" spans="1:32" ht="21.75" customHeight="1">
      <c r="A291" s="226">
        <v>283</v>
      </c>
      <c r="B291" s="226" t="s">
        <v>3522</v>
      </c>
      <c r="C291" s="226" t="s">
        <v>3522</v>
      </c>
      <c r="D291" s="227"/>
      <c r="E291" s="226" t="s">
        <v>3523</v>
      </c>
      <c r="F291" s="226" t="s">
        <v>66</v>
      </c>
      <c r="G291" s="226" t="s">
        <v>2686</v>
      </c>
      <c r="H291" s="226" t="s">
        <v>3084</v>
      </c>
      <c r="I291" s="226" t="s">
        <v>3524</v>
      </c>
      <c r="J291" s="237">
        <v>3</v>
      </c>
      <c r="K291" s="260">
        <v>3</v>
      </c>
      <c r="L291" s="260"/>
      <c r="M291" s="226">
        <v>3</v>
      </c>
      <c r="N291" s="226">
        <v>4</v>
      </c>
      <c r="O291" s="227"/>
      <c r="P291" s="226">
        <v>24</v>
      </c>
      <c r="Q291" s="226">
        <v>2800</v>
      </c>
      <c r="R291" s="228">
        <f t="shared" si="6"/>
        <v>67200</v>
      </c>
      <c r="S291" s="228"/>
      <c r="T291" s="228">
        <v>4</v>
      </c>
      <c r="U291" s="228">
        <v>0</v>
      </c>
      <c r="V291" s="228">
        <v>300</v>
      </c>
      <c r="W291" s="228">
        <f t="shared" si="7"/>
        <v>1500</v>
      </c>
      <c r="X291" s="228">
        <f t="shared" si="8"/>
        <v>225</v>
      </c>
      <c r="Y291" s="229">
        <f t="shared" si="9"/>
        <v>1725</v>
      </c>
      <c r="Z291" s="233">
        <v>6.84</v>
      </c>
      <c r="AA291" s="228">
        <f t="shared" si="10"/>
        <v>10710</v>
      </c>
      <c r="AB291" s="231">
        <f t="shared" si="11"/>
        <v>7282.8</v>
      </c>
      <c r="AC291" s="226" t="s">
        <v>3525</v>
      </c>
      <c r="AD291" s="226" t="s">
        <v>3525</v>
      </c>
      <c r="AE291" s="226" t="s">
        <v>3525</v>
      </c>
      <c r="AF291" s="253"/>
    </row>
    <row r="292" spans="1:32" ht="21.75" customHeight="1">
      <c r="A292" s="226">
        <v>284</v>
      </c>
      <c r="B292" s="226" t="s">
        <v>3526</v>
      </c>
      <c r="C292" s="226" t="s">
        <v>3526</v>
      </c>
      <c r="D292" s="227"/>
      <c r="E292" s="226" t="s">
        <v>3527</v>
      </c>
      <c r="F292" s="226" t="s">
        <v>42</v>
      </c>
      <c r="G292" s="226" t="s">
        <v>2686</v>
      </c>
      <c r="H292" s="226">
        <v>1</v>
      </c>
      <c r="I292" s="226" t="s">
        <v>3528</v>
      </c>
      <c r="J292" s="237">
        <v>6</v>
      </c>
      <c r="K292" s="260">
        <v>6</v>
      </c>
      <c r="L292" s="260"/>
      <c r="M292" s="226">
        <v>6</v>
      </c>
      <c r="N292" s="227"/>
      <c r="O292" s="226">
        <v>6</v>
      </c>
      <c r="P292" s="226">
        <v>21</v>
      </c>
      <c r="Q292" s="226">
        <v>1100</v>
      </c>
      <c r="R292" s="228">
        <f t="shared" si="6"/>
        <v>23100</v>
      </c>
      <c r="S292" s="228"/>
      <c r="T292" s="228"/>
      <c r="U292" s="228">
        <v>0</v>
      </c>
      <c r="V292" s="228"/>
      <c r="W292" s="228">
        <f t="shared" si="7"/>
        <v>7700</v>
      </c>
      <c r="X292" s="228">
        <f t="shared" si="8"/>
        <v>1155</v>
      </c>
      <c r="Y292" s="229">
        <f t="shared" si="9"/>
        <v>8855</v>
      </c>
      <c r="Z292" s="233">
        <v>5.88</v>
      </c>
      <c r="AA292" s="228">
        <f t="shared" si="10"/>
        <v>47586</v>
      </c>
      <c r="AB292" s="231">
        <f t="shared" si="11"/>
        <v>32358.480000000003</v>
      </c>
      <c r="AC292" s="226" t="s">
        <v>1701</v>
      </c>
      <c r="AD292" s="226" t="s">
        <v>2688</v>
      </c>
      <c r="AE292" s="226" t="s">
        <v>2689</v>
      </c>
      <c r="AF292" s="253" t="s">
        <v>3529</v>
      </c>
    </row>
    <row r="293" spans="1:32" ht="21.75" customHeight="1">
      <c r="A293" s="226">
        <v>285</v>
      </c>
      <c r="B293" s="226" t="s">
        <v>3530</v>
      </c>
      <c r="C293" s="226" t="s">
        <v>3530</v>
      </c>
      <c r="D293" s="227"/>
      <c r="E293" s="226" t="s">
        <v>3276</v>
      </c>
      <c r="F293" s="226" t="s">
        <v>42</v>
      </c>
      <c r="G293" s="226" t="s">
        <v>2686</v>
      </c>
      <c r="H293" s="226">
        <v>1</v>
      </c>
      <c r="I293" s="226" t="s">
        <v>3531</v>
      </c>
      <c r="J293" s="237">
        <v>5</v>
      </c>
      <c r="K293" s="260">
        <v>5</v>
      </c>
      <c r="L293" s="260"/>
      <c r="M293" s="226">
        <v>3</v>
      </c>
      <c r="N293" s="226">
        <v>6</v>
      </c>
      <c r="O293" s="227"/>
      <c r="P293" s="238">
        <v>16</v>
      </c>
      <c r="Q293" s="226">
        <v>900</v>
      </c>
      <c r="R293" s="228">
        <f t="shared" si="6"/>
        <v>14400</v>
      </c>
      <c r="S293" s="228"/>
      <c r="T293" s="228"/>
      <c r="U293" s="228">
        <v>0</v>
      </c>
      <c r="V293" s="228"/>
      <c r="W293" s="228">
        <f t="shared" si="7"/>
        <v>4800</v>
      </c>
      <c r="X293" s="228">
        <f t="shared" si="8"/>
        <v>720</v>
      </c>
      <c r="Y293" s="229">
        <f t="shared" si="9"/>
        <v>5520</v>
      </c>
      <c r="Z293" s="233">
        <v>5.88</v>
      </c>
      <c r="AA293" s="228">
        <f t="shared" si="10"/>
        <v>29664</v>
      </c>
      <c r="AB293" s="231">
        <f t="shared" si="11"/>
        <v>20171.52</v>
      </c>
      <c r="AC293" s="226" t="s">
        <v>1701</v>
      </c>
      <c r="AD293" s="226" t="s">
        <v>2688</v>
      </c>
      <c r="AE293" s="226" t="s">
        <v>2689</v>
      </c>
      <c r="AF293" s="253" t="s">
        <v>3253</v>
      </c>
    </row>
    <row r="294" spans="1:32" ht="21.75" customHeight="1">
      <c r="A294" s="226">
        <v>286</v>
      </c>
      <c r="B294" s="226" t="s">
        <v>3532</v>
      </c>
      <c r="C294" s="226" t="s">
        <v>3532</v>
      </c>
      <c r="D294" s="227"/>
      <c r="E294" s="226" t="s">
        <v>3533</v>
      </c>
      <c r="F294" s="226" t="s">
        <v>42</v>
      </c>
      <c r="G294" s="226" t="s">
        <v>2686</v>
      </c>
      <c r="H294" s="226">
        <v>1</v>
      </c>
      <c r="I294" s="226" t="s">
        <v>3534</v>
      </c>
      <c r="J294" s="237">
        <v>12</v>
      </c>
      <c r="K294" s="260">
        <v>12</v>
      </c>
      <c r="L294" s="260"/>
      <c r="M294" s="226">
        <v>3</v>
      </c>
      <c r="N294" s="227"/>
      <c r="O294" s="226">
        <v>12</v>
      </c>
      <c r="P294" s="226">
        <v>15</v>
      </c>
      <c r="Q294" s="226">
        <v>720</v>
      </c>
      <c r="R294" s="228">
        <f t="shared" si="6"/>
        <v>10800</v>
      </c>
      <c r="S294" s="228"/>
      <c r="T294" s="228"/>
      <c r="U294" s="228">
        <v>0</v>
      </c>
      <c r="V294" s="228"/>
      <c r="W294" s="228">
        <f t="shared" si="7"/>
        <v>3600</v>
      </c>
      <c r="X294" s="228">
        <f t="shared" si="8"/>
        <v>540</v>
      </c>
      <c r="Y294" s="229">
        <f t="shared" si="9"/>
        <v>4140</v>
      </c>
      <c r="Z294" s="233">
        <v>5.88</v>
      </c>
      <c r="AA294" s="228">
        <f t="shared" si="10"/>
        <v>22248</v>
      </c>
      <c r="AB294" s="231">
        <f t="shared" si="11"/>
        <v>15128.640000000001</v>
      </c>
      <c r="AC294" s="226" t="s">
        <v>1701</v>
      </c>
      <c r="AD294" s="226" t="s">
        <v>2689</v>
      </c>
      <c r="AE294" s="226" t="s">
        <v>2689</v>
      </c>
      <c r="AF294" s="253"/>
    </row>
    <row r="295" spans="1:32" ht="21.75" customHeight="1">
      <c r="A295" s="226">
        <v>287</v>
      </c>
      <c r="B295" s="226" t="s">
        <v>3535</v>
      </c>
      <c r="C295" s="226" t="s">
        <v>3535</v>
      </c>
      <c r="D295" s="227"/>
      <c r="E295" s="226" t="s">
        <v>3536</v>
      </c>
      <c r="F295" s="226" t="s">
        <v>42</v>
      </c>
      <c r="G295" s="226" t="s">
        <v>2686</v>
      </c>
      <c r="H295" s="226">
        <v>1</v>
      </c>
      <c r="I295" s="226" t="s">
        <v>3537</v>
      </c>
      <c r="J295" s="237">
        <v>2</v>
      </c>
      <c r="K295" s="260">
        <v>2</v>
      </c>
      <c r="L295" s="260"/>
      <c r="M295" s="226">
        <v>1</v>
      </c>
      <c r="N295" s="226">
        <v>1</v>
      </c>
      <c r="O295" s="226">
        <v>2</v>
      </c>
      <c r="P295" s="226">
        <v>10</v>
      </c>
      <c r="Q295" s="226">
        <v>648</v>
      </c>
      <c r="R295" s="228">
        <f t="shared" si="6"/>
        <v>6480</v>
      </c>
      <c r="S295" s="228"/>
      <c r="T295" s="228"/>
      <c r="U295" s="228">
        <v>0</v>
      </c>
      <c r="V295" s="228"/>
      <c r="W295" s="228">
        <f t="shared" si="7"/>
        <v>2160</v>
      </c>
      <c r="X295" s="228">
        <f t="shared" si="8"/>
        <v>324</v>
      </c>
      <c r="Y295" s="229">
        <f t="shared" si="9"/>
        <v>2484</v>
      </c>
      <c r="Z295" s="233">
        <v>5.88</v>
      </c>
      <c r="AA295" s="228">
        <f t="shared" si="10"/>
        <v>13348.8</v>
      </c>
      <c r="AB295" s="231">
        <f t="shared" si="11"/>
        <v>9077.1839999999993</v>
      </c>
      <c r="AC295" s="226" t="s">
        <v>1701</v>
      </c>
      <c r="AD295" s="226" t="s">
        <v>2688</v>
      </c>
      <c r="AE295" s="226" t="s">
        <v>2689</v>
      </c>
      <c r="AF295" s="253"/>
    </row>
    <row r="296" spans="1:32" ht="21.75" customHeight="1">
      <c r="A296" s="226">
        <v>288</v>
      </c>
      <c r="B296" s="226" t="s">
        <v>3538</v>
      </c>
      <c r="C296" s="226" t="s">
        <v>3538</v>
      </c>
      <c r="D296" s="227"/>
      <c r="E296" s="226" t="s">
        <v>3539</v>
      </c>
      <c r="F296" s="226" t="s">
        <v>2758</v>
      </c>
      <c r="G296" s="226" t="s">
        <v>2686</v>
      </c>
      <c r="H296" s="226">
        <v>1</v>
      </c>
      <c r="I296" s="226" t="s">
        <v>3540</v>
      </c>
      <c r="J296" s="237">
        <v>8</v>
      </c>
      <c r="K296" s="260">
        <v>8</v>
      </c>
      <c r="L296" s="260"/>
      <c r="M296" s="226">
        <v>2</v>
      </c>
      <c r="N296" s="226">
        <v>4</v>
      </c>
      <c r="O296" s="226">
        <v>5</v>
      </c>
      <c r="P296" s="226">
        <v>0</v>
      </c>
      <c r="Q296" s="226">
        <v>0</v>
      </c>
      <c r="R296" s="228">
        <f t="shared" si="6"/>
        <v>0</v>
      </c>
      <c r="S296" s="228">
        <v>2400</v>
      </c>
      <c r="T296" s="228">
        <v>5</v>
      </c>
      <c r="U296" s="228">
        <v>12000</v>
      </c>
      <c r="V296" s="228"/>
      <c r="W296" s="228">
        <f t="shared" si="7"/>
        <v>0</v>
      </c>
      <c r="X296" s="228">
        <f t="shared" si="8"/>
        <v>1200</v>
      </c>
      <c r="Y296" s="229">
        <f t="shared" si="9"/>
        <v>1200</v>
      </c>
      <c r="Z296" s="233">
        <v>5.88</v>
      </c>
      <c r="AA296" s="228">
        <f t="shared" si="10"/>
        <v>2400</v>
      </c>
      <c r="AB296" s="231">
        <f t="shared" si="11"/>
        <v>1632.0000000000002</v>
      </c>
      <c r="AC296" s="226" t="s">
        <v>3541</v>
      </c>
      <c r="AD296" s="226" t="s">
        <v>3541</v>
      </c>
      <c r="AE296" s="226" t="s">
        <v>3541</v>
      </c>
      <c r="AF296" s="253"/>
    </row>
    <row r="297" spans="1:32" ht="21.75" customHeight="1">
      <c r="A297" s="226">
        <v>289</v>
      </c>
      <c r="B297" s="226" t="s">
        <v>3542</v>
      </c>
      <c r="C297" s="226" t="s">
        <v>3542</v>
      </c>
      <c r="D297" s="227"/>
      <c r="E297" s="226" t="s">
        <v>3543</v>
      </c>
      <c r="F297" s="226" t="s">
        <v>42</v>
      </c>
      <c r="G297" s="226" t="s">
        <v>2686</v>
      </c>
      <c r="H297" s="226" t="s">
        <v>3191</v>
      </c>
      <c r="I297" s="226" t="s">
        <v>3544</v>
      </c>
      <c r="J297" s="237">
        <v>2</v>
      </c>
      <c r="K297" s="260">
        <v>2</v>
      </c>
      <c r="L297" s="260"/>
      <c r="M297" s="226">
        <v>1</v>
      </c>
      <c r="N297" s="226">
        <v>2</v>
      </c>
      <c r="O297" s="226">
        <v>1</v>
      </c>
      <c r="P297" s="226">
        <v>7</v>
      </c>
      <c r="Q297" s="226">
        <v>315</v>
      </c>
      <c r="R297" s="228">
        <f t="shared" si="6"/>
        <v>2205</v>
      </c>
      <c r="S297" s="228"/>
      <c r="T297" s="228"/>
      <c r="U297" s="228">
        <v>0</v>
      </c>
      <c r="V297" s="228"/>
      <c r="W297" s="228">
        <f t="shared" si="7"/>
        <v>735</v>
      </c>
      <c r="X297" s="228">
        <f t="shared" si="8"/>
        <v>110.25</v>
      </c>
      <c r="Y297" s="229">
        <f t="shared" si="9"/>
        <v>845.25</v>
      </c>
      <c r="Z297" s="233">
        <v>5.88</v>
      </c>
      <c r="AA297" s="228">
        <f t="shared" si="10"/>
        <v>4542.3</v>
      </c>
      <c r="AB297" s="231">
        <f t="shared" si="11"/>
        <v>3088.7640000000001</v>
      </c>
      <c r="AC297" s="226" t="s">
        <v>1701</v>
      </c>
      <c r="AD297" s="226" t="s">
        <v>2688</v>
      </c>
      <c r="AE297" s="226" t="s">
        <v>2689</v>
      </c>
      <c r="AF297" s="253"/>
    </row>
    <row r="298" spans="1:32" ht="21.75" customHeight="1">
      <c r="A298" s="226">
        <v>290</v>
      </c>
      <c r="B298" s="226" t="s">
        <v>3545</v>
      </c>
      <c r="C298" s="226" t="s">
        <v>3545</v>
      </c>
      <c r="D298" s="227"/>
      <c r="E298" s="226" t="s">
        <v>3546</v>
      </c>
      <c r="F298" s="226" t="s">
        <v>42</v>
      </c>
      <c r="G298" s="226" t="s">
        <v>2686</v>
      </c>
      <c r="H298" s="226" t="s">
        <v>3088</v>
      </c>
      <c r="I298" s="226" t="s">
        <v>3547</v>
      </c>
      <c r="J298" s="237">
        <v>1</v>
      </c>
      <c r="K298" s="260">
        <v>1</v>
      </c>
      <c r="L298" s="260"/>
      <c r="M298" s="226">
        <v>1</v>
      </c>
      <c r="N298" s="226">
        <v>2</v>
      </c>
      <c r="O298" s="227"/>
      <c r="P298" s="226">
        <v>8</v>
      </c>
      <c r="Q298" s="226">
        <v>120</v>
      </c>
      <c r="R298" s="228">
        <f t="shared" si="6"/>
        <v>960</v>
      </c>
      <c r="S298" s="228"/>
      <c r="T298" s="228"/>
      <c r="U298" s="228">
        <v>0</v>
      </c>
      <c r="V298" s="228"/>
      <c r="W298" s="228">
        <f t="shared" si="7"/>
        <v>320</v>
      </c>
      <c r="X298" s="228">
        <f t="shared" si="8"/>
        <v>48</v>
      </c>
      <c r="Y298" s="229">
        <f t="shared" si="9"/>
        <v>368</v>
      </c>
      <c r="Z298" s="233">
        <v>5.88</v>
      </c>
      <c r="AA298" s="228">
        <f t="shared" si="10"/>
        <v>1977.6</v>
      </c>
      <c r="AB298" s="231">
        <f t="shared" si="11"/>
        <v>1344.768</v>
      </c>
      <c r="AC298" s="226" t="s">
        <v>2733</v>
      </c>
      <c r="AD298" s="226" t="s">
        <v>2734</v>
      </c>
      <c r="AE298" s="226" t="s">
        <v>2689</v>
      </c>
      <c r="AF298" s="253"/>
    </row>
    <row r="299" spans="1:32" ht="21.75" customHeight="1">
      <c r="A299" s="226">
        <v>291</v>
      </c>
      <c r="B299" s="226" t="s">
        <v>3548</v>
      </c>
      <c r="C299" s="226" t="s">
        <v>3548</v>
      </c>
      <c r="D299" s="227"/>
      <c r="E299" s="226" t="s">
        <v>3549</v>
      </c>
      <c r="F299" s="226" t="s">
        <v>42</v>
      </c>
      <c r="G299" s="226" t="s">
        <v>2686</v>
      </c>
      <c r="H299" s="226" t="s">
        <v>3088</v>
      </c>
      <c r="I299" s="226" t="s">
        <v>3550</v>
      </c>
      <c r="J299" s="237">
        <v>1</v>
      </c>
      <c r="K299" s="260">
        <v>1</v>
      </c>
      <c r="L299" s="260"/>
      <c r="M299" s="226">
        <v>2</v>
      </c>
      <c r="N299" s="226">
        <v>2</v>
      </c>
      <c r="O299" s="227"/>
      <c r="P299" s="226">
        <v>12</v>
      </c>
      <c r="Q299" s="226">
        <v>400</v>
      </c>
      <c r="R299" s="228">
        <f t="shared" si="6"/>
        <v>4800</v>
      </c>
      <c r="S299" s="228"/>
      <c r="T299" s="228"/>
      <c r="U299" s="228">
        <v>0</v>
      </c>
      <c r="V299" s="228"/>
      <c r="W299" s="228">
        <f t="shared" si="7"/>
        <v>1600</v>
      </c>
      <c r="X299" s="228">
        <f t="shared" si="8"/>
        <v>240</v>
      </c>
      <c r="Y299" s="229">
        <f t="shared" si="9"/>
        <v>1840</v>
      </c>
      <c r="Z299" s="233">
        <v>5.88</v>
      </c>
      <c r="AA299" s="228">
        <f t="shared" si="10"/>
        <v>9888</v>
      </c>
      <c r="AB299" s="231">
        <f t="shared" si="11"/>
        <v>6723.84</v>
      </c>
      <c r="AC299" s="226" t="s">
        <v>1701</v>
      </c>
      <c r="AD299" s="226" t="s">
        <v>2688</v>
      </c>
      <c r="AE299" s="226" t="s">
        <v>2689</v>
      </c>
      <c r="AF299" s="253" t="s">
        <v>3551</v>
      </c>
    </row>
    <row r="300" spans="1:32" ht="21.75" customHeight="1">
      <c r="A300" s="226">
        <v>292</v>
      </c>
      <c r="B300" s="226" t="s">
        <v>3552</v>
      </c>
      <c r="C300" s="226" t="s">
        <v>3552</v>
      </c>
      <c r="D300" s="227"/>
      <c r="E300" s="226" t="s">
        <v>3553</v>
      </c>
      <c r="F300" s="226" t="s">
        <v>42</v>
      </c>
      <c r="G300" s="226" t="s">
        <v>2686</v>
      </c>
      <c r="H300" s="226">
        <v>1</v>
      </c>
      <c r="I300" s="226" t="s">
        <v>3554</v>
      </c>
      <c r="J300" s="237">
        <v>2</v>
      </c>
      <c r="K300" s="260">
        <v>2</v>
      </c>
      <c r="L300" s="260"/>
      <c r="M300" s="226">
        <v>1</v>
      </c>
      <c r="N300" s="226">
        <v>1</v>
      </c>
      <c r="O300" s="226">
        <v>1</v>
      </c>
      <c r="P300" s="226">
        <v>9</v>
      </c>
      <c r="Q300" s="226">
        <v>350</v>
      </c>
      <c r="R300" s="228">
        <f t="shared" si="6"/>
        <v>3150</v>
      </c>
      <c r="S300" s="228"/>
      <c r="T300" s="228"/>
      <c r="U300" s="228">
        <v>0</v>
      </c>
      <c r="V300" s="228"/>
      <c r="W300" s="228">
        <f t="shared" si="7"/>
        <v>1050</v>
      </c>
      <c r="X300" s="228">
        <f t="shared" si="8"/>
        <v>157.5</v>
      </c>
      <c r="Y300" s="229">
        <f t="shared" si="9"/>
        <v>1207.5</v>
      </c>
      <c r="Z300" s="233">
        <v>5.88</v>
      </c>
      <c r="AA300" s="228">
        <f t="shared" si="10"/>
        <v>6489</v>
      </c>
      <c r="AB300" s="231">
        <f t="shared" si="11"/>
        <v>4412.5200000000004</v>
      </c>
      <c r="AC300" s="226" t="s">
        <v>2783</v>
      </c>
      <c r="AD300" s="226" t="s">
        <v>2784</v>
      </c>
      <c r="AE300" s="226" t="s">
        <v>2689</v>
      </c>
      <c r="AF300" s="253" t="s">
        <v>3555</v>
      </c>
    </row>
    <row r="301" spans="1:32" ht="21.75" customHeight="1">
      <c r="A301" s="226">
        <v>293</v>
      </c>
      <c r="B301" s="226" t="s">
        <v>3556</v>
      </c>
      <c r="C301" s="226" t="s">
        <v>3556</v>
      </c>
      <c r="D301" s="227"/>
      <c r="E301" s="226" t="s">
        <v>3557</v>
      </c>
      <c r="F301" s="226" t="s">
        <v>42</v>
      </c>
      <c r="G301" s="226" t="s">
        <v>2686</v>
      </c>
      <c r="H301" s="226">
        <v>1</v>
      </c>
      <c r="I301" s="226" t="s">
        <v>3558</v>
      </c>
      <c r="J301" s="237">
        <v>1</v>
      </c>
      <c r="K301" s="260">
        <v>1</v>
      </c>
      <c r="L301" s="260"/>
      <c r="M301" s="226">
        <v>2</v>
      </c>
      <c r="N301" s="226">
        <v>1</v>
      </c>
      <c r="O301" s="227"/>
      <c r="P301" s="226">
        <v>10</v>
      </c>
      <c r="Q301" s="226">
        <v>245</v>
      </c>
      <c r="R301" s="228">
        <f t="shared" si="6"/>
        <v>2450</v>
      </c>
      <c r="S301" s="228"/>
      <c r="T301" s="228"/>
      <c r="U301" s="228">
        <v>0</v>
      </c>
      <c r="V301" s="228"/>
      <c r="W301" s="228">
        <f t="shared" si="7"/>
        <v>816.66666666666663</v>
      </c>
      <c r="X301" s="228">
        <f t="shared" si="8"/>
        <v>122.49999999999999</v>
      </c>
      <c r="Y301" s="229">
        <f t="shared" si="9"/>
        <v>939.16666666666663</v>
      </c>
      <c r="Z301" s="233">
        <v>5.88</v>
      </c>
      <c r="AA301" s="228">
        <f t="shared" si="10"/>
        <v>5047</v>
      </c>
      <c r="AB301" s="231">
        <f t="shared" si="11"/>
        <v>3431.96</v>
      </c>
      <c r="AC301" s="226" t="s">
        <v>1701</v>
      </c>
      <c r="AD301" s="226" t="s">
        <v>2688</v>
      </c>
      <c r="AE301" s="226" t="s">
        <v>2689</v>
      </c>
      <c r="AF301" s="253" t="s">
        <v>3559</v>
      </c>
    </row>
    <row r="302" spans="1:32" ht="21.75" customHeight="1">
      <c r="A302" s="226">
        <v>294</v>
      </c>
      <c r="B302" s="226" t="s">
        <v>3560</v>
      </c>
      <c r="C302" s="226" t="s">
        <v>3560</v>
      </c>
      <c r="D302" s="227"/>
      <c r="E302" s="226" t="s">
        <v>3561</v>
      </c>
      <c r="F302" s="226" t="s">
        <v>42</v>
      </c>
      <c r="G302" s="226" t="s">
        <v>2686</v>
      </c>
      <c r="H302" s="226">
        <v>3</v>
      </c>
      <c r="I302" s="226" t="s">
        <v>3562</v>
      </c>
      <c r="J302" s="237">
        <v>1</v>
      </c>
      <c r="K302" s="260">
        <v>1</v>
      </c>
      <c r="L302" s="260"/>
      <c r="M302" s="226">
        <v>1</v>
      </c>
      <c r="N302" s="227"/>
      <c r="O302" s="226">
        <v>1</v>
      </c>
      <c r="P302" s="226">
        <v>8</v>
      </c>
      <c r="Q302" s="226">
        <v>250</v>
      </c>
      <c r="R302" s="228">
        <f t="shared" si="6"/>
        <v>2000</v>
      </c>
      <c r="S302" s="228"/>
      <c r="T302" s="228"/>
      <c r="U302" s="228">
        <v>0</v>
      </c>
      <c r="V302" s="228"/>
      <c r="W302" s="228">
        <f t="shared" si="7"/>
        <v>666.66666666666663</v>
      </c>
      <c r="X302" s="228">
        <f t="shared" si="8"/>
        <v>99.999999999999986</v>
      </c>
      <c r="Y302" s="229">
        <f t="shared" si="9"/>
        <v>766.66666666666663</v>
      </c>
      <c r="Z302" s="233">
        <v>5.88</v>
      </c>
      <c r="AA302" s="228">
        <f t="shared" si="10"/>
        <v>4119.9999999999991</v>
      </c>
      <c r="AB302" s="231">
        <f t="shared" si="11"/>
        <v>2801.5999999999995</v>
      </c>
      <c r="AC302" s="226" t="s">
        <v>1701</v>
      </c>
      <c r="AD302" s="226" t="s">
        <v>2688</v>
      </c>
      <c r="AE302" s="226" t="s">
        <v>2689</v>
      </c>
      <c r="AF302" s="253"/>
    </row>
    <row r="303" spans="1:32" ht="21.75" customHeight="1">
      <c r="A303" s="226">
        <v>295</v>
      </c>
      <c r="B303" s="226" t="s">
        <v>3563</v>
      </c>
      <c r="C303" s="226" t="s">
        <v>3563</v>
      </c>
      <c r="D303" s="227"/>
      <c r="E303" s="226" t="s">
        <v>3564</v>
      </c>
      <c r="F303" s="226" t="s">
        <v>42</v>
      </c>
      <c r="G303" s="226" t="s">
        <v>2686</v>
      </c>
      <c r="H303" s="226">
        <v>1</v>
      </c>
      <c r="I303" s="226" t="s">
        <v>3565</v>
      </c>
      <c r="J303" s="237">
        <v>11</v>
      </c>
      <c r="K303" s="260">
        <v>11</v>
      </c>
      <c r="L303" s="260"/>
      <c r="M303" s="226">
        <v>4</v>
      </c>
      <c r="N303" s="226">
        <v>12</v>
      </c>
      <c r="O303" s="227"/>
      <c r="P303" s="226">
        <v>22</v>
      </c>
      <c r="Q303" s="226">
        <v>700</v>
      </c>
      <c r="R303" s="228">
        <f t="shared" si="6"/>
        <v>15400</v>
      </c>
      <c r="S303" s="228"/>
      <c r="T303" s="228"/>
      <c r="U303" s="228">
        <v>0</v>
      </c>
      <c r="V303" s="228"/>
      <c r="W303" s="228">
        <f t="shared" si="7"/>
        <v>5133.333333333333</v>
      </c>
      <c r="X303" s="228">
        <f t="shared" si="8"/>
        <v>769.99999999999989</v>
      </c>
      <c r="Y303" s="229">
        <f t="shared" si="9"/>
        <v>5903.333333333333</v>
      </c>
      <c r="Z303" s="233">
        <v>5.88</v>
      </c>
      <c r="AA303" s="228">
        <f t="shared" si="10"/>
        <v>31723.999999999996</v>
      </c>
      <c r="AB303" s="231">
        <f t="shared" si="11"/>
        <v>21572.32</v>
      </c>
      <c r="AC303" s="226" t="s">
        <v>1701</v>
      </c>
      <c r="AD303" s="226" t="s">
        <v>2688</v>
      </c>
      <c r="AE303" s="226" t="s">
        <v>2689</v>
      </c>
      <c r="AF303" s="253"/>
    </row>
    <row r="304" spans="1:32" ht="21.75" customHeight="1">
      <c r="A304" s="226">
        <v>296</v>
      </c>
      <c r="B304" s="226" t="s">
        <v>3567</v>
      </c>
      <c r="C304" s="226" t="s">
        <v>3567</v>
      </c>
      <c r="D304" s="227"/>
      <c r="E304" s="226" t="s">
        <v>3568</v>
      </c>
      <c r="F304" s="226" t="s">
        <v>42</v>
      </c>
      <c r="G304" s="226" t="s">
        <v>2686</v>
      </c>
      <c r="H304" s="226" t="s">
        <v>3088</v>
      </c>
      <c r="I304" s="226" t="s">
        <v>3569</v>
      </c>
      <c r="J304" s="237">
        <v>6</v>
      </c>
      <c r="K304" s="260">
        <v>6</v>
      </c>
      <c r="L304" s="260"/>
      <c r="M304" s="226">
        <v>4</v>
      </c>
      <c r="N304" s="226">
        <v>7</v>
      </c>
      <c r="O304" s="227"/>
      <c r="P304" s="226">
        <v>6</v>
      </c>
      <c r="Q304" s="226">
        <v>700</v>
      </c>
      <c r="R304" s="228">
        <f t="shared" si="6"/>
        <v>4200</v>
      </c>
      <c r="S304" s="228"/>
      <c r="T304" s="228"/>
      <c r="U304" s="228">
        <v>0</v>
      </c>
      <c r="V304" s="228"/>
      <c r="W304" s="228">
        <f t="shared" si="7"/>
        <v>1400</v>
      </c>
      <c r="X304" s="228">
        <f t="shared" si="8"/>
        <v>210</v>
      </c>
      <c r="Y304" s="229">
        <f t="shared" si="9"/>
        <v>1610</v>
      </c>
      <c r="Z304" s="233">
        <v>5.88</v>
      </c>
      <c r="AA304" s="228">
        <f t="shared" si="10"/>
        <v>8652</v>
      </c>
      <c r="AB304" s="231">
        <f t="shared" si="11"/>
        <v>5883.3600000000006</v>
      </c>
      <c r="AC304" s="226" t="s">
        <v>1701</v>
      </c>
      <c r="AD304" s="226" t="s">
        <v>1701</v>
      </c>
      <c r="AE304" s="226" t="s">
        <v>1701</v>
      </c>
      <c r="AF304" s="253" t="s">
        <v>3570</v>
      </c>
    </row>
    <row r="305" spans="1:32" ht="21.75" customHeight="1">
      <c r="A305" s="226">
        <v>297</v>
      </c>
      <c r="B305" s="226" t="s">
        <v>3571</v>
      </c>
      <c r="C305" s="226" t="s">
        <v>3571</v>
      </c>
      <c r="D305" s="227"/>
      <c r="E305" s="226" t="s">
        <v>3572</v>
      </c>
      <c r="F305" s="226" t="s">
        <v>66</v>
      </c>
      <c r="G305" s="226" t="s">
        <v>2686</v>
      </c>
      <c r="H305" s="226" t="s">
        <v>3088</v>
      </c>
      <c r="I305" s="226" t="s">
        <v>3569</v>
      </c>
      <c r="J305" s="235">
        <v>7</v>
      </c>
      <c r="K305" s="262">
        <v>6</v>
      </c>
      <c r="L305" s="262">
        <v>1</v>
      </c>
      <c r="M305" s="226">
        <v>5</v>
      </c>
      <c r="N305" s="226">
        <v>8</v>
      </c>
      <c r="O305" s="227"/>
      <c r="P305" s="236">
        <v>30</v>
      </c>
      <c r="Q305" s="226">
        <v>1500</v>
      </c>
      <c r="R305" s="228">
        <f t="shared" si="6"/>
        <v>45000</v>
      </c>
      <c r="S305" s="228"/>
      <c r="T305" s="228"/>
      <c r="U305" s="228">
        <v>0</v>
      </c>
      <c r="V305" s="228">
        <v>1048</v>
      </c>
      <c r="W305" s="228">
        <f t="shared" si="7"/>
        <v>5240</v>
      </c>
      <c r="X305" s="228">
        <f t="shared" si="8"/>
        <v>786</v>
      </c>
      <c r="Y305" s="229">
        <f t="shared" si="9"/>
        <v>6026</v>
      </c>
      <c r="Z305" s="233">
        <v>6.84</v>
      </c>
      <c r="AA305" s="228">
        <f t="shared" si="10"/>
        <v>37413.599999999999</v>
      </c>
      <c r="AB305" s="231">
        <f t="shared" si="11"/>
        <v>25441.248</v>
      </c>
      <c r="AC305" s="226" t="s">
        <v>1701</v>
      </c>
      <c r="AD305" s="226" t="s">
        <v>1701</v>
      </c>
      <c r="AE305" s="226" t="s">
        <v>1701</v>
      </c>
      <c r="AF305" s="253" t="s">
        <v>3570</v>
      </c>
    </row>
    <row r="306" spans="1:32" ht="21.75" customHeight="1">
      <c r="A306" s="226">
        <v>298</v>
      </c>
      <c r="B306" s="226" t="s">
        <v>3573</v>
      </c>
      <c r="C306" s="226" t="s">
        <v>3574</v>
      </c>
      <c r="D306" s="226" t="s">
        <v>3566</v>
      </c>
      <c r="E306" s="226" t="s">
        <v>3575</v>
      </c>
      <c r="F306" s="226" t="s">
        <v>42</v>
      </c>
      <c r="G306" s="226" t="s">
        <v>2686</v>
      </c>
      <c r="H306" s="226">
        <v>1</v>
      </c>
      <c r="I306" s="226" t="s">
        <v>3576</v>
      </c>
      <c r="J306" s="237">
        <v>7</v>
      </c>
      <c r="K306" s="260">
        <v>7</v>
      </c>
      <c r="L306" s="260"/>
      <c r="M306" s="226">
        <v>4</v>
      </c>
      <c r="N306" s="226">
        <v>8</v>
      </c>
      <c r="O306" s="227"/>
      <c r="P306" s="226">
        <v>24</v>
      </c>
      <c r="Q306" s="226">
        <v>716</v>
      </c>
      <c r="R306" s="228">
        <f t="shared" si="6"/>
        <v>17184</v>
      </c>
      <c r="S306" s="228"/>
      <c r="T306" s="228"/>
      <c r="U306" s="228">
        <v>0</v>
      </c>
      <c r="V306" s="228"/>
      <c r="W306" s="228">
        <f t="shared" si="7"/>
        <v>5728</v>
      </c>
      <c r="X306" s="228">
        <f t="shared" si="8"/>
        <v>859.19999999999993</v>
      </c>
      <c r="Y306" s="229">
        <f t="shared" si="9"/>
        <v>6587.2</v>
      </c>
      <c r="Z306" s="233">
        <v>5.88</v>
      </c>
      <c r="AA306" s="228">
        <f t="shared" si="10"/>
        <v>35399.040000000001</v>
      </c>
      <c r="AB306" s="231">
        <f t="shared" si="11"/>
        <v>24071.347200000004</v>
      </c>
      <c r="AC306" s="226" t="s">
        <v>1701</v>
      </c>
      <c r="AD306" s="226" t="s">
        <v>2688</v>
      </c>
      <c r="AE306" s="226" t="s">
        <v>2689</v>
      </c>
      <c r="AF306" s="253"/>
    </row>
    <row r="307" spans="1:32" ht="21.75" customHeight="1">
      <c r="A307" s="226">
        <v>299</v>
      </c>
      <c r="B307" s="226" t="s">
        <v>3577</v>
      </c>
      <c r="C307" s="226" t="s">
        <v>3578</v>
      </c>
      <c r="D307" s="226" t="s">
        <v>3566</v>
      </c>
      <c r="E307" s="226" t="s">
        <v>3579</v>
      </c>
      <c r="F307" s="226" t="s">
        <v>66</v>
      </c>
      <c r="G307" s="226" t="s">
        <v>2686</v>
      </c>
      <c r="H307" s="226" t="s">
        <v>3191</v>
      </c>
      <c r="I307" s="226" t="s">
        <v>3580</v>
      </c>
      <c r="J307" s="237">
        <v>7</v>
      </c>
      <c r="K307" s="260">
        <v>7</v>
      </c>
      <c r="L307" s="260"/>
      <c r="M307" s="226">
        <v>4</v>
      </c>
      <c r="N307" s="226">
        <v>8</v>
      </c>
      <c r="O307" s="227"/>
      <c r="P307" s="226">
        <v>18</v>
      </c>
      <c r="Q307" s="226">
        <v>3500</v>
      </c>
      <c r="R307" s="228">
        <f t="shared" si="6"/>
        <v>63000</v>
      </c>
      <c r="S307" s="228"/>
      <c r="T307" s="228"/>
      <c r="U307" s="228">
        <v>0</v>
      </c>
      <c r="V307" s="228">
        <v>245</v>
      </c>
      <c r="W307" s="228">
        <f t="shared" si="7"/>
        <v>1225</v>
      </c>
      <c r="X307" s="228">
        <f t="shared" si="8"/>
        <v>183.75</v>
      </c>
      <c r="Y307" s="229">
        <f t="shared" si="9"/>
        <v>1408.75</v>
      </c>
      <c r="Z307" s="233">
        <v>6.84</v>
      </c>
      <c r="AA307" s="228">
        <f t="shared" si="10"/>
        <v>8746.5</v>
      </c>
      <c r="AB307" s="231">
        <f t="shared" si="11"/>
        <v>5947.6200000000008</v>
      </c>
      <c r="AC307" s="226" t="s">
        <v>1701</v>
      </c>
      <c r="AD307" s="226" t="s">
        <v>1701</v>
      </c>
      <c r="AE307" s="226" t="s">
        <v>1701</v>
      </c>
      <c r="AF307" s="253" t="s">
        <v>3570</v>
      </c>
    </row>
    <row r="308" spans="1:32" ht="21.75" customHeight="1">
      <c r="A308" s="226">
        <v>300</v>
      </c>
      <c r="B308" s="226" t="s">
        <v>3581</v>
      </c>
      <c r="C308" s="226" t="s">
        <v>3582</v>
      </c>
      <c r="D308" s="226" t="s">
        <v>3566</v>
      </c>
      <c r="E308" s="226" t="s">
        <v>3583</v>
      </c>
      <c r="F308" s="226" t="s">
        <v>66</v>
      </c>
      <c r="G308" s="226" t="s">
        <v>2686</v>
      </c>
      <c r="H308" s="226" t="s">
        <v>3191</v>
      </c>
      <c r="I308" s="226" t="s">
        <v>3580</v>
      </c>
      <c r="J308" s="237">
        <v>5</v>
      </c>
      <c r="K308" s="260">
        <v>5</v>
      </c>
      <c r="L308" s="260"/>
      <c r="M308" s="226">
        <v>3</v>
      </c>
      <c r="N308" s="226">
        <v>6</v>
      </c>
      <c r="O308" s="227"/>
      <c r="P308" s="226">
        <v>18</v>
      </c>
      <c r="Q308" s="226">
        <v>3500</v>
      </c>
      <c r="R308" s="228">
        <f t="shared" si="6"/>
        <v>63000</v>
      </c>
      <c r="S308" s="228"/>
      <c r="T308" s="228"/>
      <c r="U308" s="228">
        <v>0</v>
      </c>
      <c r="V308" s="228">
        <v>245</v>
      </c>
      <c r="W308" s="228">
        <f t="shared" si="7"/>
        <v>1225</v>
      </c>
      <c r="X308" s="228">
        <f t="shared" si="8"/>
        <v>183.75</v>
      </c>
      <c r="Y308" s="229">
        <f t="shared" si="9"/>
        <v>1408.75</v>
      </c>
      <c r="Z308" s="233">
        <v>6.84</v>
      </c>
      <c r="AA308" s="228">
        <f t="shared" si="10"/>
        <v>8746.5</v>
      </c>
      <c r="AB308" s="231">
        <f t="shared" si="11"/>
        <v>5947.6200000000008</v>
      </c>
      <c r="AC308" s="226" t="s">
        <v>1701</v>
      </c>
      <c r="AD308" s="226" t="s">
        <v>1701</v>
      </c>
      <c r="AE308" s="226" t="s">
        <v>1701</v>
      </c>
      <c r="AF308" s="253" t="s">
        <v>3570</v>
      </c>
    </row>
    <row r="309" spans="1:32" ht="21.75" customHeight="1">
      <c r="A309" s="226">
        <v>301</v>
      </c>
      <c r="B309" s="226" t="s">
        <v>3584</v>
      </c>
      <c r="C309" s="226" t="s">
        <v>3584</v>
      </c>
      <c r="D309" s="227"/>
      <c r="E309" s="226" t="s">
        <v>3585</v>
      </c>
      <c r="F309" s="226" t="s">
        <v>42</v>
      </c>
      <c r="G309" s="226" t="s">
        <v>2686</v>
      </c>
      <c r="H309" s="226" t="s">
        <v>3088</v>
      </c>
      <c r="I309" s="226" t="s">
        <v>3586</v>
      </c>
      <c r="J309" s="237">
        <v>1</v>
      </c>
      <c r="K309" s="260">
        <v>1</v>
      </c>
      <c r="L309" s="260"/>
      <c r="M309" s="226">
        <v>1</v>
      </c>
      <c r="N309" s="227"/>
      <c r="O309" s="226">
        <v>1</v>
      </c>
      <c r="P309" s="226">
        <v>8</v>
      </c>
      <c r="Q309" s="226">
        <v>300</v>
      </c>
      <c r="R309" s="228">
        <f t="shared" si="6"/>
        <v>2400</v>
      </c>
      <c r="S309" s="228"/>
      <c r="T309" s="228"/>
      <c r="U309" s="228">
        <v>0</v>
      </c>
      <c r="V309" s="228"/>
      <c r="W309" s="228">
        <f t="shared" si="7"/>
        <v>800</v>
      </c>
      <c r="X309" s="228">
        <f t="shared" si="8"/>
        <v>120</v>
      </c>
      <c r="Y309" s="229">
        <f t="shared" si="9"/>
        <v>920</v>
      </c>
      <c r="Z309" s="233">
        <v>5.88</v>
      </c>
      <c r="AA309" s="228">
        <f t="shared" si="10"/>
        <v>4944</v>
      </c>
      <c r="AB309" s="231">
        <f t="shared" si="11"/>
        <v>3361.92</v>
      </c>
      <c r="AC309" s="226" t="s">
        <v>2020</v>
      </c>
      <c r="AD309" s="226" t="s">
        <v>2020</v>
      </c>
      <c r="AE309" s="226" t="s">
        <v>2689</v>
      </c>
      <c r="AF309" s="253"/>
    </row>
    <row r="310" spans="1:32" ht="21.75" customHeight="1">
      <c r="A310" s="226">
        <v>302</v>
      </c>
      <c r="B310" s="226" t="s">
        <v>3587</v>
      </c>
      <c r="C310" s="226" t="s">
        <v>3587</v>
      </c>
      <c r="D310" s="227"/>
      <c r="E310" s="226" t="s">
        <v>3588</v>
      </c>
      <c r="F310" s="226" t="s">
        <v>42</v>
      </c>
      <c r="G310" s="226" t="s">
        <v>2686</v>
      </c>
      <c r="H310" s="226">
        <v>1</v>
      </c>
      <c r="I310" s="226" t="s">
        <v>3589</v>
      </c>
      <c r="J310" s="235">
        <v>15</v>
      </c>
      <c r="K310" s="262">
        <v>13</v>
      </c>
      <c r="L310" s="262">
        <v>2</v>
      </c>
      <c r="M310" s="226">
        <v>8</v>
      </c>
      <c r="N310" s="226">
        <v>16</v>
      </c>
      <c r="O310" s="227"/>
      <c r="P310" s="226">
        <v>25</v>
      </c>
      <c r="Q310" s="226">
        <v>1350</v>
      </c>
      <c r="R310" s="228">
        <f t="shared" si="6"/>
        <v>33750</v>
      </c>
      <c r="S310" s="228"/>
      <c r="T310" s="228"/>
      <c r="U310" s="228">
        <v>0</v>
      </c>
      <c r="V310" s="228"/>
      <c r="W310" s="228">
        <f t="shared" si="7"/>
        <v>11250</v>
      </c>
      <c r="X310" s="228">
        <f t="shared" si="8"/>
        <v>1687.5</v>
      </c>
      <c r="Y310" s="229">
        <f t="shared" si="9"/>
        <v>12937.5</v>
      </c>
      <c r="Z310" s="233">
        <v>5.88</v>
      </c>
      <c r="AA310" s="228">
        <f t="shared" si="10"/>
        <v>69525</v>
      </c>
      <c r="AB310" s="231">
        <f t="shared" si="11"/>
        <v>47277</v>
      </c>
      <c r="AC310" s="226" t="s">
        <v>2020</v>
      </c>
      <c r="AD310" s="226" t="s">
        <v>2020</v>
      </c>
      <c r="AE310" s="226" t="s">
        <v>2689</v>
      </c>
      <c r="AF310" s="253" t="s">
        <v>3590</v>
      </c>
    </row>
    <row r="311" spans="1:32" ht="21.75" customHeight="1">
      <c r="A311" s="226">
        <v>303</v>
      </c>
      <c r="B311" s="226" t="s">
        <v>3591</v>
      </c>
      <c r="C311" s="226" t="s">
        <v>3591</v>
      </c>
      <c r="D311" s="227"/>
      <c r="E311" s="226" t="s">
        <v>3592</v>
      </c>
      <c r="F311" s="226" t="s">
        <v>42</v>
      </c>
      <c r="G311" s="226" t="s">
        <v>2686</v>
      </c>
      <c r="H311" s="226" t="s">
        <v>3088</v>
      </c>
      <c r="I311" s="226" t="s">
        <v>3593</v>
      </c>
      <c r="J311" s="237">
        <v>2</v>
      </c>
      <c r="K311" s="260">
        <v>2</v>
      </c>
      <c r="L311" s="260"/>
      <c r="M311" s="226">
        <v>3</v>
      </c>
      <c r="N311" s="227"/>
      <c r="O311" s="226">
        <v>2</v>
      </c>
      <c r="P311" s="226">
        <v>15</v>
      </c>
      <c r="Q311" s="226">
        <v>700</v>
      </c>
      <c r="R311" s="228">
        <f t="shared" si="6"/>
        <v>10500</v>
      </c>
      <c r="S311" s="228"/>
      <c r="T311" s="228"/>
      <c r="U311" s="228">
        <v>0</v>
      </c>
      <c r="V311" s="228"/>
      <c r="W311" s="228">
        <f t="shared" si="7"/>
        <v>3500</v>
      </c>
      <c r="X311" s="228">
        <f t="shared" si="8"/>
        <v>525</v>
      </c>
      <c r="Y311" s="229">
        <f t="shared" si="9"/>
        <v>4025</v>
      </c>
      <c r="Z311" s="233">
        <v>5.88</v>
      </c>
      <c r="AA311" s="228">
        <f t="shared" si="10"/>
        <v>21630</v>
      </c>
      <c r="AB311" s="231">
        <f t="shared" si="11"/>
        <v>14708.400000000001</v>
      </c>
      <c r="AC311" s="226" t="s">
        <v>3594</v>
      </c>
      <c r="AD311" s="226" t="s">
        <v>3594</v>
      </c>
      <c r="AE311" s="226" t="s">
        <v>3594</v>
      </c>
      <c r="AF311" s="253"/>
    </row>
    <row r="312" spans="1:32" ht="21.75" customHeight="1">
      <c r="A312" s="226">
        <v>304</v>
      </c>
      <c r="B312" s="226" t="s">
        <v>3595</v>
      </c>
      <c r="C312" s="226" t="s">
        <v>3596</v>
      </c>
      <c r="D312" s="226" t="s">
        <v>3566</v>
      </c>
      <c r="E312" s="226" t="s">
        <v>3597</v>
      </c>
      <c r="F312" s="226" t="s">
        <v>42</v>
      </c>
      <c r="G312" s="226" t="s">
        <v>2686</v>
      </c>
      <c r="H312" s="226" t="s">
        <v>3191</v>
      </c>
      <c r="I312" s="226" t="s">
        <v>3598</v>
      </c>
      <c r="J312" s="237">
        <v>9</v>
      </c>
      <c r="K312" s="260">
        <v>9</v>
      </c>
      <c r="L312" s="260"/>
      <c r="M312" s="226">
        <v>6</v>
      </c>
      <c r="N312" s="226">
        <v>10</v>
      </c>
      <c r="O312" s="227"/>
      <c r="P312" s="236">
        <v>11</v>
      </c>
      <c r="Q312" s="226">
        <v>3500</v>
      </c>
      <c r="R312" s="228">
        <f t="shared" si="6"/>
        <v>38500</v>
      </c>
      <c r="S312" s="228"/>
      <c r="T312" s="228"/>
      <c r="U312" s="228">
        <v>0</v>
      </c>
      <c r="V312" s="228"/>
      <c r="W312" s="228">
        <f t="shared" si="7"/>
        <v>12833.333333333334</v>
      </c>
      <c r="X312" s="228">
        <f t="shared" si="8"/>
        <v>1925</v>
      </c>
      <c r="Y312" s="229">
        <f t="shared" si="9"/>
        <v>14758.333333333334</v>
      </c>
      <c r="Z312" s="233">
        <v>5.88</v>
      </c>
      <c r="AA312" s="228">
        <f t="shared" si="10"/>
        <v>79310</v>
      </c>
      <c r="AB312" s="231">
        <f t="shared" si="11"/>
        <v>53930.8</v>
      </c>
      <c r="AC312" s="226" t="s">
        <v>1701</v>
      </c>
      <c r="AD312" s="226" t="s">
        <v>1701</v>
      </c>
      <c r="AE312" s="226" t="s">
        <v>1701</v>
      </c>
      <c r="AF312" s="253" t="s">
        <v>3599</v>
      </c>
    </row>
    <row r="313" spans="1:32" ht="21.75" customHeight="1">
      <c r="A313" s="226">
        <v>305</v>
      </c>
      <c r="B313" s="226" t="s">
        <v>3601</v>
      </c>
      <c r="C313" s="226" t="s">
        <v>3600</v>
      </c>
      <c r="D313" s="226" t="s">
        <v>3566</v>
      </c>
      <c r="E313" s="226" t="s">
        <v>3602</v>
      </c>
      <c r="F313" s="226" t="s">
        <v>42</v>
      </c>
      <c r="G313" s="226" t="s">
        <v>2686</v>
      </c>
      <c r="H313" s="226" t="s">
        <v>2967</v>
      </c>
      <c r="I313" s="226" t="s">
        <v>3603</v>
      </c>
      <c r="J313" s="237">
        <v>1</v>
      </c>
      <c r="K313" s="260">
        <v>1</v>
      </c>
      <c r="L313" s="260"/>
      <c r="M313" s="226">
        <v>4</v>
      </c>
      <c r="N313" s="227"/>
      <c r="O313" s="226">
        <v>1</v>
      </c>
      <c r="P313" s="226">
        <v>15</v>
      </c>
      <c r="Q313" s="226">
        <v>2500</v>
      </c>
      <c r="R313" s="228">
        <f t="shared" si="6"/>
        <v>37500</v>
      </c>
      <c r="S313" s="228"/>
      <c r="T313" s="228"/>
      <c r="U313" s="228">
        <v>0</v>
      </c>
      <c r="V313" s="228"/>
      <c r="W313" s="228">
        <f t="shared" si="7"/>
        <v>12500</v>
      </c>
      <c r="X313" s="228">
        <f t="shared" si="8"/>
        <v>1875</v>
      </c>
      <c r="Y313" s="229">
        <f t="shared" si="9"/>
        <v>14375</v>
      </c>
      <c r="Z313" s="233">
        <v>5.88</v>
      </c>
      <c r="AA313" s="228">
        <f t="shared" si="10"/>
        <v>77250</v>
      </c>
      <c r="AB313" s="231">
        <f t="shared" si="11"/>
        <v>52530.000000000007</v>
      </c>
      <c r="AC313" s="226" t="s">
        <v>2436</v>
      </c>
      <c r="AD313" s="226" t="s">
        <v>2436</v>
      </c>
      <c r="AE313" s="226" t="s">
        <v>3604</v>
      </c>
      <c r="AF313" s="253"/>
    </row>
    <row r="314" spans="1:32" ht="21.75" customHeight="1">
      <c r="A314" s="226">
        <v>306</v>
      </c>
      <c r="B314" s="226" t="s">
        <v>3606</v>
      </c>
      <c r="C314" s="226" t="s">
        <v>3605</v>
      </c>
      <c r="D314" s="226" t="s">
        <v>3566</v>
      </c>
      <c r="E314" s="226" t="s">
        <v>3607</v>
      </c>
      <c r="F314" s="226" t="s">
        <v>42</v>
      </c>
      <c r="G314" s="226" t="s">
        <v>2686</v>
      </c>
      <c r="H314" s="226" t="s">
        <v>2967</v>
      </c>
      <c r="I314" s="226" t="s">
        <v>3603</v>
      </c>
      <c r="J314" s="237">
        <v>1</v>
      </c>
      <c r="K314" s="260">
        <v>1</v>
      </c>
      <c r="L314" s="260"/>
      <c r="M314" s="226">
        <v>4</v>
      </c>
      <c r="N314" s="227"/>
      <c r="O314" s="226">
        <v>1</v>
      </c>
      <c r="P314" s="226">
        <v>15</v>
      </c>
      <c r="Q314" s="226">
        <v>2500</v>
      </c>
      <c r="R314" s="228">
        <f t="shared" si="6"/>
        <v>37500</v>
      </c>
      <c r="S314" s="228"/>
      <c r="T314" s="228"/>
      <c r="U314" s="228">
        <v>0</v>
      </c>
      <c r="V314" s="228"/>
      <c r="W314" s="228">
        <f t="shared" si="7"/>
        <v>12500</v>
      </c>
      <c r="X314" s="228">
        <f t="shared" si="8"/>
        <v>1875</v>
      </c>
      <c r="Y314" s="229">
        <f t="shared" si="9"/>
        <v>14375</v>
      </c>
      <c r="Z314" s="233">
        <v>5.88</v>
      </c>
      <c r="AA314" s="228">
        <f t="shared" si="10"/>
        <v>77250</v>
      </c>
      <c r="AB314" s="231">
        <f t="shared" si="11"/>
        <v>52530.000000000007</v>
      </c>
      <c r="AC314" s="226" t="s">
        <v>2436</v>
      </c>
      <c r="AD314" s="226" t="s">
        <v>2436</v>
      </c>
      <c r="AE314" s="226" t="s">
        <v>3604</v>
      </c>
      <c r="AF314" s="253"/>
    </row>
    <row r="315" spans="1:32" ht="21.75" customHeight="1">
      <c r="A315" s="226">
        <v>307</v>
      </c>
      <c r="B315" s="226" t="s">
        <v>3609</v>
      </c>
      <c r="C315" s="226" t="s">
        <v>3608</v>
      </c>
      <c r="D315" s="226" t="s">
        <v>3566</v>
      </c>
      <c r="E315" s="226" t="s">
        <v>3610</v>
      </c>
      <c r="F315" s="226" t="s">
        <v>42</v>
      </c>
      <c r="G315" s="226" t="s">
        <v>2686</v>
      </c>
      <c r="H315" s="226">
        <v>1</v>
      </c>
      <c r="I315" s="226" t="s">
        <v>3540</v>
      </c>
      <c r="J315" s="237">
        <v>7</v>
      </c>
      <c r="K315" s="260">
        <v>7</v>
      </c>
      <c r="L315" s="260"/>
      <c r="M315" s="226">
        <v>4</v>
      </c>
      <c r="N315" s="226">
        <v>8</v>
      </c>
      <c r="O315" s="227"/>
      <c r="P315" s="226">
        <v>16</v>
      </c>
      <c r="Q315" s="226">
        <v>1200</v>
      </c>
      <c r="R315" s="228">
        <f t="shared" si="6"/>
        <v>19200</v>
      </c>
      <c r="S315" s="228"/>
      <c r="T315" s="228"/>
      <c r="U315" s="228">
        <v>0</v>
      </c>
      <c r="V315" s="228"/>
      <c r="W315" s="228">
        <f t="shared" si="7"/>
        <v>6400</v>
      </c>
      <c r="X315" s="228">
        <f t="shared" si="8"/>
        <v>960</v>
      </c>
      <c r="Y315" s="229">
        <f t="shared" si="9"/>
        <v>7360</v>
      </c>
      <c r="Z315" s="233">
        <v>5.88</v>
      </c>
      <c r="AA315" s="228">
        <f t="shared" si="10"/>
        <v>39552</v>
      </c>
      <c r="AB315" s="231">
        <f t="shared" si="11"/>
        <v>26895.360000000001</v>
      </c>
      <c r="AC315" s="226" t="s">
        <v>1701</v>
      </c>
      <c r="AD315" s="226" t="s">
        <v>1701</v>
      </c>
      <c r="AE315" s="226" t="s">
        <v>1701</v>
      </c>
      <c r="AF315" s="253"/>
    </row>
    <row r="316" spans="1:32" ht="21.75" customHeight="1">
      <c r="A316" s="226">
        <v>308</v>
      </c>
      <c r="B316" s="226" t="s">
        <v>3612</v>
      </c>
      <c r="C316" s="226" t="s">
        <v>3611</v>
      </c>
      <c r="D316" s="226" t="s">
        <v>3566</v>
      </c>
      <c r="E316" s="226" t="s">
        <v>3613</v>
      </c>
      <c r="F316" s="226" t="s">
        <v>2758</v>
      </c>
      <c r="G316" s="226" t="s">
        <v>2686</v>
      </c>
      <c r="H316" s="226" t="s">
        <v>3084</v>
      </c>
      <c r="I316" s="226" t="s">
        <v>3614</v>
      </c>
      <c r="J316" s="237">
        <v>3</v>
      </c>
      <c r="K316" s="260">
        <v>3</v>
      </c>
      <c r="L316" s="260"/>
      <c r="M316" s="226">
        <v>2</v>
      </c>
      <c r="N316" s="226">
        <v>4</v>
      </c>
      <c r="O316" s="227"/>
      <c r="P316" s="226">
        <v>0</v>
      </c>
      <c r="Q316" s="226">
        <v>0</v>
      </c>
      <c r="R316" s="228">
        <f t="shared" si="6"/>
        <v>0</v>
      </c>
      <c r="S316" s="228">
        <v>6200</v>
      </c>
      <c r="T316" s="228">
        <v>5</v>
      </c>
      <c r="U316" s="228">
        <v>31000</v>
      </c>
      <c r="V316" s="228"/>
      <c r="W316" s="228">
        <f t="shared" si="7"/>
        <v>0</v>
      </c>
      <c r="X316" s="228">
        <f t="shared" si="8"/>
        <v>3100</v>
      </c>
      <c r="Y316" s="229">
        <f t="shared" si="9"/>
        <v>3100</v>
      </c>
      <c r="Z316" s="233">
        <v>5.88</v>
      </c>
      <c r="AA316" s="228">
        <f t="shared" si="10"/>
        <v>6200</v>
      </c>
      <c r="AB316" s="231">
        <f t="shared" si="11"/>
        <v>4216</v>
      </c>
      <c r="AC316" s="226" t="s">
        <v>2020</v>
      </c>
      <c r="AD316" s="226" t="s">
        <v>2020</v>
      </c>
      <c r="AE316" s="226" t="s">
        <v>2020</v>
      </c>
      <c r="AF316" s="253"/>
    </row>
    <row r="317" spans="1:32" ht="21.75" customHeight="1">
      <c r="A317" s="226">
        <v>309</v>
      </c>
      <c r="B317" s="226" t="s">
        <v>3616</v>
      </c>
      <c r="C317" s="226" t="s">
        <v>3615</v>
      </c>
      <c r="D317" s="226" t="s">
        <v>3566</v>
      </c>
      <c r="E317" s="226" t="s">
        <v>3617</v>
      </c>
      <c r="F317" s="226" t="s">
        <v>2758</v>
      </c>
      <c r="G317" s="226" t="s">
        <v>2686</v>
      </c>
      <c r="H317" s="226" t="s">
        <v>3084</v>
      </c>
      <c r="I317" s="226" t="s">
        <v>3614</v>
      </c>
      <c r="J317" s="237">
        <v>3</v>
      </c>
      <c r="K317" s="260">
        <v>3</v>
      </c>
      <c r="L317" s="260"/>
      <c r="M317" s="226">
        <v>2</v>
      </c>
      <c r="N317" s="226">
        <v>4</v>
      </c>
      <c r="O317" s="227"/>
      <c r="P317" s="226">
        <v>0</v>
      </c>
      <c r="Q317" s="226">
        <v>0</v>
      </c>
      <c r="R317" s="228">
        <f t="shared" si="6"/>
        <v>0</v>
      </c>
      <c r="S317" s="228">
        <v>6200</v>
      </c>
      <c r="T317" s="228">
        <v>5</v>
      </c>
      <c r="U317" s="228">
        <v>31000</v>
      </c>
      <c r="V317" s="228"/>
      <c r="W317" s="228">
        <f t="shared" si="7"/>
        <v>0</v>
      </c>
      <c r="X317" s="228">
        <f t="shared" si="8"/>
        <v>3100</v>
      </c>
      <c r="Y317" s="229">
        <f t="shared" si="9"/>
        <v>3100</v>
      </c>
      <c r="Z317" s="233">
        <v>5.88</v>
      </c>
      <c r="AA317" s="228">
        <f t="shared" si="10"/>
        <v>6200</v>
      </c>
      <c r="AB317" s="231">
        <f t="shared" si="11"/>
        <v>4216</v>
      </c>
      <c r="AC317" s="226" t="s">
        <v>2020</v>
      </c>
      <c r="AD317" s="226" t="s">
        <v>2020</v>
      </c>
      <c r="AE317" s="226" t="s">
        <v>2020</v>
      </c>
      <c r="AF317" s="253"/>
    </row>
    <row r="318" spans="1:32" ht="21.75" customHeight="1">
      <c r="A318" s="226">
        <v>310</v>
      </c>
      <c r="B318" s="226" t="s">
        <v>3619</v>
      </c>
      <c r="C318" s="226" t="s">
        <v>3618</v>
      </c>
      <c r="D318" s="226" t="s">
        <v>3566</v>
      </c>
      <c r="E318" s="226" t="s">
        <v>3620</v>
      </c>
      <c r="F318" s="226" t="s">
        <v>2758</v>
      </c>
      <c r="G318" s="226" t="s">
        <v>2686</v>
      </c>
      <c r="H318" s="226" t="s">
        <v>3084</v>
      </c>
      <c r="I318" s="226" t="s">
        <v>3614</v>
      </c>
      <c r="J318" s="237">
        <v>3</v>
      </c>
      <c r="K318" s="260">
        <v>3</v>
      </c>
      <c r="L318" s="260"/>
      <c r="M318" s="226">
        <v>2</v>
      </c>
      <c r="N318" s="226">
        <v>4</v>
      </c>
      <c r="O318" s="227"/>
      <c r="P318" s="226">
        <v>0</v>
      </c>
      <c r="Q318" s="226">
        <v>0</v>
      </c>
      <c r="R318" s="228">
        <f t="shared" si="6"/>
        <v>0</v>
      </c>
      <c r="S318" s="228">
        <v>6200</v>
      </c>
      <c r="T318" s="228">
        <v>5</v>
      </c>
      <c r="U318" s="228">
        <v>31000</v>
      </c>
      <c r="V318" s="228"/>
      <c r="W318" s="228">
        <f t="shared" si="7"/>
        <v>0</v>
      </c>
      <c r="X318" s="228">
        <f t="shared" si="8"/>
        <v>3100</v>
      </c>
      <c r="Y318" s="229">
        <f t="shared" si="9"/>
        <v>3100</v>
      </c>
      <c r="Z318" s="233">
        <v>5.88</v>
      </c>
      <c r="AA318" s="228">
        <f t="shared" si="10"/>
        <v>6200</v>
      </c>
      <c r="AB318" s="231">
        <f t="shared" si="11"/>
        <v>4216</v>
      </c>
      <c r="AC318" s="226" t="s">
        <v>2020</v>
      </c>
      <c r="AD318" s="226" t="s">
        <v>2020</v>
      </c>
      <c r="AE318" s="226" t="s">
        <v>2020</v>
      </c>
      <c r="AF318" s="253"/>
    </row>
    <row r="319" spans="1:32" ht="21.75" customHeight="1">
      <c r="A319" s="226">
        <v>311</v>
      </c>
      <c r="B319" s="226" t="s">
        <v>3622</v>
      </c>
      <c r="C319" s="226" t="s">
        <v>3621</v>
      </c>
      <c r="D319" s="226" t="s">
        <v>3566</v>
      </c>
      <c r="E319" s="226" t="s">
        <v>3623</v>
      </c>
      <c r="F319" s="226" t="s">
        <v>42</v>
      </c>
      <c r="G319" s="226" t="s">
        <v>2686</v>
      </c>
      <c r="H319" s="226">
        <v>3</v>
      </c>
      <c r="I319" s="226" t="s">
        <v>3624</v>
      </c>
      <c r="J319" s="237">
        <v>3</v>
      </c>
      <c r="K319" s="260">
        <v>3</v>
      </c>
      <c r="L319" s="260"/>
      <c r="M319" s="226">
        <v>2</v>
      </c>
      <c r="N319" s="226">
        <v>4</v>
      </c>
      <c r="O319" s="227"/>
      <c r="P319" s="226">
        <v>13</v>
      </c>
      <c r="Q319" s="226">
        <v>1000</v>
      </c>
      <c r="R319" s="228">
        <f t="shared" si="6"/>
        <v>13000</v>
      </c>
      <c r="S319" s="228"/>
      <c r="T319" s="228"/>
      <c r="U319" s="228">
        <v>0</v>
      </c>
      <c r="V319" s="228"/>
      <c r="W319" s="228">
        <f t="shared" si="7"/>
        <v>4333.333333333333</v>
      </c>
      <c r="X319" s="228">
        <f t="shared" si="8"/>
        <v>649.99999999999989</v>
      </c>
      <c r="Y319" s="229">
        <f t="shared" si="9"/>
        <v>4983.333333333333</v>
      </c>
      <c r="Z319" s="233">
        <v>5.88</v>
      </c>
      <c r="AA319" s="228">
        <f t="shared" si="10"/>
        <v>26779.999999999996</v>
      </c>
      <c r="AB319" s="231">
        <f t="shared" si="11"/>
        <v>18210.399999999998</v>
      </c>
      <c r="AC319" s="226" t="s">
        <v>2436</v>
      </c>
      <c r="AD319" s="226" t="s">
        <v>2436</v>
      </c>
      <c r="AE319" s="226" t="s">
        <v>3604</v>
      </c>
      <c r="AF319" s="253"/>
    </row>
    <row r="320" spans="1:32" ht="21.75" customHeight="1">
      <c r="A320" s="226">
        <v>312</v>
      </c>
      <c r="B320" s="226" t="s">
        <v>3626</v>
      </c>
      <c r="C320" s="226" t="s">
        <v>3625</v>
      </c>
      <c r="D320" s="226" t="s">
        <v>3566</v>
      </c>
      <c r="E320" s="226" t="s">
        <v>3627</v>
      </c>
      <c r="F320" s="226" t="s">
        <v>66</v>
      </c>
      <c r="G320" s="226" t="s">
        <v>2686</v>
      </c>
      <c r="H320" s="226" t="s">
        <v>3084</v>
      </c>
      <c r="I320" s="226" t="s">
        <v>3628</v>
      </c>
      <c r="J320" s="237">
        <v>5</v>
      </c>
      <c r="K320" s="260">
        <v>5</v>
      </c>
      <c r="L320" s="260"/>
      <c r="M320" s="226">
        <v>3</v>
      </c>
      <c r="N320" s="226">
        <v>6</v>
      </c>
      <c r="O320" s="227"/>
      <c r="P320" s="226">
        <v>16</v>
      </c>
      <c r="Q320" s="226">
        <v>1600</v>
      </c>
      <c r="R320" s="228">
        <f t="shared" si="6"/>
        <v>25600</v>
      </c>
      <c r="S320" s="228"/>
      <c r="T320" s="228"/>
      <c r="U320" s="228">
        <v>0</v>
      </c>
      <c r="V320" s="228">
        <v>245</v>
      </c>
      <c r="W320" s="228">
        <f t="shared" si="7"/>
        <v>1225</v>
      </c>
      <c r="X320" s="228">
        <f t="shared" si="8"/>
        <v>183.75</v>
      </c>
      <c r="Y320" s="229">
        <f t="shared" si="9"/>
        <v>1408.75</v>
      </c>
      <c r="Z320" s="233">
        <v>6.84</v>
      </c>
      <c r="AA320" s="228">
        <f t="shared" si="10"/>
        <v>8746.5</v>
      </c>
      <c r="AB320" s="231">
        <f t="shared" si="11"/>
        <v>5947.6200000000008</v>
      </c>
      <c r="AC320" s="226" t="s">
        <v>2733</v>
      </c>
      <c r="AD320" s="226" t="s">
        <v>2734</v>
      </c>
      <c r="AE320" s="226" t="s">
        <v>2689</v>
      </c>
      <c r="AF320" s="253" t="s">
        <v>3629</v>
      </c>
    </row>
    <row r="321" spans="1:32" ht="21.75" customHeight="1">
      <c r="A321" s="226">
        <v>313</v>
      </c>
      <c r="B321" s="226" t="s">
        <v>3631</v>
      </c>
      <c r="C321" s="226" t="s">
        <v>3630</v>
      </c>
      <c r="D321" s="226" t="s">
        <v>3566</v>
      </c>
      <c r="E321" s="226" t="s">
        <v>3632</v>
      </c>
      <c r="F321" s="226" t="s">
        <v>66</v>
      </c>
      <c r="G321" s="226" t="s">
        <v>2686</v>
      </c>
      <c r="H321" s="226" t="s">
        <v>3084</v>
      </c>
      <c r="I321" s="226" t="s">
        <v>3628</v>
      </c>
      <c r="J321" s="237">
        <v>3</v>
      </c>
      <c r="K321" s="260">
        <v>3</v>
      </c>
      <c r="L321" s="260"/>
      <c r="M321" s="226">
        <v>2</v>
      </c>
      <c r="N321" s="226">
        <v>4</v>
      </c>
      <c r="O321" s="227"/>
      <c r="P321" s="226">
        <v>16</v>
      </c>
      <c r="Q321" s="226">
        <v>1200</v>
      </c>
      <c r="R321" s="228">
        <f t="shared" si="6"/>
        <v>19200</v>
      </c>
      <c r="S321" s="228"/>
      <c r="T321" s="228"/>
      <c r="U321" s="228">
        <v>0</v>
      </c>
      <c r="V321" s="228">
        <v>245</v>
      </c>
      <c r="W321" s="228">
        <f t="shared" si="7"/>
        <v>1225</v>
      </c>
      <c r="X321" s="228">
        <f t="shared" si="8"/>
        <v>183.75</v>
      </c>
      <c r="Y321" s="229">
        <f t="shared" si="9"/>
        <v>1408.75</v>
      </c>
      <c r="Z321" s="233">
        <v>6.84</v>
      </c>
      <c r="AA321" s="228">
        <f t="shared" si="10"/>
        <v>8746.5</v>
      </c>
      <c r="AB321" s="231">
        <f t="shared" si="11"/>
        <v>5947.6200000000008</v>
      </c>
      <c r="AC321" s="226" t="s">
        <v>2733</v>
      </c>
      <c r="AD321" s="226" t="s">
        <v>2734</v>
      </c>
      <c r="AE321" s="226" t="s">
        <v>2689</v>
      </c>
      <c r="AF321" s="253" t="s">
        <v>3629</v>
      </c>
    </row>
    <row r="322" spans="1:32" ht="21.75" customHeight="1">
      <c r="A322" s="226">
        <v>314</v>
      </c>
      <c r="B322" s="226" t="s">
        <v>3634</v>
      </c>
      <c r="C322" s="226" t="s">
        <v>3633</v>
      </c>
      <c r="D322" s="226" t="s">
        <v>3566</v>
      </c>
      <c r="E322" s="226" t="s">
        <v>3635</v>
      </c>
      <c r="F322" s="226" t="s">
        <v>66</v>
      </c>
      <c r="G322" s="226" t="s">
        <v>2686</v>
      </c>
      <c r="H322" s="226" t="s">
        <v>3084</v>
      </c>
      <c r="I322" s="226" t="s">
        <v>3628</v>
      </c>
      <c r="J322" s="237">
        <v>5</v>
      </c>
      <c r="K322" s="260">
        <v>5</v>
      </c>
      <c r="L322" s="260"/>
      <c r="M322" s="226">
        <v>3</v>
      </c>
      <c r="N322" s="226">
        <v>6</v>
      </c>
      <c r="O322" s="227"/>
      <c r="P322" s="226">
        <v>16</v>
      </c>
      <c r="Q322" s="226">
        <v>1600</v>
      </c>
      <c r="R322" s="228">
        <f t="shared" si="6"/>
        <v>25600</v>
      </c>
      <c r="S322" s="228"/>
      <c r="T322" s="228"/>
      <c r="U322" s="228">
        <v>0</v>
      </c>
      <c r="V322" s="228">
        <v>245</v>
      </c>
      <c r="W322" s="228">
        <f t="shared" si="7"/>
        <v>1225</v>
      </c>
      <c r="X322" s="228">
        <f t="shared" si="8"/>
        <v>183.75</v>
      </c>
      <c r="Y322" s="229">
        <f t="shared" si="9"/>
        <v>1408.75</v>
      </c>
      <c r="Z322" s="233">
        <v>6.84</v>
      </c>
      <c r="AA322" s="228">
        <f t="shared" si="10"/>
        <v>8746.5</v>
      </c>
      <c r="AB322" s="231">
        <f t="shared" si="11"/>
        <v>5947.6200000000008</v>
      </c>
      <c r="AC322" s="226" t="s">
        <v>2733</v>
      </c>
      <c r="AD322" s="226" t="s">
        <v>2734</v>
      </c>
      <c r="AE322" s="226" t="s">
        <v>2689</v>
      </c>
      <c r="AF322" s="253" t="s">
        <v>3629</v>
      </c>
    </row>
    <row r="323" spans="1:32" ht="21.75" customHeight="1">
      <c r="A323" s="226">
        <v>315</v>
      </c>
      <c r="B323" s="226" t="s">
        <v>3637</v>
      </c>
      <c r="C323" s="226" t="s">
        <v>3636</v>
      </c>
      <c r="D323" s="226" t="s">
        <v>3566</v>
      </c>
      <c r="E323" s="226" t="s">
        <v>3638</v>
      </c>
      <c r="F323" s="226" t="s">
        <v>66</v>
      </c>
      <c r="G323" s="226" t="s">
        <v>2686</v>
      </c>
      <c r="H323" s="226" t="s">
        <v>3084</v>
      </c>
      <c r="I323" s="226" t="s">
        <v>3628</v>
      </c>
      <c r="J323" s="237">
        <v>7</v>
      </c>
      <c r="K323" s="260">
        <v>7</v>
      </c>
      <c r="L323" s="260"/>
      <c r="M323" s="226">
        <v>4</v>
      </c>
      <c r="N323" s="226">
        <v>8</v>
      </c>
      <c r="O323" s="227"/>
      <c r="P323" s="226">
        <v>16</v>
      </c>
      <c r="Q323" s="226">
        <v>1800</v>
      </c>
      <c r="R323" s="228">
        <f t="shared" si="6"/>
        <v>28800</v>
      </c>
      <c r="S323" s="228"/>
      <c r="T323" s="228"/>
      <c r="U323" s="228">
        <v>0</v>
      </c>
      <c r="V323" s="228">
        <v>245</v>
      </c>
      <c r="W323" s="228">
        <f t="shared" si="7"/>
        <v>1225</v>
      </c>
      <c r="X323" s="228">
        <f t="shared" si="8"/>
        <v>183.75</v>
      </c>
      <c r="Y323" s="229">
        <f t="shared" si="9"/>
        <v>1408.75</v>
      </c>
      <c r="Z323" s="233">
        <v>6.84</v>
      </c>
      <c r="AA323" s="228">
        <f t="shared" si="10"/>
        <v>8746.5</v>
      </c>
      <c r="AB323" s="231">
        <f t="shared" si="11"/>
        <v>5947.6200000000008</v>
      </c>
      <c r="AC323" s="226" t="s">
        <v>2733</v>
      </c>
      <c r="AD323" s="226" t="s">
        <v>2734</v>
      </c>
      <c r="AE323" s="226" t="s">
        <v>2689</v>
      </c>
      <c r="AF323" s="253" t="s">
        <v>3629</v>
      </c>
    </row>
    <row r="324" spans="1:32" ht="21.75" customHeight="1">
      <c r="A324" s="226">
        <v>316</v>
      </c>
      <c r="B324" s="226" t="s">
        <v>3640</v>
      </c>
      <c r="C324" s="226" t="s">
        <v>3639</v>
      </c>
      <c r="D324" s="226" t="s">
        <v>3566</v>
      </c>
      <c r="E324" s="226" t="s">
        <v>3641</v>
      </c>
      <c r="F324" s="226" t="s">
        <v>66</v>
      </c>
      <c r="G324" s="226" t="s">
        <v>2686</v>
      </c>
      <c r="H324" s="226" t="s">
        <v>3084</v>
      </c>
      <c r="I324" s="226" t="s">
        <v>3628</v>
      </c>
      <c r="J324" s="237">
        <v>9</v>
      </c>
      <c r="K324" s="260">
        <v>9</v>
      </c>
      <c r="L324" s="260"/>
      <c r="M324" s="226">
        <v>5</v>
      </c>
      <c r="N324" s="226">
        <v>10</v>
      </c>
      <c r="O324" s="227"/>
      <c r="P324" s="226">
        <v>16</v>
      </c>
      <c r="Q324" s="226">
        <v>1600</v>
      </c>
      <c r="R324" s="228">
        <f t="shared" si="6"/>
        <v>25600</v>
      </c>
      <c r="S324" s="228"/>
      <c r="T324" s="228"/>
      <c r="U324" s="228">
        <v>0</v>
      </c>
      <c r="V324" s="228">
        <v>245</v>
      </c>
      <c r="W324" s="228">
        <f t="shared" si="7"/>
        <v>1225</v>
      </c>
      <c r="X324" s="228">
        <f t="shared" si="8"/>
        <v>183.75</v>
      </c>
      <c r="Y324" s="229">
        <f t="shared" si="9"/>
        <v>1408.75</v>
      </c>
      <c r="Z324" s="233">
        <v>6.84</v>
      </c>
      <c r="AA324" s="228">
        <f t="shared" si="10"/>
        <v>8746.5</v>
      </c>
      <c r="AB324" s="231">
        <f t="shared" si="11"/>
        <v>5947.6200000000008</v>
      </c>
      <c r="AC324" s="226" t="s">
        <v>2733</v>
      </c>
      <c r="AD324" s="226" t="s">
        <v>2734</v>
      </c>
      <c r="AE324" s="226" t="s">
        <v>2689</v>
      </c>
      <c r="AF324" s="253" t="s">
        <v>3629</v>
      </c>
    </row>
    <row r="325" spans="1:32" ht="21.75" customHeight="1">
      <c r="A325" s="226">
        <v>317</v>
      </c>
      <c r="B325" s="226" t="s">
        <v>3643</v>
      </c>
      <c r="C325" s="226" t="s">
        <v>3642</v>
      </c>
      <c r="D325" s="226" t="s">
        <v>3566</v>
      </c>
      <c r="E325" s="226" t="s">
        <v>3644</v>
      </c>
      <c r="F325" s="226" t="s">
        <v>66</v>
      </c>
      <c r="G325" s="226" t="s">
        <v>2686</v>
      </c>
      <c r="H325" s="226" t="s">
        <v>3084</v>
      </c>
      <c r="I325" s="226" t="s">
        <v>3628</v>
      </c>
      <c r="J325" s="237">
        <v>9</v>
      </c>
      <c r="K325" s="260">
        <v>9</v>
      </c>
      <c r="L325" s="260"/>
      <c r="M325" s="226">
        <v>5</v>
      </c>
      <c r="N325" s="226">
        <v>10</v>
      </c>
      <c r="O325" s="227"/>
      <c r="P325" s="226">
        <v>16</v>
      </c>
      <c r="Q325" s="226">
        <v>1600</v>
      </c>
      <c r="R325" s="228">
        <f t="shared" si="6"/>
        <v>25600</v>
      </c>
      <c r="S325" s="228"/>
      <c r="T325" s="228"/>
      <c r="U325" s="228">
        <v>0</v>
      </c>
      <c r="V325" s="228">
        <v>245</v>
      </c>
      <c r="W325" s="228">
        <f t="shared" si="7"/>
        <v>1225</v>
      </c>
      <c r="X325" s="228">
        <f t="shared" si="8"/>
        <v>183.75</v>
      </c>
      <c r="Y325" s="229">
        <f t="shared" si="9"/>
        <v>1408.75</v>
      </c>
      <c r="Z325" s="233">
        <v>6.84</v>
      </c>
      <c r="AA325" s="228">
        <f t="shared" si="10"/>
        <v>8746.5</v>
      </c>
      <c r="AB325" s="231">
        <f t="shared" si="11"/>
        <v>5947.6200000000008</v>
      </c>
      <c r="AC325" s="226" t="s">
        <v>2733</v>
      </c>
      <c r="AD325" s="226" t="s">
        <v>2734</v>
      </c>
      <c r="AE325" s="226" t="s">
        <v>2689</v>
      </c>
      <c r="AF325" s="253" t="s">
        <v>3629</v>
      </c>
    </row>
    <row r="326" spans="1:32" ht="21.75" customHeight="1">
      <c r="A326" s="226">
        <v>318</v>
      </c>
      <c r="B326" s="226" t="s">
        <v>3646</v>
      </c>
      <c r="C326" s="226" t="s">
        <v>3645</v>
      </c>
      <c r="D326" s="226" t="s">
        <v>3566</v>
      </c>
      <c r="E326" s="226" t="s">
        <v>3647</v>
      </c>
      <c r="F326" s="226" t="s">
        <v>66</v>
      </c>
      <c r="G326" s="226" t="s">
        <v>2686</v>
      </c>
      <c r="H326" s="226" t="s">
        <v>3084</v>
      </c>
      <c r="I326" s="226" t="s">
        <v>3628</v>
      </c>
      <c r="J326" s="237">
        <v>5</v>
      </c>
      <c r="K326" s="260">
        <v>5</v>
      </c>
      <c r="L326" s="260"/>
      <c r="M326" s="226">
        <v>3</v>
      </c>
      <c r="N326" s="226">
        <v>6</v>
      </c>
      <c r="O326" s="227"/>
      <c r="P326" s="226">
        <v>16</v>
      </c>
      <c r="Q326" s="226">
        <v>1600</v>
      </c>
      <c r="R326" s="228">
        <f t="shared" si="6"/>
        <v>25600</v>
      </c>
      <c r="S326" s="228"/>
      <c r="T326" s="228"/>
      <c r="U326" s="228">
        <v>0</v>
      </c>
      <c r="V326" s="228">
        <v>245</v>
      </c>
      <c r="W326" s="228">
        <f t="shared" si="7"/>
        <v>1225</v>
      </c>
      <c r="X326" s="228">
        <f t="shared" si="8"/>
        <v>183.75</v>
      </c>
      <c r="Y326" s="229">
        <f t="shared" si="9"/>
        <v>1408.75</v>
      </c>
      <c r="Z326" s="233">
        <v>6.84</v>
      </c>
      <c r="AA326" s="228">
        <f t="shared" si="10"/>
        <v>8746.5</v>
      </c>
      <c r="AB326" s="231">
        <f t="shared" si="11"/>
        <v>5947.6200000000008</v>
      </c>
      <c r="AC326" s="226" t="s">
        <v>2733</v>
      </c>
      <c r="AD326" s="226" t="s">
        <v>2734</v>
      </c>
      <c r="AE326" s="226" t="s">
        <v>2689</v>
      </c>
      <c r="AF326" s="253" t="s">
        <v>3629</v>
      </c>
    </row>
    <row r="327" spans="1:32" ht="21.75" customHeight="1">
      <c r="A327" s="226">
        <v>319</v>
      </c>
      <c r="B327" s="226" t="s">
        <v>3649</v>
      </c>
      <c r="C327" s="226" t="s">
        <v>3648</v>
      </c>
      <c r="D327" s="226" t="s">
        <v>3566</v>
      </c>
      <c r="E327" s="226" t="s">
        <v>3650</v>
      </c>
      <c r="F327" s="226" t="s">
        <v>66</v>
      </c>
      <c r="G327" s="226" t="s">
        <v>2686</v>
      </c>
      <c r="H327" s="226" t="s">
        <v>3084</v>
      </c>
      <c r="I327" s="226" t="s">
        <v>3628</v>
      </c>
      <c r="J327" s="237">
        <v>5</v>
      </c>
      <c r="K327" s="260">
        <v>5</v>
      </c>
      <c r="L327" s="260"/>
      <c r="M327" s="226">
        <v>3</v>
      </c>
      <c r="N327" s="226">
        <v>6</v>
      </c>
      <c r="O327" s="227"/>
      <c r="P327" s="226">
        <v>16</v>
      </c>
      <c r="Q327" s="226">
        <v>1600</v>
      </c>
      <c r="R327" s="228">
        <f t="shared" si="6"/>
        <v>25600</v>
      </c>
      <c r="S327" s="228"/>
      <c r="T327" s="228"/>
      <c r="U327" s="228">
        <v>0</v>
      </c>
      <c r="V327" s="228">
        <v>245</v>
      </c>
      <c r="W327" s="228">
        <f t="shared" si="7"/>
        <v>1225</v>
      </c>
      <c r="X327" s="228">
        <f t="shared" si="8"/>
        <v>183.75</v>
      </c>
      <c r="Y327" s="229">
        <f t="shared" si="9"/>
        <v>1408.75</v>
      </c>
      <c r="Z327" s="233">
        <v>6.84</v>
      </c>
      <c r="AA327" s="228">
        <f t="shared" si="10"/>
        <v>8746.5</v>
      </c>
      <c r="AB327" s="231">
        <f t="shared" si="11"/>
        <v>5947.6200000000008</v>
      </c>
      <c r="AC327" s="226" t="s">
        <v>2733</v>
      </c>
      <c r="AD327" s="226" t="s">
        <v>2734</v>
      </c>
      <c r="AE327" s="226" t="s">
        <v>2689</v>
      </c>
      <c r="AF327" s="253" t="s">
        <v>3629</v>
      </c>
    </row>
    <row r="328" spans="1:32" ht="21.75" customHeight="1">
      <c r="A328" s="226">
        <v>320</v>
      </c>
      <c r="B328" s="226" t="s">
        <v>3652</v>
      </c>
      <c r="C328" s="226" t="s">
        <v>3651</v>
      </c>
      <c r="D328" s="226" t="s">
        <v>3566</v>
      </c>
      <c r="E328" s="226" t="s">
        <v>3653</v>
      </c>
      <c r="F328" s="226" t="s">
        <v>66</v>
      </c>
      <c r="G328" s="226" t="s">
        <v>2686</v>
      </c>
      <c r="H328" s="226" t="s">
        <v>3084</v>
      </c>
      <c r="I328" s="226" t="s">
        <v>3628</v>
      </c>
      <c r="J328" s="237">
        <v>7</v>
      </c>
      <c r="K328" s="260">
        <v>7</v>
      </c>
      <c r="L328" s="260"/>
      <c r="M328" s="226">
        <v>4</v>
      </c>
      <c r="N328" s="226">
        <v>8</v>
      </c>
      <c r="O328" s="227"/>
      <c r="P328" s="226">
        <v>16</v>
      </c>
      <c r="Q328" s="226">
        <v>1600</v>
      </c>
      <c r="R328" s="228">
        <f t="shared" si="6"/>
        <v>25600</v>
      </c>
      <c r="S328" s="228"/>
      <c r="T328" s="228"/>
      <c r="U328" s="228">
        <v>0</v>
      </c>
      <c r="V328" s="228">
        <v>245</v>
      </c>
      <c r="W328" s="228">
        <f t="shared" si="7"/>
        <v>1225</v>
      </c>
      <c r="X328" s="228">
        <f t="shared" si="8"/>
        <v>183.75</v>
      </c>
      <c r="Y328" s="229">
        <f t="shared" si="9"/>
        <v>1408.75</v>
      </c>
      <c r="Z328" s="233">
        <v>6.84</v>
      </c>
      <c r="AA328" s="228">
        <f t="shared" si="10"/>
        <v>8746.5</v>
      </c>
      <c r="AB328" s="231">
        <f t="shared" si="11"/>
        <v>5947.6200000000008</v>
      </c>
      <c r="AC328" s="226" t="s">
        <v>2733</v>
      </c>
      <c r="AD328" s="226" t="s">
        <v>2734</v>
      </c>
      <c r="AE328" s="226" t="s">
        <v>2689</v>
      </c>
      <c r="AF328" s="253" t="s">
        <v>3629</v>
      </c>
    </row>
    <row r="329" spans="1:32" ht="21.75" customHeight="1">
      <c r="A329" s="226">
        <v>321</v>
      </c>
      <c r="B329" s="226" t="s">
        <v>3655</v>
      </c>
      <c r="C329" s="226" t="s">
        <v>3654</v>
      </c>
      <c r="D329" s="226" t="s">
        <v>3566</v>
      </c>
      <c r="E329" s="226" t="s">
        <v>3656</v>
      </c>
      <c r="F329" s="226" t="s">
        <v>66</v>
      </c>
      <c r="G329" s="226" t="s">
        <v>2686</v>
      </c>
      <c r="H329" s="226">
        <v>8</v>
      </c>
      <c r="I329" s="226" t="s">
        <v>3657</v>
      </c>
      <c r="J329" s="237">
        <v>6</v>
      </c>
      <c r="K329" s="260">
        <v>6</v>
      </c>
      <c r="L329" s="260"/>
      <c r="M329" s="237">
        <v>3</v>
      </c>
      <c r="N329" s="237">
        <v>6</v>
      </c>
      <c r="O329" s="227"/>
      <c r="P329" s="226">
        <v>33</v>
      </c>
      <c r="Q329" s="226">
        <v>1200</v>
      </c>
      <c r="R329" s="228">
        <f t="shared" si="6"/>
        <v>39600</v>
      </c>
      <c r="S329" s="228"/>
      <c r="T329" s="228"/>
      <c r="U329" s="228">
        <v>0</v>
      </c>
      <c r="V329" s="228">
        <v>280</v>
      </c>
      <c r="W329" s="228">
        <f t="shared" si="7"/>
        <v>1400</v>
      </c>
      <c r="X329" s="228">
        <f t="shared" si="8"/>
        <v>210</v>
      </c>
      <c r="Y329" s="229">
        <f t="shared" si="9"/>
        <v>1610</v>
      </c>
      <c r="Z329" s="233">
        <v>6.84</v>
      </c>
      <c r="AA329" s="228">
        <f t="shared" si="10"/>
        <v>9996</v>
      </c>
      <c r="AB329" s="231">
        <f t="shared" si="11"/>
        <v>6797.2800000000007</v>
      </c>
      <c r="AC329" s="226" t="s">
        <v>2733</v>
      </c>
      <c r="AD329" s="226" t="s">
        <v>2734</v>
      </c>
      <c r="AE329" s="226" t="s">
        <v>2689</v>
      </c>
      <c r="AF329" s="253" t="s">
        <v>3658</v>
      </c>
    </row>
    <row r="330" spans="1:32" ht="21.75" customHeight="1">
      <c r="A330" s="226">
        <v>322</v>
      </c>
      <c r="B330" s="226" t="s">
        <v>3660</v>
      </c>
      <c r="C330" s="226" t="s">
        <v>3659</v>
      </c>
      <c r="D330" s="226" t="s">
        <v>3566</v>
      </c>
      <c r="E330" s="226" t="s">
        <v>3661</v>
      </c>
      <c r="F330" s="226" t="s">
        <v>66</v>
      </c>
      <c r="G330" s="226" t="s">
        <v>2686</v>
      </c>
      <c r="H330" s="226">
        <v>8</v>
      </c>
      <c r="I330" s="226" t="s">
        <v>3657</v>
      </c>
      <c r="J330" s="237">
        <v>6</v>
      </c>
      <c r="K330" s="260">
        <v>6</v>
      </c>
      <c r="L330" s="260"/>
      <c r="M330" s="237">
        <v>3</v>
      </c>
      <c r="N330" s="237">
        <v>6</v>
      </c>
      <c r="O330" s="227"/>
      <c r="P330" s="226">
        <v>33</v>
      </c>
      <c r="Q330" s="226">
        <v>1200</v>
      </c>
      <c r="R330" s="228">
        <f t="shared" si="6"/>
        <v>39600</v>
      </c>
      <c r="S330" s="228"/>
      <c r="T330" s="228"/>
      <c r="U330" s="228">
        <v>0</v>
      </c>
      <c r="V330" s="228">
        <v>280</v>
      </c>
      <c r="W330" s="228">
        <f t="shared" si="7"/>
        <v>1400</v>
      </c>
      <c r="X330" s="228">
        <f t="shared" si="8"/>
        <v>210</v>
      </c>
      <c r="Y330" s="229">
        <f t="shared" si="9"/>
        <v>1610</v>
      </c>
      <c r="Z330" s="233">
        <v>6.84</v>
      </c>
      <c r="AA330" s="228">
        <f t="shared" si="10"/>
        <v>9996</v>
      </c>
      <c r="AB330" s="231">
        <f t="shared" si="11"/>
        <v>6797.2800000000007</v>
      </c>
      <c r="AC330" s="226" t="s">
        <v>2733</v>
      </c>
      <c r="AD330" s="226" t="s">
        <v>2734</v>
      </c>
      <c r="AE330" s="226" t="s">
        <v>2689</v>
      </c>
      <c r="AF330" s="253" t="s">
        <v>3658</v>
      </c>
    </row>
    <row r="331" spans="1:32" ht="21.75" customHeight="1">
      <c r="A331" s="226">
        <v>323</v>
      </c>
      <c r="B331" s="226" t="s">
        <v>3663</v>
      </c>
      <c r="C331" s="226" t="s">
        <v>3662</v>
      </c>
      <c r="D331" s="226" t="s">
        <v>3566</v>
      </c>
      <c r="E331" s="226" t="s">
        <v>3664</v>
      </c>
      <c r="F331" s="226" t="s">
        <v>66</v>
      </c>
      <c r="G331" s="226" t="s">
        <v>2686</v>
      </c>
      <c r="H331" s="226">
        <v>8</v>
      </c>
      <c r="I331" s="226" t="s">
        <v>3657</v>
      </c>
      <c r="J331" s="237">
        <v>6</v>
      </c>
      <c r="K331" s="260">
        <v>6</v>
      </c>
      <c r="L331" s="260"/>
      <c r="M331" s="237">
        <v>3</v>
      </c>
      <c r="N331" s="237">
        <v>6</v>
      </c>
      <c r="O331" s="227"/>
      <c r="P331" s="226">
        <v>33</v>
      </c>
      <c r="Q331" s="226">
        <v>1200</v>
      </c>
      <c r="R331" s="228">
        <f t="shared" si="6"/>
        <v>39600</v>
      </c>
      <c r="S331" s="228"/>
      <c r="T331" s="228"/>
      <c r="U331" s="228">
        <v>0</v>
      </c>
      <c r="V331" s="228">
        <v>280</v>
      </c>
      <c r="W331" s="228">
        <f t="shared" si="7"/>
        <v>1400</v>
      </c>
      <c r="X331" s="228">
        <f t="shared" si="8"/>
        <v>210</v>
      </c>
      <c r="Y331" s="229">
        <f t="shared" si="9"/>
        <v>1610</v>
      </c>
      <c r="Z331" s="233">
        <v>6.84</v>
      </c>
      <c r="AA331" s="228">
        <f t="shared" si="10"/>
        <v>9996</v>
      </c>
      <c r="AB331" s="231">
        <f t="shared" si="11"/>
        <v>6797.2800000000007</v>
      </c>
      <c r="AC331" s="226" t="s">
        <v>2733</v>
      </c>
      <c r="AD331" s="226" t="s">
        <v>2734</v>
      </c>
      <c r="AE331" s="226" t="s">
        <v>2689</v>
      </c>
      <c r="AF331" s="253" t="s">
        <v>3658</v>
      </c>
    </row>
    <row r="332" spans="1:32" ht="21.75" customHeight="1">
      <c r="A332" s="226">
        <v>324</v>
      </c>
      <c r="B332" s="226" t="s">
        <v>3666</v>
      </c>
      <c r="C332" s="226" t="s">
        <v>3665</v>
      </c>
      <c r="D332" s="226" t="s">
        <v>3566</v>
      </c>
      <c r="E332" s="226" t="s">
        <v>3667</v>
      </c>
      <c r="F332" s="226" t="s">
        <v>66</v>
      </c>
      <c r="G332" s="226" t="s">
        <v>2686</v>
      </c>
      <c r="H332" s="226">
        <v>8</v>
      </c>
      <c r="I332" s="226" t="s">
        <v>3657</v>
      </c>
      <c r="J332" s="237">
        <v>4</v>
      </c>
      <c r="K332" s="260">
        <v>4</v>
      </c>
      <c r="L332" s="260"/>
      <c r="M332" s="237">
        <v>2</v>
      </c>
      <c r="N332" s="237">
        <v>4</v>
      </c>
      <c r="O332" s="227"/>
      <c r="P332" s="226">
        <v>33</v>
      </c>
      <c r="Q332" s="226">
        <v>1200</v>
      </c>
      <c r="R332" s="228">
        <f t="shared" si="6"/>
        <v>39600</v>
      </c>
      <c r="S332" s="228"/>
      <c r="T332" s="228"/>
      <c r="U332" s="228">
        <v>0</v>
      </c>
      <c r="V332" s="228">
        <v>280</v>
      </c>
      <c r="W332" s="228">
        <f t="shared" si="7"/>
        <v>1400</v>
      </c>
      <c r="X332" s="228">
        <f t="shared" si="8"/>
        <v>210</v>
      </c>
      <c r="Y332" s="229">
        <f t="shared" si="9"/>
        <v>1610</v>
      </c>
      <c r="Z332" s="233">
        <v>6.84</v>
      </c>
      <c r="AA332" s="228">
        <f t="shared" si="10"/>
        <v>9996</v>
      </c>
      <c r="AB332" s="231">
        <f t="shared" si="11"/>
        <v>6797.2800000000007</v>
      </c>
      <c r="AC332" s="226" t="s">
        <v>2733</v>
      </c>
      <c r="AD332" s="226" t="s">
        <v>2734</v>
      </c>
      <c r="AE332" s="226" t="s">
        <v>2689</v>
      </c>
      <c r="AF332" s="253" t="s">
        <v>3658</v>
      </c>
    </row>
    <row r="333" spans="1:32" ht="21.75" customHeight="1">
      <c r="A333" s="226">
        <v>325</v>
      </c>
      <c r="B333" s="226" t="s">
        <v>3669</v>
      </c>
      <c r="C333" s="226" t="s">
        <v>3668</v>
      </c>
      <c r="D333" s="226" t="s">
        <v>3566</v>
      </c>
      <c r="E333" s="226" t="s">
        <v>3670</v>
      </c>
      <c r="F333" s="226" t="s">
        <v>66</v>
      </c>
      <c r="G333" s="226" t="s">
        <v>2686</v>
      </c>
      <c r="H333" s="226">
        <v>8</v>
      </c>
      <c r="I333" s="226" t="s">
        <v>3657</v>
      </c>
      <c r="J333" s="237">
        <v>4</v>
      </c>
      <c r="K333" s="260">
        <v>4</v>
      </c>
      <c r="L333" s="260"/>
      <c r="M333" s="237">
        <v>2</v>
      </c>
      <c r="N333" s="237">
        <v>4</v>
      </c>
      <c r="O333" s="227"/>
      <c r="P333" s="226">
        <v>33</v>
      </c>
      <c r="Q333" s="226">
        <v>1200</v>
      </c>
      <c r="R333" s="228">
        <f t="shared" si="6"/>
        <v>39600</v>
      </c>
      <c r="S333" s="228"/>
      <c r="T333" s="228"/>
      <c r="U333" s="228">
        <v>0</v>
      </c>
      <c r="V333" s="228">
        <v>280</v>
      </c>
      <c r="W333" s="228">
        <f t="shared" si="7"/>
        <v>1400</v>
      </c>
      <c r="X333" s="228">
        <f t="shared" si="8"/>
        <v>210</v>
      </c>
      <c r="Y333" s="229">
        <f t="shared" si="9"/>
        <v>1610</v>
      </c>
      <c r="Z333" s="233">
        <v>6.84</v>
      </c>
      <c r="AA333" s="228">
        <f t="shared" si="10"/>
        <v>9996</v>
      </c>
      <c r="AB333" s="231">
        <f t="shared" si="11"/>
        <v>6797.2800000000007</v>
      </c>
      <c r="AC333" s="226" t="s">
        <v>2733</v>
      </c>
      <c r="AD333" s="226" t="s">
        <v>2734</v>
      </c>
      <c r="AE333" s="226" t="s">
        <v>2689</v>
      </c>
      <c r="AF333" s="253" t="s">
        <v>3658</v>
      </c>
    </row>
    <row r="334" spans="1:32" ht="21.75" customHeight="1">
      <c r="A334" s="226">
        <v>326</v>
      </c>
      <c r="B334" s="226" t="s">
        <v>3672</v>
      </c>
      <c r="C334" s="226" t="s">
        <v>3671</v>
      </c>
      <c r="D334" s="226" t="s">
        <v>3566</v>
      </c>
      <c r="E334" s="226" t="s">
        <v>3673</v>
      </c>
      <c r="F334" s="226" t="s">
        <v>66</v>
      </c>
      <c r="G334" s="226" t="s">
        <v>2686</v>
      </c>
      <c r="H334" s="226">
        <v>8</v>
      </c>
      <c r="I334" s="226" t="s">
        <v>3657</v>
      </c>
      <c r="J334" s="237">
        <v>6</v>
      </c>
      <c r="K334" s="260">
        <v>6</v>
      </c>
      <c r="L334" s="260"/>
      <c r="M334" s="237">
        <v>3</v>
      </c>
      <c r="N334" s="237">
        <v>6</v>
      </c>
      <c r="O334" s="227"/>
      <c r="P334" s="226">
        <v>33</v>
      </c>
      <c r="Q334" s="226">
        <v>1200</v>
      </c>
      <c r="R334" s="228">
        <f t="shared" si="6"/>
        <v>39600</v>
      </c>
      <c r="S334" s="228"/>
      <c r="T334" s="228"/>
      <c r="U334" s="228">
        <v>0</v>
      </c>
      <c r="V334" s="228">
        <v>280</v>
      </c>
      <c r="W334" s="228">
        <f t="shared" si="7"/>
        <v>1400</v>
      </c>
      <c r="X334" s="228">
        <f t="shared" si="8"/>
        <v>210</v>
      </c>
      <c r="Y334" s="229">
        <f t="shared" si="9"/>
        <v>1610</v>
      </c>
      <c r="Z334" s="233">
        <v>6.84</v>
      </c>
      <c r="AA334" s="228">
        <f t="shared" si="10"/>
        <v>9996</v>
      </c>
      <c r="AB334" s="231">
        <f t="shared" si="11"/>
        <v>6797.2800000000007</v>
      </c>
      <c r="AC334" s="226" t="s">
        <v>2733</v>
      </c>
      <c r="AD334" s="226" t="s">
        <v>2734</v>
      </c>
      <c r="AE334" s="226" t="s">
        <v>2689</v>
      </c>
      <c r="AF334" s="253" t="s">
        <v>3658</v>
      </c>
    </row>
    <row r="335" spans="1:32" ht="21.75" customHeight="1">
      <c r="A335" s="226">
        <v>327</v>
      </c>
      <c r="B335" s="226" t="s">
        <v>3675</v>
      </c>
      <c r="C335" s="226" t="s">
        <v>3674</v>
      </c>
      <c r="D335" s="226" t="s">
        <v>3566</v>
      </c>
      <c r="E335" s="226" t="s">
        <v>3676</v>
      </c>
      <c r="F335" s="226" t="s">
        <v>42</v>
      </c>
      <c r="G335" s="226" t="s">
        <v>2686</v>
      </c>
      <c r="H335" s="226">
        <v>8</v>
      </c>
      <c r="I335" s="226" t="s">
        <v>3657</v>
      </c>
      <c r="J335" s="237">
        <v>1</v>
      </c>
      <c r="K335" s="260">
        <v>1</v>
      </c>
      <c r="L335" s="260"/>
      <c r="M335" s="226">
        <v>1</v>
      </c>
      <c r="N335" s="226">
        <v>2</v>
      </c>
      <c r="O335" s="227"/>
      <c r="P335" s="226">
        <v>0</v>
      </c>
      <c r="Q335" s="226">
        <v>0</v>
      </c>
      <c r="R335" s="228">
        <f t="shared" si="6"/>
        <v>0</v>
      </c>
      <c r="S335" s="228">
        <v>2800</v>
      </c>
      <c r="T335" s="228">
        <v>4</v>
      </c>
      <c r="U335" s="228">
        <v>11200</v>
      </c>
      <c r="V335" s="228"/>
      <c r="W335" s="228">
        <f t="shared" si="7"/>
        <v>0</v>
      </c>
      <c r="X335" s="228">
        <f t="shared" si="8"/>
        <v>1120</v>
      </c>
      <c r="Y335" s="229">
        <f t="shared" si="9"/>
        <v>1120</v>
      </c>
      <c r="Z335" s="233">
        <v>5.88</v>
      </c>
      <c r="AA335" s="228">
        <f t="shared" si="10"/>
        <v>2240</v>
      </c>
      <c r="AB335" s="231">
        <f t="shared" si="11"/>
        <v>1523.2</v>
      </c>
      <c r="AC335" s="226" t="s">
        <v>2733</v>
      </c>
      <c r="AD335" s="226" t="s">
        <v>2734</v>
      </c>
      <c r="AE335" s="226" t="s">
        <v>2689</v>
      </c>
      <c r="AF335" s="253" t="s">
        <v>3658</v>
      </c>
    </row>
    <row r="336" spans="1:32" ht="21.75" customHeight="1">
      <c r="A336" s="226">
        <v>328</v>
      </c>
      <c r="B336" s="226" t="s">
        <v>3678</v>
      </c>
      <c r="C336" s="226" t="s">
        <v>3677</v>
      </c>
      <c r="D336" s="226" t="s">
        <v>3566</v>
      </c>
      <c r="E336" s="226" t="s">
        <v>3679</v>
      </c>
      <c r="F336" s="226" t="s">
        <v>42</v>
      </c>
      <c r="G336" s="226" t="s">
        <v>2686</v>
      </c>
      <c r="H336" s="226">
        <v>3</v>
      </c>
      <c r="I336" s="226" t="s">
        <v>3680</v>
      </c>
      <c r="J336" s="237">
        <v>1</v>
      </c>
      <c r="K336" s="260">
        <v>1</v>
      </c>
      <c r="L336" s="260"/>
      <c r="M336" s="226">
        <v>2</v>
      </c>
      <c r="N336" s="227"/>
      <c r="O336" s="226">
        <v>1</v>
      </c>
      <c r="P336" s="226">
        <v>12</v>
      </c>
      <c r="Q336" s="226">
        <v>310</v>
      </c>
      <c r="R336" s="228">
        <f t="shared" si="6"/>
        <v>3720</v>
      </c>
      <c r="S336" s="228"/>
      <c r="T336" s="228"/>
      <c r="U336" s="228">
        <v>0</v>
      </c>
      <c r="V336" s="228"/>
      <c r="W336" s="228">
        <f t="shared" si="7"/>
        <v>1240</v>
      </c>
      <c r="X336" s="228">
        <f t="shared" si="8"/>
        <v>186</v>
      </c>
      <c r="Y336" s="229">
        <f t="shared" si="9"/>
        <v>1426</v>
      </c>
      <c r="Z336" s="233">
        <v>5.88</v>
      </c>
      <c r="AA336" s="228">
        <f t="shared" si="10"/>
        <v>7663.2</v>
      </c>
      <c r="AB336" s="231">
        <f t="shared" si="11"/>
        <v>5210.9760000000006</v>
      </c>
      <c r="AC336" s="226" t="s">
        <v>2733</v>
      </c>
      <c r="AD336" s="226" t="s">
        <v>2733</v>
      </c>
      <c r="AE336" s="226" t="s">
        <v>2689</v>
      </c>
      <c r="AF336" s="253" t="s">
        <v>3227</v>
      </c>
    </row>
    <row r="337" spans="1:32" ht="21.75" customHeight="1">
      <c r="A337" s="226">
        <v>329</v>
      </c>
      <c r="B337" s="226" t="s">
        <v>3682</v>
      </c>
      <c r="C337" s="226" t="s">
        <v>3681</v>
      </c>
      <c r="D337" s="226" t="s">
        <v>3566</v>
      </c>
      <c r="E337" s="226" t="s">
        <v>3683</v>
      </c>
      <c r="F337" s="226" t="s">
        <v>66</v>
      </c>
      <c r="G337" s="226" t="s">
        <v>2686</v>
      </c>
      <c r="H337" s="226">
        <v>1</v>
      </c>
      <c r="I337" s="226" t="s">
        <v>3684</v>
      </c>
      <c r="J337" s="237">
        <v>2</v>
      </c>
      <c r="K337" s="260">
        <v>2</v>
      </c>
      <c r="L337" s="260"/>
      <c r="M337" s="226">
        <v>2</v>
      </c>
      <c r="N337" s="226">
        <v>2</v>
      </c>
      <c r="O337" s="227"/>
      <c r="P337" s="226">
        <v>10</v>
      </c>
      <c r="Q337" s="226">
        <v>400</v>
      </c>
      <c r="R337" s="228">
        <f t="shared" si="6"/>
        <v>4000</v>
      </c>
      <c r="S337" s="228"/>
      <c r="T337" s="228"/>
      <c r="U337" s="228">
        <v>0</v>
      </c>
      <c r="V337" s="228">
        <v>150</v>
      </c>
      <c r="W337" s="228">
        <f t="shared" si="7"/>
        <v>750</v>
      </c>
      <c r="X337" s="228">
        <f t="shared" si="8"/>
        <v>112.5</v>
      </c>
      <c r="Y337" s="229">
        <f t="shared" si="9"/>
        <v>862.5</v>
      </c>
      <c r="Z337" s="233">
        <v>6.84</v>
      </c>
      <c r="AA337" s="228">
        <f t="shared" si="10"/>
        <v>5355</v>
      </c>
      <c r="AB337" s="231">
        <f t="shared" si="11"/>
        <v>3641.4</v>
      </c>
      <c r="AC337" s="226" t="s">
        <v>1701</v>
      </c>
      <c r="AD337" s="226" t="s">
        <v>1701</v>
      </c>
      <c r="AE337" s="226" t="s">
        <v>1701</v>
      </c>
      <c r="AF337" s="253"/>
    </row>
    <row r="338" spans="1:32" ht="21.75" customHeight="1">
      <c r="A338" s="226">
        <v>330</v>
      </c>
      <c r="B338" s="226" t="s">
        <v>3686</v>
      </c>
      <c r="C338" s="226" t="s">
        <v>3685</v>
      </c>
      <c r="D338" s="226" t="s">
        <v>3566</v>
      </c>
      <c r="E338" s="226" t="s">
        <v>3687</v>
      </c>
      <c r="F338" s="226" t="s">
        <v>42</v>
      </c>
      <c r="G338" s="226" t="s">
        <v>2686</v>
      </c>
      <c r="H338" s="226">
        <v>1</v>
      </c>
      <c r="I338" s="226" t="s">
        <v>3688</v>
      </c>
      <c r="J338" s="237">
        <v>1</v>
      </c>
      <c r="K338" s="260">
        <v>1</v>
      </c>
      <c r="L338" s="260"/>
      <c r="M338" s="226">
        <v>2</v>
      </c>
      <c r="N338" s="227"/>
      <c r="O338" s="226">
        <v>1</v>
      </c>
      <c r="P338" s="226">
        <v>12</v>
      </c>
      <c r="Q338" s="226">
        <v>500</v>
      </c>
      <c r="R338" s="228">
        <f t="shared" si="6"/>
        <v>6000</v>
      </c>
      <c r="S338" s="228"/>
      <c r="T338" s="228"/>
      <c r="U338" s="228">
        <v>0</v>
      </c>
      <c r="V338" s="228"/>
      <c r="W338" s="228">
        <f t="shared" si="7"/>
        <v>2000</v>
      </c>
      <c r="X338" s="228">
        <f t="shared" si="8"/>
        <v>300</v>
      </c>
      <c r="Y338" s="229">
        <f t="shared" si="9"/>
        <v>2300</v>
      </c>
      <c r="Z338" s="233">
        <v>5.88</v>
      </c>
      <c r="AA338" s="228">
        <f t="shared" si="10"/>
        <v>12360</v>
      </c>
      <c r="AB338" s="231">
        <f t="shared" si="11"/>
        <v>8404.8000000000011</v>
      </c>
      <c r="AC338" s="226" t="s">
        <v>1701</v>
      </c>
      <c r="AD338" s="226" t="s">
        <v>1701</v>
      </c>
      <c r="AE338" s="226" t="s">
        <v>1701</v>
      </c>
      <c r="AF338" s="253"/>
    </row>
    <row r="339" spans="1:32" ht="21.75" customHeight="1">
      <c r="A339" s="226">
        <v>331</v>
      </c>
      <c r="B339" s="226" t="s">
        <v>3690</v>
      </c>
      <c r="C339" s="226" t="s">
        <v>3689</v>
      </c>
      <c r="D339" s="226" t="s">
        <v>3566</v>
      </c>
      <c r="E339" s="226" t="s">
        <v>3691</v>
      </c>
      <c r="F339" s="226" t="s">
        <v>42</v>
      </c>
      <c r="G339" s="226" t="s">
        <v>2686</v>
      </c>
      <c r="H339" s="226">
        <v>8</v>
      </c>
      <c r="I339" s="226" t="s">
        <v>3692</v>
      </c>
      <c r="J339" s="237">
        <v>3</v>
      </c>
      <c r="K339" s="260">
        <v>3</v>
      </c>
      <c r="L339" s="260"/>
      <c r="M339" s="226">
        <v>4</v>
      </c>
      <c r="N339" s="226">
        <v>4</v>
      </c>
      <c r="O339" s="227"/>
      <c r="P339" s="226">
        <v>7</v>
      </c>
      <c r="Q339" s="226">
        <v>1000</v>
      </c>
      <c r="R339" s="228">
        <f t="shared" si="6"/>
        <v>7000</v>
      </c>
      <c r="S339" s="228"/>
      <c r="T339" s="228"/>
      <c r="U339" s="228">
        <v>0</v>
      </c>
      <c r="V339" s="228"/>
      <c r="W339" s="228">
        <f t="shared" si="7"/>
        <v>2333.3333333333335</v>
      </c>
      <c r="X339" s="228">
        <f t="shared" si="8"/>
        <v>350</v>
      </c>
      <c r="Y339" s="229">
        <f t="shared" si="9"/>
        <v>2683.3333333333335</v>
      </c>
      <c r="Z339" s="233">
        <v>5.88</v>
      </c>
      <c r="AA339" s="228">
        <f t="shared" si="10"/>
        <v>14420</v>
      </c>
      <c r="AB339" s="231">
        <f t="shared" si="11"/>
        <v>9805.6</v>
      </c>
      <c r="AC339" s="226" t="s">
        <v>1701</v>
      </c>
      <c r="AD339" s="226" t="s">
        <v>1701</v>
      </c>
      <c r="AE339" s="226" t="s">
        <v>1701</v>
      </c>
      <c r="AF339" s="253" t="s">
        <v>3693</v>
      </c>
    </row>
    <row r="340" spans="1:32" ht="21.75" customHeight="1">
      <c r="A340" s="226">
        <v>332</v>
      </c>
      <c r="B340" s="226" t="s">
        <v>3695</v>
      </c>
      <c r="C340" s="226" t="s">
        <v>3694</v>
      </c>
      <c r="D340" s="226" t="s">
        <v>3566</v>
      </c>
      <c r="E340" s="226" t="s">
        <v>3696</v>
      </c>
      <c r="F340" s="226" t="s">
        <v>42</v>
      </c>
      <c r="G340" s="226" t="s">
        <v>2686</v>
      </c>
      <c r="H340" s="226" t="s">
        <v>3159</v>
      </c>
      <c r="I340" s="226" t="s">
        <v>3697</v>
      </c>
      <c r="J340" s="237">
        <v>2</v>
      </c>
      <c r="K340" s="260">
        <v>2</v>
      </c>
      <c r="L340" s="260"/>
      <c r="M340" s="226">
        <v>2</v>
      </c>
      <c r="N340" s="226">
        <v>2</v>
      </c>
      <c r="O340" s="227"/>
      <c r="P340" s="226">
        <v>11</v>
      </c>
      <c r="Q340" s="226">
        <v>600</v>
      </c>
      <c r="R340" s="228">
        <f t="shared" si="6"/>
        <v>6600</v>
      </c>
      <c r="S340" s="228"/>
      <c r="T340" s="228"/>
      <c r="U340" s="228">
        <v>0</v>
      </c>
      <c r="V340" s="228"/>
      <c r="W340" s="228">
        <f t="shared" si="7"/>
        <v>2200</v>
      </c>
      <c r="X340" s="228">
        <f t="shared" si="8"/>
        <v>330</v>
      </c>
      <c r="Y340" s="229">
        <f t="shared" si="9"/>
        <v>2530</v>
      </c>
      <c r="Z340" s="233">
        <v>5.88</v>
      </c>
      <c r="AA340" s="228">
        <f t="shared" si="10"/>
        <v>13596</v>
      </c>
      <c r="AB340" s="231">
        <f t="shared" si="11"/>
        <v>9245.2800000000007</v>
      </c>
      <c r="AC340" s="226" t="s">
        <v>2733</v>
      </c>
      <c r="AD340" s="226" t="s">
        <v>2734</v>
      </c>
      <c r="AE340" s="226" t="s">
        <v>2689</v>
      </c>
      <c r="AF340" s="253"/>
    </row>
    <row r="341" spans="1:32" ht="21.75" customHeight="1">
      <c r="A341" s="226">
        <v>333</v>
      </c>
      <c r="B341" s="226" t="s">
        <v>3699</v>
      </c>
      <c r="C341" s="226" t="s">
        <v>3698</v>
      </c>
      <c r="D341" s="226" t="s">
        <v>3566</v>
      </c>
      <c r="E341" s="226" t="s">
        <v>3700</v>
      </c>
      <c r="F341" s="226" t="s">
        <v>42</v>
      </c>
      <c r="G341" s="226" t="s">
        <v>2686</v>
      </c>
      <c r="H341" s="226" t="s">
        <v>3088</v>
      </c>
      <c r="I341" s="226" t="s">
        <v>3701</v>
      </c>
      <c r="J341" s="237">
        <v>2</v>
      </c>
      <c r="K341" s="260">
        <v>2</v>
      </c>
      <c r="L341" s="260"/>
      <c r="M341" s="226">
        <v>4</v>
      </c>
      <c r="N341" s="227"/>
      <c r="O341" s="226">
        <v>2</v>
      </c>
      <c r="P341" s="226">
        <v>15</v>
      </c>
      <c r="Q341" s="226">
        <v>700</v>
      </c>
      <c r="R341" s="228">
        <f t="shared" si="6"/>
        <v>10500</v>
      </c>
      <c r="S341" s="228"/>
      <c r="T341" s="228"/>
      <c r="U341" s="228">
        <v>0</v>
      </c>
      <c r="V341" s="228"/>
      <c r="W341" s="228">
        <f t="shared" si="7"/>
        <v>3500</v>
      </c>
      <c r="X341" s="228">
        <f t="shared" si="8"/>
        <v>525</v>
      </c>
      <c r="Y341" s="229">
        <f t="shared" si="9"/>
        <v>4025</v>
      </c>
      <c r="Z341" s="233">
        <v>5.88</v>
      </c>
      <c r="AA341" s="228">
        <f t="shared" si="10"/>
        <v>21630</v>
      </c>
      <c r="AB341" s="231">
        <f t="shared" si="11"/>
        <v>14708.400000000001</v>
      </c>
      <c r="AC341" s="226" t="s">
        <v>1701</v>
      </c>
      <c r="AD341" s="226" t="s">
        <v>1701</v>
      </c>
      <c r="AE341" s="226" t="s">
        <v>1701</v>
      </c>
      <c r="AF341" s="253" t="s">
        <v>2785</v>
      </c>
    </row>
    <row r="342" spans="1:32" ht="21.75" customHeight="1">
      <c r="A342" s="226">
        <v>334</v>
      </c>
      <c r="B342" s="226" t="s">
        <v>3703</v>
      </c>
      <c r="C342" s="226" t="s">
        <v>3702</v>
      </c>
      <c r="D342" s="226" t="s">
        <v>3566</v>
      </c>
      <c r="E342" s="226" t="s">
        <v>3704</v>
      </c>
      <c r="F342" s="226" t="s">
        <v>42</v>
      </c>
      <c r="G342" s="226" t="s">
        <v>2686</v>
      </c>
      <c r="H342" s="226" t="s">
        <v>2967</v>
      </c>
      <c r="I342" s="226" t="s">
        <v>3705</v>
      </c>
      <c r="J342" s="237">
        <v>4</v>
      </c>
      <c r="K342" s="260">
        <v>4</v>
      </c>
      <c r="L342" s="260"/>
      <c r="M342" s="226">
        <v>3</v>
      </c>
      <c r="N342" s="226">
        <v>5</v>
      </c>
      <c r="O342" s="227"/>
      <c r="P342" s="226">
        <v>10</v>
      </c>
      <c r="Q342" s="226">
        <v>500</v>
      </c>
      <c r="R342" s="228">
        <f t="shared" si="6"/>
        <v>5000</v>
      </c>
      <c r="S342" s="228"/>
      <c r="T342" s="228"/>
      <c r="U342" s="228">
        <v>0</v>
      </c>
      <c r="V342" s="228"/>
      <c r="W342" s="228">
        <f t="shared" si="7"/>
        <v>1666.6666666666667</v>
      </c>
      <c r="X342" s="228">
        <f t="shared" si="8"/>
        <v>250</v>
      </c>
      <c r="Y342" s="229">
        <f t="shared" si="9"/>
        <v>1916.6666666666667</v>
      </c>
      <c r="Z342" s="233">
        <v>5.88</v>
      </c>
      <c r="AA342" s="228">
        <f t="shared" si="10"/>
        <v>10300</v>
      </c>
      <c r="AB342" s="231">
        <f t="shared" si="11"/>
        <v>7004.0000000000009</v>
      </c>
      <c r="AC342" s="226" t="s">
        <v>2733</v>
      </c>
      <c r="AD342" s="226" t="s">
        <v>2733</v>
      </c>
      <c r="AE342" s="226" t="s">
        <v>2689</v>
      </c>
      <c r="AF342" s="253" t="s">
        <v>2785</v>
      </c>
    </row>
    <row r="343" spans="1:32" ht="21.75" customHeight="1">
      <c r="A343" s="226">
        <v>335</v>
      </c>
      <c r="B343" s="226" t="s">
        <v>3707</v>
      </c>
      <c r="C343" s="226" t="s">
        <v>3706</v>
      </c>
      <c r="D343" s="226" t="s">
        <v>3566</v>
      </c>
      <c r="E343" s="226" t="s">
        <v>3708</v>
      </c>
      <c r="F343" s="226" t="s">
        <v>42</v>
      </c>
      <c r="G343" s="226" t="s">
        <v>2686</v>
      </c>
      <c r="H343" s="226" t="s">
        <v>3159</v>
      </c>
      <c r="I343" s="226" t="s">
        <v>3709</v>
      </c>
      <c r="J343" s="237">
        <v>2</v>
      </c>
      <c r="K343" s="260">
        <v>2</v>
      </c>
      <c r="L343" s="260"/>
      <c r="M343" s="226">
        <v>2</v>
      </c>
      <c r="N343" s="226">
        <v>3</v>
      </c>
      <c r="O343" s="227"/>
      <c r="P343" s="226">
        <v>12</v>
      </c>
      <c r="Q343" s="226">
        <v>2000</v>
      </c>
      <c r="R343" s="228">
        <f t="shared" si="6"/>
        <v>24000</v>
      </c>
      <c r="S343" s="228"/>
      <c r="T343" s="228"/>
      <c r="U343" s="228">
        <v>0</v>
      </c>
      <c r="V343" s="228"/>
      <c r="W343" s="228">
        <f t="shared" si="7"/>
        <v>8000</v>
      </c>
      <c r="X343" s="228">
        <f t="shared" si="8"/>
        <v>1200</v>
      </c>
      <c r="Y343" s="229">
        <f t="shared" si="9"/>
        <v>9200</v>
      </c>
      <c r="Z343" s="233">
        <v>5.88</v>
      </c>
      <c r="AA343" s="228">
        <f t="shared" si="10"/>
        <v>49440</v>
      </c>
      <c r="AB343" s="231">
        <f t="shared" si="11"/>
        <v>33619.200000000004</v>
      </c>
      <c r="AC343" s="226" t="s">
        <v>2733</v>
      </c>
      <c r="AD343" s="226" t="s">
        <v>2734</v>
      </c>
      <c r="AE343" s="226" t="s">
        <v>2689</v>
      </c>
      <c r="AF343" s="253"/>
    </row>
    <row r="344" spans="1:32" ht="21.75" customHeight="1">
      <c r="A344" s="226">
        <v>336</v>
      </c>
      <c r="B344" s="226" t="s">
        <v>3711</v>
      </c>
      <c r="C344" s="226" t="s">
        <v>3710</v>
      </c>
      <c r="D344" s="226" t="s">
        <v>3566</v>
      </c>
      <c r="E344" s="226" t="s">
        <v>3712</v>
      </c>
      <c r="F344" s="226" t="s">
        <v>42</v>
      </c>
      <c r="G344" s="226" t="s">
        <v>2686</v>
      </c>
      <c r="H344" s="226">
        <v>1</v>
      </c>
      <c r="I344" s="226" t="s">
        <v>3713</v>
      </c>
      <c r="J344" s="237">
        <v>2</v>
      </c>
      <c r="K344" s="260">
        <v>2</v>
      </c>
      <c r="L344" s="260"/>
      <c r="M344" s="226">
        <v>2</v>
      </c>
      <c r="N344" s="227"/>
      <c r="O344" s="226">
        <v>2</v>
      </c>
      <c r="P344" s="226">
        <v>12</v>
      </c>
      <c r="Q344" s="226">
        <v>460</v>
      </c>
      <c r="R344" s="228">
        <f t="shared" si="6"/>
        <v>5520</v>
      </c>
      <c r="S344" s="228"/>
      <c r="T344" s="228"/>
      <c r="U344" s="228">
        <v>0</v>
      </c>
      <c r="V344" s="228"/>
      <c r="W344" s="228">
        <f t="shared" si="7"/>
        <v>1840</v>
      </c>
      <c r="X344" s="228">
        <f t="shared" si="8"/>
        <v>276</v>
      </c>
      <c r="Y344" s="229">
        <f t="shared" si="9"/>
        <v>2116</v>
      </c>
      <c r="Z344" s="233">
        <v>5.88</v>
      </c>
      <c r="AA344" s="228">
        <f t="shared" si="10"/>
        <v>11371.199999999999</v>
      </c>
      <c r="AB344" s="231">
        <f t="shared" si="11"/>
        <v>7732.4160000000002</v>
      </c>
      <c r="AC344" s="226" t="s">
        <v>2733</v>
      </c>
      <c r="AD344" s="226" t="s">
        <v>2733</v>
      </c>
      <c r="AE344" s="226" t="s">
        <v>2689</v>
      </c>
      <c r="AF344" s="253" t="s">
        <v>3714</v>
      </c>
    </row>
    <row r="345" spans="1:32" ht="21.75" customHeight="1">
      <c r="A345" s="226">
        <v>337</v>
      </c>
      <c r="B345" s="226" t="s">
        <v>3716</v>
      </c>
      <c r="C345" s="226" t="s">
        <v>3715</v>
      </c>
      <c r="D345" s="226" t="s">
        <v>3566</v>
      </c>
      <c r="E345" s="226" t="s">
        <v>3717</v>
      </c>
      <c r="F345" s="226" t="s">
        <v>66</v>
      </c>
      <c r="G345" s="226" t="s">
        <v>2686</v>
      </c>
      <c r="H345" s="226" t="s">
        <v>3191</v>
      </c>
      <c r="I345" s="226" t="s">
        <v>3718</v>
      </c>
      <c r="J345" s="237">
        <v>3</v>
      </c>
      <c r="K345" s="260">
        <v>3</v>
      </c>
      <c r="L345" s="260"/>
      <c r="M345" s="226">
        <v>2</v>
      </c>
      <c r="N345" s="226">
        <v>4</v>
      </c>
      <c r="O345" s="227"/>
      <c r="P345" s="226">
        <v>18</v>
      </c>
      <c r="Q345" s="226">
        <v>1500</v>
      </c>
      <c r="R345" s="228">
        <f t="shared" si="6"/>
        <v>27000</v>
      </c>
      <c r="S345" s="228"/>
      <c r="T345" s="228"/>
      <c r="U345" s="228">
        <v>0</v>
      </c>
      <c r="V345" s="228">
        <v>100</v>
      </c>
      <c r="W345" s="228">
        <f t="shared" si="7"/>
        <v>500</v>
      </c>
      <c r="X345" s="228">
        <f t="shared" si="8"/>
        <v>75</v>
      </c>
      <c r="Y345" s="229">
        <f t="shared" si="9"/>
        <v>575</v>
      </c>
      <c r="Z345" s="233">
        <v>6.84</v>
      </c>
      <c r="AA345" s="228">
        <f t="shared" si="10"/>
        <v>3570</v>
      </c>
      <c r="AB345" s="231">
        <f t="shared" si="11"/>
        <v>2427.6000000000004</v>
      </c>
      <c r="AC345" s="226" t="s">
        <v>2289</v>
      </c>
      <c r="AD345" s="226" t="s">
        <v>2289</v>
      </c>
      <c r="AE345" s="226" t="s">
        <v>2289</v>
      </c>
      <c r="AF345" s="253"/>
    </row>
    <row r="346" spans="1:32" ht="21.75" customHeight="1">
      <c r="A346" s="226">
        <v>338</v>
      </c>
      <c r="B346" s="226" t="s">
        <v>3720</v>
      </c>
      <c r="C346" s="226" t="s">
        <v>3719</v>
      </c>
      <c r="D346" s="226" t="s">
        <v>3566</v>
      </c>
      <c r="E346" s="226" t="s">
        <v>3721</v>
      </c>
      <c r="F346" s="226" t="s">
        <v>66</v>
      </c>
      <c r="G346" s="226" t="s">
        <v>2686</v>
      </c>
      <c r="H346" s="226" t="s">
        <v>3191</v>
      </c>
      <c r="I346" s="226" t="s">
        <v>3718</v>
      </c>
      <c r="J346" s="237">
        <v>3</v>
      </c>
      <c r="K346" s="260">
        <v>3</v>
      </c>
      <c r="L346" s="260"/>
      <c r="M346" s="226">
        <v>2</v>
      </c>
      <c r="N346" s="226">
        <v>4</v>
      </c>
      <c r="O346" s="227"/>
      <c r="P346" s="226">
        <v>18</v>
      </c>
      <c r="Q346" s="226">
        <v>1500</v>
      </c>
      <c r="R346" s="228">
        <f t="shared" si="6"/>
        <v>27000</v>
      </c>
      <c r="S346" s="228"/>
      <c r="T346" s="228"/>
      <c r="U346" s="228">
        <v>0</v>
      </c>
      <c r="V346" s="228">
        <v>100</v>
      </c>
      <c r="W346" s="228">
        <f t="shared" si="7"/>
        <v>500</v>
      </c>
      <c r="X346" s="228">
        <f t="shared" si="8"/>
        <v>75</v>
      </c>
      <c r="Y346" s="229">
        <f t="shared" si="9"/>
        <v>575</v>
      </c>
      <c r="Z346" s="233">
        <v>6.84</v>
      </c>
      <c r="AA346" s="228">
        <f t="shared" si="10"/>
        <v>3570</v>
      </c>
      <c r="AB346" s="231">
        <f t="shared" si="11"/>
        <v>2427.6000000000004</v>
      </c>
      <c r="AC346" s="226" t="s">
        <v>2289</v>
      </c>
      <c r="AD346" s="226" t="s">
        <v>2289</v>
      </c>
      <c r="AE346" s="226" t="s">
        <v>2289</v>
      </c>
      <c r="AF346" s="253"/>
    </row>
    <row r="347" spans="1:32" ht="21.75" customHeight="1">
      <c r="A347" s="226">
        <v>339</v>
      </c>
      <c r="B347" s="226" t="s">
        <v>3723</v>
      </c>
      <c r="C347" s="226" t="s">
        <v>3722</v>
      </c>
      <c r="D347" s="226" t="s">
        <v>3566</v>
      </c>
      <c r="E347" s="226" t="s">
        <v>3724</v>
      </c>
      <c r="F347" s="226" t="s">
        <v>42</v>
      </c>
      <c r="G347" s="226" t="s">
        <v>2686</v>
      </c>
      <c r="H347" s="226">
        <v>3</v>
      </c>
      <c r="I347" s="226" t="s">
        <v>3725</v>
      </c>
      <c r="J347" s="237">
        <v>3</v>
      </c>
      <c r="K347" s="260">
        <v>3</v>
      </c>
      <c r="L347" s="260"/>
      <c r="M347" s="226">
        <v>2</v>
      </c>
      <c r="N347" s="226">
        <v>4</v>
      </c>
      <c r="O347" s="227"/>
      <c r="P347" s="226">
        <v>11</v>
      </c>
      <c r="Q347" s="226">
        <v>450</v>
      </c>
      <c r="R347" s="228">
        <f t="shared" si="6"/>
        <v>4950</v>
      </c>
      <c r="S347" s="228"/>
      <c r="T347" s="228"/>
      <c r="U347" s="228">
        <v>0</v>
      </c>
      <c r="V347" s="228"/>
      <c r="W347" s="228">
        <f t="shared" si="7"/>
        <v>1650</v>
      </c>
      <c r="X347" s="228">
        <f t="shared" si="8"/>
        <v>247.5</v>
      </c>
      <c r="Y347" s="229">
        <f t="shared" si="9"/>
        <v>1897.5</v>
      </c>
      <c r="Z347" s="233">
        <v>5.88</v>
      </c>
      <c r="AA347" s="228">
        <f t="shared" si="10"/>
        <v>10197</v>
      </c>
      <c r="AB347" s="231">
        <f t="shared" si="11"/>
        <v>6933.9600000000009</v>
      </c>
      <c r="AC347" s="226" t="s">
        <v>1701</v>
      </c>
      <c r="AD347" s="226" t="s">
        <v>1701</v>
      </c>
      <c r="AE347" s="226" t="s">
        <v>1701</v>
      </c>
      <c r="AF347" s="253"/>
    </row>
    <row r="348" spans="1:32" ht="21.75" customHeight="1">
      <c r="A348" s="226">
        <v>340</v>
      </c>
      <c r="B348" s="226" t="s">
        <v>3727</v>
      </c>
      <c r="C348" s="226" t="s">
        <v>3726</v>
      </c>
      <c r="D348" s="226" t="s">
        <v>3566</v>
      </c>
      <c r="E348" s="226" t="s">
        <v>3728</v>
      </c>
      <c r="F348" s="226" t="s">
        <v>42</v>
      </c>
      <c r="G348" s="226" t="s">
        <v>2686</v>
      </c>
      <c r="H348" s="226" t="s">
        <v>2967</v>
      </c>
      <c r="I348" s="226" t="s">
        <v>3729</v>
      </c>
      <c r="J348" s="237">
        <v>3</v>
      </c>
      <c r="K348" s="260">
        <v>3</v>
      </c>
      <c r="L348" s="260"/>
      <c r="M348" s="226">
        <v>3</v>
      </c>
      <c r="N348" s="226">
        <v>4</v>
      </c>
      <c r="O348" s="227"/>
      <c r="P348" s="226">
        <v>14</v>
      </c>
      <c r="Q348" s="226">
        <v>1400</v>
      </c>
      <c r="R348" s="228">
        <f t="shared" si="6"/>
        <v>19600</v>
      </c>
      <c r="S348" s="228"/>
      <c r="T348" s="228"/>
      <c r="U348" s="228">
        <v>0</v>
      </c>
      <c r="V348" s="228"/>
      <c r="W348" s="228">
        <f t="shared" si="7"/>
        <v>6533.333333333333</v>
      </c>
      <c r="X348" s="228">
        <f t="shared" si="8"/>
        <v>979.99999999999989</v>
      </c>
      <c r="Y348" s="229">
        <f t="shared" si="9"/>
        <v>7513.333333333333</v>
      </c>
      <c r="Z348" s="233">
        <v>5.88</v>
      </c>
      <c r="AA348" s="228">
        <f t="shared" si="10"/>
        <v>40376</v>
      </c>
      <c r="AB348" s="231">
        <f t="shared" si="11"/>
        <v>27455.68</v>
      </c>
      <c r="AC348" s="226" t="s">
        <v>2020</v>
      </c>
      <c r="AD348" s="226" t="s">
        <v>2020</v>
      </c>
      <c r="AE348" s="226" t="s">
        <v>2020</v>
      </c>
      <c r="AF348" s="253"/>
    </row>
    <row r="349" spans="1:32" ht="21.75" customHeight="1">
      <c r="A349" s="226">
        <v>341</v>
      </c>
      <c r="B349" s="226" t="s">
        <v>3731</v>
      </c>
      <c r="C349" s="226" t="s">
        <v>3730</v>
      </c>
      <c r="D349" s="226" t="s">
        <v>3566</v>
      </c>
      <c r="E349" s="226" t="s">
        <v>3732</v>
      </c>
      <c r="F349" s="226" t="s">
        <v>66</v>
      </c>
      <c r="G349" s="226" t="s">
        <v>2686</v>
      </c>
      <c r="H349" s="226" t="s">
        <v>3159</v>
      </c>
      <c r="I349" s="226" t="s">
        <v>3733</v>
      </c>
      <c r="J349" s="237">
        <v>3</v>
      </c>
      <c r="K349" s="260">
        <v>3</v>
      </c>
      <c r="L349" s="260"/>
      <c r="M349" s="226">
        <v>2</v>
      </c>
      <c r="N349" s="226">
        <v>4</v>
      </c>
      <c r="O349" s="227"/>
      <c r="P349" s="226">
        <v>19</v>
      </c>
      <c r="Q349" s="226">
        <v>1200</v>
      </c>
      <c r="R349" s="228">
        <f t="shared" si="6"/>
        <v>22800</v>
      </c>
      <c r="S349" s="228"/>
      <c r="T349" s="228"/>
      <c r="U349" s="228">
        <v>0</v>
      </c>
      <c r="V349" s="228">
        <v>156</v>
      </c>
      <c r="W349" s="228">
        <f t="shared" si="7"/>
        <v>780</v>
      </c>
      <c r="X349" s="228">
        <f t="shared" si="8"/>
        <v>117</v>
      </c>
      <c r="Y349" s="229">
        <f t="shared" si="9"/>
        <v>897</v>
      </c>
      <c r="Z349" s="233">
        <v>6.84</v>
      </c>
      <c r="AA349" s="228">
        <f t="shared" si="10"/>
        <v>5569.2</v>
      </c>
      <c r="AB349" s="231">
        <f t="shared" si="11"/>
        <v>3787.056</v>
      </c>
      <c r="AC349" s="226" t="s">
        <v>1701</v>
      </c>
      <c r="AD349" s="226" t="s">
        <v>1701</v>
      </c>
      <c r="AE349" s="226" t="s">
        <v>1701</v>
      </c>
      <c r="AF349" s="253"/>
    </row>
    <row r="350" spans="1:32" ht="21.75" customHeight="1">
      <c r="A350" s="226">
        <v>342</v>
      </c>
      <c r="B350" s="226" t="s">
        <v>3735</v>
      </c>
      <c r="C350" s="226" t="s">
        <v>3734</v>
      </c>
      <c r="D350" s="226" t="s">
        <v>3566</v>
      </c>
      <c r="E350" s="226" t="s">
        <v>3736</v>
      </c>
      <c r="F350" s="226" t="s">
        <v>66</v>
      </c>
      <c r="G350" s="226" t="s">
        <v>2686</v>
      </c>
      <c r="H350" s="226" t="s">
        <v>3159</v>
      </c>
      <c r="I350" s="226" t="s">
        <v>3737</v>
      </c>
      <c r="J350" s="237">
        <v>3</v>
      </c>
      <c r="K350" s="260">
        <v>3</v>
      </c>
      <c r="L350" s="260"/>
      <c r="M350" s="226">
        <v>2</v>
      </c>
      <c r="N350" s="226">
        <v>4</v>
      </c>
      <c r="O350" s="227"/>
      <c r="P350" s="226">
        <v>17</v>
      </c>
      <c r="Q350" s="226">
        <v>700</v>
      </c>
      <c r="R350" s="228">
        <f t="shared" si="6"/>
        <v>11900</v>
      </c>
      <c r="S350" s="228"/>
      <c r="T350" s="228"/>
      <c r="U350" s="228">
        <v>0</v>
      </c>
      <c r="V350" s="228">
        <v>103</v>
      </c>
      <c r="W350" s="228">
        <f t="shared" si="7"/>
        <v>515</v>
      </c>
      <c r="X350" s="228">
        <f t="shared" si="8"/>
        <v>77.25</v>
      </c>
      <c r="Y350" s="229">
        <f t="shared" si="9"/>
        <v>592.25</v>
      </c>
      <c r="Z350" s="233">
        <v>6.84</v>
      </c>
      <c r="AA350" s="228">
        <f t="shared" si="10"/>
        <v>3677.1</v>
      </c>
      <c r="AB350" s="231">
        <f t="shared" si="11"/>
        <v>2500.4280000000003</v>
      </c>
      <c r="AC350" s="226" t="s">
        <v>2289</v>
      </c>
      <c r="AD350" s="226" t="s">
        <v>2289</v>
      </c>
      <c r="AE350" s="226" t="s">
        <v>2289</v>
      </c>
      <c r="AF350" s="253"/>
    </row>
    <row r="351" spans="1:32" ht="21.75" customHeight="1">
      <c r="A351" s="226">
        <v>343</v>
      </c>
      <c r="B351" s="226" t="s">
        <v>3739</v>
      </c>
      <c r="C351" s="226" t="s">
        <v>3738</v>
      </c>
      <c r="D351" s="226" t="s">
        <v>3566</v>
      </c>
      <c r="E351" s="226" t="s">
        <v>3740</v>
      </c>
      <c r="F351" s="226" t="s">
        <v>66</v>
      </c>
      <c r="G351" s="226" t="s">
        <v>2686</v>
      </c>
      <c r="H351" s="226" t="s">
        <v>3159</v>
      </c>
      <c r="I351" s="226" t="s">
        <v>3737</v>
      </c>
      <c r="J351" s="237">
        <v>3</v>
      </c>
      <c r="K351" s="260">
        <v>3</v>
      </c>
      <c r="L351" s="260"/>
      <c r="M351" s="226">
        <v>2</v>
      </c>
      <c r="N351" s="226">
        <v>4</v>
      </c>
      <c r="O351" s="227"/>
      <c r="P351" s="226">
        <v>17</v>
      </c>
      <c r="Q351" s="226">
        <v>700</v>
      </c>
      <c r="R351" s="228">
        <f t="shared" si="6"/>
        <v>11900</v>
      </c>
      <c r="S351" s="228"/>
      <c r="T351" s="228"/>
      <c r="U351" s="228">
        <v>0</v>
      </c>
      <c r="V351" s="228">
        <v>103</v>
      </c>
      <c r="W351" s="228">
        <f t="shared" si="7"/>
        <v>515</v>
      </c>
      <c r="X351" s="228">
        <f t="shared" si="8"/>
        <v>77.25</v>
      </c>
      <c r="Y351" s="229">
        <f t="shared" si="9"/>
        <v>592.25</v>
      </c>
      <c r="Z351" s="233">
        <v>6.84</v>
      </c>
      <c r="AA351" s="228">
        <f t="shared" si="10"/>
        <v>3677.1</v>
      </c>
      <c r="AB351" s="231">
        <f t="shared" si="11"/>
        <v>2500.4280000000003</v>
      </c>
      <c r="AC351" s="226" t="s">
        <v>2289</v>
      </c>
      <c r="AD351" s="226" t="s">
        <v>2289</v>
      </c>
      <c r="AE351" s="226" t="s">
        <v>2289</v>
      </c>
      <c r="AF351" s="253"/>
    </row>
    <row r="352" spans="1:32" ht="21.75" customHeight="1">
      <c r="A352" s="226">
        <v>344</v>
      </c>
      <c r="B352" s="226" t="s">
        <v>3742</v>
      </c>
      <c r="C352" s="226" t="s">
        <v>3741</v>
      </c>
      <c r="D352" s="226" t="s">
        <v>3566</v>
      </c>
      <c r="E352" s="226" t="s">
        <v>3743</v>
      </c>
      <c r="F352" s="226" t="s">
        <v>42</v>
      </c>
      <c r="G352" s="226" t="s">
        <v>2686</v>
      </c>
      <c r="H352" s="226" t="s">
        <v>3084</v>
      </c>
      <c r="I352" s="226" t="s">
        <v>3744</v>
      </c>
      <c r="J352" s="237">
        <v>1</v>
      </c>
      <c r="K352" s="260">
        <v>1</v>
      </c>
      <c r="L352" s="260"/>
      <c r="M352" s="226">
        <v>2</v>
      </c>
      <c r="N352" s="226">
        <v>1</v>
      </c>
      <c r="O352" s="227"/>
      <c r="P352" s="226">
        <v>12</v>
      </c>
      <c r="Q352" s="226">
        <v>450</v>
      </c>
      <c r="R352" s="228">
        <f t="shared" si="6"/>
        <v>5400</v>
      </c>
      <c r="S352" s="228"/>
      <c r="T352" s="228"/>
      <c r="U352" s="228">
        <v>0</v>
      </c>
      <c r="V352" s="228"/>
      <c r="W352" s="228">
        <f t="shared" si="7"/>
        <v>1800</v>
      </c>
      <c r="X352" s="228">
        <f t="shared" si="8"/>
        <v>270</v>
      </c>
      <c r="Y352" s="229">
        <f t="shared" si="9"/>
        <v>2070</v>
      </c>
      <c r="Z352" s="233">
        <v>5.88</v>
      </c>
      <c r="AA352" s="228">
        <f t="shared" si="10"/>
        <v>11124</v>
      </c>
      <c r="AB352" s="231">
        <f t="shared" si="11"/>
        <v>7564.3200000000006</v>
      </c>
      <c r="AC352" s="226" t="s">
        <v>2436</v>
      </c>
      <c r="AD352" s="226" t="s">
        <v>2436</v>
      </c>
      <c r="AE352" s="226" t="s">
        <v>3604</v>
      </c>
      <c r="AF352" s="253" t="s">
        <v>3227</v>
      </c>
    </row>
    <row r="353" spans="1:32" ht="21.75" customHeight="1">
      <c r="A353" s="226">
        <v>345</v>
      </c>
      <c r="B353" s="226" t="s">
        <v>3746</v>
      </c>
      <c r="C353" s="226" t="s">
        <v>3745</v>
      </c>
      <c r="D353" s="226" t="s">
        <v>3566</v>
      </c>
      <c r="E353" s="226" t="s">
        <v>3747</v>
      </c>
      <c r="F353" s="226" t="s">
        <v>42</v>
      </c>
      <c r="G353" s="226" t="s">
        <v>2686</v>
      </c>
      <c r="H353" s="226">
        <v>3</v>
      </c>
      <c r="I353" s="226" t="s">
        <v>3748</v>
      </c>
      <c r="J353" s="237">
        <v>2</v>
      </c>
      <c r="K353" s="260">
        <v>2</v>
      </c>
      <c r="L353" s="260"/>
      <c r="M353" s="226">
        <v>1</v>
      </c>
      <c r="N353" s="226">
        <v>2</v>
      </c>
      <c r="O353" s="227"/>
      <c r="P353" s="226">
        <v>9</v>
      </c>
      <c r="Q353" s="226">
        <v>300</v>
      </c>
      <c r="R353" s="228">
        <f t="shared" si="6"/>
        <v>2700</v>
      </c>
      <c r="S353" s="228"/>
      <c r="T353" s="228"/>
      <c r="U353" s="228">
        <v>0</v>
      </c>
      <c r="V353" s="228"/>
      <c r="W353" s="228">
        <f t="shared" si="7"/>
        <v>900</v>
      </c>
      <c r="X353" s="228">
        <f t="shared" si="8"/>
        <v>135</v>
      </c>
      <c r="Y353" s="229">
        <f t="shared" si="9"/>
        <v>1035</v>
      </c>
      <c r="Z353" s="233">
        <v>5.88</v>
      </c>
      <c r="AA353" s="228">
        <f t="shared" si="10"/>
        <v>5562</v>
      </c>
      <c r="AB353" s="231">
        <f t="shared" si="11"/>
        <v>3782.1600000000003</v>
      </c>
      <c r="AC353" s="226" t="s">
        <v>2733</v>
      </c>
      <c r="AD353" s="226" t="s">
        <v>2734</v>
      </c>
      <c r="AE353" s="226" t="s">
        <v>2689</v>
      </c>
      <c r="AF353" s="253"/>
    </row>
    <row r="354" spans="1:32" ht="21.75" customHeight="1">
      <c r="A354" s="226">
        <v>346</v>
      </c>
      <c r="B354" s="226" t="s">
        <v>3750</v>
      </c>
      <c r="C354" s="226" t="s">
        <v>3749</v>
      </c>
      <c r="D354" s="226" t="s">
        <v>3566</v>
      </c>
      <c r="E354" s="226" t="s">
        <v>3751</v>
      </c>
      <c r="F354" s="226" t="s">
        <v>66</v>
      </c>
      <c r="G354" s="226" t="s">
        <v>2686</v>
      </c>
      <c r="H354" s="226">
        <v>10</v>
      </c>
      <c r="I354" s="226" t="s">
        <v>3752</v>
      </c>
      <c r="J354" s="237">
        <v>1</v>
      </c>
      <c r="K354" s="260">
        <v>1</v>
      </c>
      <c r="L354" s="260"/>
      <c r="M354" s="226">
        <v>1</v>
      </c>
      <c r="N354" s="226">
        <v>1</v>
      </c>
      <c r="O354" s="227"/>
      <c r="P354" s="226">
        <v>10</v>
      </c>
      <c r="Q354" s="226">
        <v>1654</v>
      </c>
      <c r="R354" s="228">
        <f t="shared" si="6"/>
        <v>16540</v>
      </c>
      <c r="S354" s="228"/>
      <c r="T354" s="228"/>
      <c r="U354" s="228">
        <v>0</v>
      </c>
      <c r="V354" s="228">
        <v>86</v>
      </c>
      <c r="W354" s="228">
        <f t="shared" si="7"/>
        <v>430</v>
      </c>
      <c r="X354" s="228">
        <f t="shared" si="8"/>
        <v>64.5</v>
      </c>
      <c r="Y354" s="229">
        <f t="shared" si="9"/>
        <v>494.5</v>
      </c>
      <c r="Z354" s="233">
        <v>6.84</v>
      </c>
      <c r="AA354" s="228">
        <f t="shared" si="10"/>
        <v>3070.2</v>
      </c>
      <c r="AB354" s="231">
        <f t="shared" si="11"/>
        <v>2087.7359999999999</v>
      </c>
      <c r="AC354" s="226" t="s">
        <v>2289</v>
      </c>
      <c r="AD354" s="226" t="s">
        <v>2289</v>
      </c>
      <c r="AE354" s="226" t="s">
        <v>2289</v>
      </c>
      <c r="AF354" s="253"/>
    </row>
    <row r="355" spans="1:32" ht="21.75" customHeight="1">
      <c r="A355" s="226">
        <v>347</v>
      </c>
      <c r="B355" s="226" t="s">
        <v>3754</v>
      </c>
      <c r="C355" s="226" t="s">
        <v>3753</v>
      </c>
      <c r="D355" s="226" t="s">
        <v>3566</v>
      </c>
      <c r="E355" s="226" t="s">
        <v>3755</v>
      </c>
      <c r="F355" s="226" t="s">
        <v>66</v>
      </c>
      <c r="G355" s="226" t="s">
        <v>2686</v>
      </c>
      <c r="H355" s="226">
        <v>10</v>
      </c>
      <c r="I355" s="226" t="s">
        <v>3752</v>
      </c>
      <c r="J355" s="237">
        <v>1</v>
      </c>
      <c r="K355" s="260">
        <v>1</v>
      </c>
      <c r="L355" s="260"/>
      <c r="M355" s="226">
        <v>1</v>
      </c>
      <c r="N355" s="226">
        <v>1</v>
      </c>
      <c r="O355" s="227"/>
      <c r="P355" s="226">
        <v>10</v>
      </c>
      <c r="Q355" s="226">
        <v>1654</v>
      </c>
      <c r="R355" s="228">
        <f t="shared" si="6"/>
        <v>16540</v>
      </c>
      <c r="S355" s="228"/>
      <c r="T355" s="228"/>
      <c r="U355" s="228">
        <v>0</v>
      </c>
      <c r="V355" s="228">
        <v>86</v>
      </c>
      <c r="W355" s="228">
        <f t="shared" si="7"/>
        <v>430</v>
      </c>
      <c r="X355" s="228">
        <f t="shared" si="8"/>
        <v>64.5</v>
      </c>
      <c r="Y355" s="229">
        <f t="shared" si="9"/>
        <v>494.5</v>
      </c>
      <c r="Z355" s="233">
        <v>6.84</v>
      </c>
      <c r="AA355" s="228">
        <f t="shared" si="10"/>
        <v>3070.2</v>
      </c>
      <c r="AB355" s="231">
        <f t="shared" si="11"/>
        <v>2087.7359999999999</v>
      </c>
      <c r="AC355" s="226" t="s">
        <v>2289</v>
      </c>
      <c r="AD355" s="226" t="s">
        <v>2289</v>
      </c>
      <c r="AE355" s="226" t="s">
        <v>2289</v>
      </c>
      <c r="AF355" s="253"/>
    </row>
    <row r="356" spans="1:32" ht="21.75" customHeight="1">
      <c r="A356" s="226">
        <v>348</v>
      </c>
      <c r="B356" s="226" t="s">
        <v>3757</v>
      </c>
      <c r="C356" s="226" t="s">
        <v>3756</v>
      </c>
      <c r="D356" s="226" t="s">
        <v>3566</v>
      </c>
      <c r="E356" s="226" t="s">
        <v>3758</v>
      </c>
      <c r="F356" s="226" t="s">
        <v>66</v>
      </c>
      <c r="G356" s="226" t="s">
        <v>2686</v>
      </c>
      <c r="H356" s="226">
        <v>6</v>
      </c>
      <c r="I356" s="226" t="s">
        <v>3759</v>
      </c>
      <c r="J356" s="237">
        <v>1</v>
      </c>
      <c r="K356" s="260">
        <v>1</v>
      </c>
      <c r="L356" s="260"/>
      <c r="M356" s="226">
        <v>2</v>
      </c>
      <c r="N356" s="226">
        <v>2</v>
      </c>
      <c r="O356" s="227"/>
      <c r="P356" s="226">
        <v>11</v>
      </c>
      <c r="Q356" s="226">
        <v>1200</v>
      </c>
      <c r="R356" s="228">
        <f t="shared" si="6"/>
        <v>13200</v>
      </c>
      <c r="S356" s="228"/>
      <c r="T356" s="228"/>
      <c r="U356" s="228">
        <v>0</v>
      </c>
      <c r="V356" s="228">
        <v>80</v>
      </c>
      <c r="W356" s="228">
        <f t="shared" si="7"/>
        <v>400</v>
      </c>
      <c r="X356" s="228">
        <f t="shared" si="8"/>
        <v>60</v>
      </c>
      <c r="Y356" s="229">
        <f t="shared" si="9"/>
        <v>460</v>
      </c>
      <c r="Z356" s="233">
        <v>6.84</v>
      </c>
      <c r="AA356" s="228">
        <f t="shared" si="10"/>
        <v>2856</v>
      </c>
      <c r="AB356" s="231">
        <f t="shared" si="11"/>
        <v>1942.0800000000002</v>
      </c>
      <c r="AC356" s="226" t="s">
        <v>2733</v>
      </c>
      <c r="AD356" s="226" t="s">
        <v>2734</v>
      </c>
      <c r="AE356" s="226" t="s">
        <v>2689</v>
      </c>
      <c r="AF356" s="253"/>
    </row>
    <row r="357" spans="1:32" ht="21.75" customHeight="1">
      <c r="A357" s="226">
        <v>349</v>
      </c>
      <c r="B357" s="226" t="s">
        <v>3761</v>
      </c>
      <c r="C357" s="226" t="s">
        <v>3760</v>
      </c>
      <c r="D357" s="226" t="s">
        <v>3566</v>
      </c>
      <c r="E357" s="226" t="s">
        <v>3762</v>
      </c>
      <c r="F357" s="226" t="s">
        <v>66</v>
      </c>
      <c r="G357" s="226" t="s">
        <v>2686</v>
      </c>
      <c r="H357" s="226">
        <v>6</v>
      </c>
      <c r="I357" s="226" t="s">
        <v>3759</v>
      </c>
      <c r="J357" s="237">
        <v>2</v>
      </c>
      <c r="K357" s="260">
        <v>2</v>
      </c>
      <c r="L357" s="260"/>
      <c r="M357" s="226">
        <v>2</v>
      </c>
      <c r="N357" s="226">
        <v>2</v>
      </c>
      <c r="O357" s="227"/>
      <c r="P357" s="226">
        <v>11</v>
      </c>
      <c r="Q357" s="226">
        <v>1200</v>
      </c>
      <c r="R357" s="228">
        <f t="shared" si="6"/>
        <v>13200</v>
      </c>
      <c r="S357" s="228"/>
      <c r="T357" s="228"/>
      <c r="U357" s="228">
        <v>0</v>
      </c>
      <c r="V357" s="228">
        <v>80</v>
      </c>
      <c r="W357" s="228">
        <f t="shared" si="7"/>
        <v>400</v>
      </c>
      <c r="X357" s="228">
        <f t="shared" si="8"/>
        <v>60</v>
      </c>
      <c r="Y357" s="229">
        <f t="shared" si="9"/>
        <v>460</v>
      </c>
      <c r="Z357" s="233">
        <v>6.84</v>
      </c>
      <c r="AA357" s="228">
        <f t="shared" si="10"/>
        <v>2856</v>
      </c>
      <c r="AB357" s="231">
        <f t="shared" si="11"/>
        <v>1942.0800000000002</v>
      </c>
      <c r="AC357" s="226" t="s">
        <v>2733</v>
      </c>
      <c r="AD357" s="226" t="s">
        <v>2734</v>
      </c>
      <c r="AE357" s="226" t="s">
        <v>2689</v>
      </c>
      <c r="AF357" s="253"/>
    </row>
    <row r="358" spans="1:32" ht="21.75" customHeight="1">
      <c r="A358" s="226">
        <v>350</v>
      </c>
      <c r="B358" s="226" t="s">
        <v>3764</v>
      </c>
      <c r="C358" s="226" t="s">
        <v>3763</v>
      </c>
      <c r="D358" s="226" t="s">
        <v>3566</v>
      </c>
      <c r="E358" s="226" t="s">
        <v>3765</v>
      </c>
      <c r="F358" s="226" t="s">
        <v>42</v>
      </c>
      <c r="G358" s="226" t="s">
        <v>2686</v>
      </c>
      <c r="H358" s="226" t="s">
        <v>3191</v>
      </c>
      <c r="I358" s="226" t="s">
        <v>3766</v>
      </c>
      <c r="J358" s="237">
        <v>1</v>
      </c>
      <c r="K358" s="260">
        <v>1</v>
      </c>
      <c r="L358" s="260"/>
      <c r="M358" s="226">
        <v>1</v>
      </c>
      <c r="N358" s="226">
        <v>1</v>
      </c>
      <c r="O358" s="227"/>
      <c r="P358" s="226">
        <v>6</v>
      </c>
      <c r="Q358" s="226">
        <v>300</v>
      </c>
      <c r="R358" s="228">
        <f t="shared" si="6"/>
        <v>1800</v>
      </c>
      <c r="S358" s="228"/>
      <c r="T358" s="228"/>
      <c r="U358" s="228">
        <v>0</v>
      </c>
      <c r="V358" s="228"/>
      <c r="W358" s="228">
        <f t="shared" si="7"/>
        <v>600</v>
      </c>
      <c r="X358" s="228">
        <f t="shared" si="8"/>
        <v>90</v>
      </c>
      <c r="Y358" s="229">
        <f t="shared" si="9"/>
        <v>690</v>
      </c>
      <c r="Z358" s="233">
        <v>5.88</v>
      </c>
      <c r="AA358" s="228">
        <f t="shared" si="10"/>
        <v>3708</v>
      </c>
      <c r="AB358" s="231">
        <f t="shared" si="11"/>
        <v>2521.44</v>
      </c>
      <c r="AC358" s="226" t="s">
        <v>2733</v>
      </c>
      <c r="AD358" s="226" t="s">
        <v>2733</v>
      </c>
      <c r="AE358" s="226" t="s">
        <v>2689</v>
      </c>
      <c r="AF358" s="253"/>
    </row>
    <row r="359" spans="1:32" ht="21.75" customHeight="1">
      <c r="A359" s="226">
        <v>351</v>
      </c>
      <c r="B359" s="226" t="s">
        <v>3768</v>
      </c>
      <c r="C359" s="226" t="s">
        <v>3767</v>
      </c>
      <c r="D359" s="226" t="s">
        <v>3566</v>
      </c>
      <c r="E359" s="226" t="s">
        <v>3769</v>
      </c>
      <c r="F359" s="226" t="s">
        <v>66</v>
      </c>
      <c r="G359" s="226" t="s">
        <v>2686</v>
      </c>
      <c r="H359" s="226">
        <v>8</v>
      </c>
      <c r="I359" s="226" t="s">
        <v>3770</v>
      </c>
      <c r="J359" s="237">
        <v>2</v>
      </c>
      <c r="K359" s="260">
        <v>2</v>
      </c>
      <c r="L359" s="260"/>
      <c r="M359" s="226">
        <v>2</v>
      </c>
      <c r="N359" s="226">
        <v>2</v>
      </c>
      <c r="O359" s="227"/>
      <c r="P359" s="226">
        <v>14</v>
      </c>
      <c r="Q359" s="226">
        <v>1800</v>
      </c>
      <c r="R359" s="228">
        <f t="shared" si="6"/>
        <v>25200</v>
      </c>
      <c r="S359" s="228"/>
      <c r="T359" s="228"/>
      <c r="U359" s="228">
        <v>0</v>
      </c>
      <c r="V359" s="228">
        <v>78</v>
      </c>
      <c r="W359" s="228">
        <f t="shared" si="7"/>
        <v>390</v>
      </c>
      <c r="X359" s="228">
        <f t="shared" si="8"/>
        <v>58.5</v>
      </c>
      <c r="Y359" s="229">
        <f t="shared" si="9"/>
        <v>448.5</v>
      </c>
      <c r="Z359" s="233">
        <v>6.84</v>
      </c>
      <c r="AA359" s="228">
        <f t="shared" si="10"/>
        <v>2784.6</v>
      </c>
      <c r="AB359" s="231">
        <f t="shared" si="11"/>
        <v>1893.528</v>
      </c>
      <c r="AC359" s="226" t="s">
        <v>2733</v>
      </c>
      <c r="AD359" s="226" t="s">
        <v>2734</v>
      </c>
      <c r="AE359" s="226" t="s">
        <v>2689</v>
      </c>
      <c r="AF359" s="253"/>
    </row>
    <row r="360" spans="1:32" ht="21.75" customHeight="1">
      <c r="A360" s="226">
        <v>352</v>
      </c>
      <c r="B360" s="226" t="s">
        <v>3772</v>
      </c>
      <c r="C360" s="226" t="s">
        <v>3771</v>
      </c>
      <c r="D360" s="226" t="s">
        <v>3566</v>
      </c>
      <c r="E360" s="226" t="s">
        <v>3773</v>
      </c>
      <c r="F360" s="226" t="s">
        <v>66</v>
      </c>
      <c r="G360" s="226" t="s">
        <v>2686</v>
      </c>
      <c r="H360" s="226">
        <v>5</v>
      </c>
      <c r="I360" s="226" t="s">
        <v>3774</v>
      </c>
      <c r="J360" s="237">
        <v>2</v>
      </c>
      <c r="K360" s="260">
        <v>2</v>
      </c>
      <c r="L360" s="260"/>
      <c r="M360" s="226">
        <v>2</v>
      </c>
      <c r="N360" s="226">
        <v>2</v>
      </c>
      <c r="O360" s="227"/>
      <c r="P360" s="226">
        <v>14</v>
      </c>
      <c r="Q360" s="226">
        <v>3600</v>
      </c>
      <c r="R360" s="228">
        <f t="shared" si="6"/>
        <v>50400</v>
      </c>
      <c r="S360" s="228"/>
      <c r="T360" s="228"/>
      <c r="U360" s="228">
        <v>0</v>
      </c>
      <c r="V360" s="228">
        <v>105</v>
      </c>
      <c r="W360" s="228">
        <f t="shared" si="7"/>
        <v>525</v>
      </c>
      <c r="X360" s="228">
        <f t="shared" si="8"/>
        <v>78.75</v>
      </c>
      <c r="Y360" s="229">
        <f t="shared" si="9"/>
        <v>603.75</v>
      </c>
      <c r="Z360" s="233">
        <v>6.84</v>
      </c>
      <c r="AA360" s="228">
        <f t="shared" si="10"/>
        <v>3748.5</v>
      </c>
      <c r="AB360" s="231">
        <f t="shared" si="11"/>
        <v>2548.98</v>
      </c>
      <c r="AC360" s="226" t="s">
        <v>2733</v>
      </c>
      <c r="AD360" s="226" t="s">
        <v>2734</v>
      </c>
      <c r="AE360" s="226" t="s">
        <v>2689</v>
      </c>
      <c r="AF360" s="253"/>
    </row>
    <row r="361" spans="1:32" ht="21.75" customHeight="1">
      <c r="A361" s="226">
        <v>353</v>
      </c>
      <c r="B361" s="226" t="s">
        <v>3776</v>
      </c>
      <c r="C361" s="226" t="s">
        <v>3775</v>
      </c>
      <c r="D361" s="226" t="s">
        <v>3566</v>
      </c>
      <c r="E361" s="226" t="s">
        <v>3777</v>
      </c>
      <c r="F361" s="226" t="s">
        <v>66</v>
      </c>
      <c r="G361" s="226" t="s">
        <v>2686</v>
      </c>
      <c r="H361" s="226">
        <v>5</v>
      </c>
      <c r="I361" s="226" t="s">
        <v>3774</v>
      </c>
      <c r="J361" s="237">
        <v>1</v>
      </c>
      <c r="K361" s="260">
        <v>1</v>
      </c>
      <c r="L361" s="260"/>
      <c r="M361" s="226">
        <v>2</v>
      </c>
      <c r="N361" s="226">
        <v>2</v>
      </c>
      <c r="O361" s="227"/>
      <c r="P361" s="226">
        <v>14</v>
      </c>
      <c r="Q361" s="226">
        <v>3600</v>
      </c>
      <c r="R361" s="228">
        <f t="shared" si="6"/>
        <v>50400</v>
      </c>
      <c r="S361" s="228"/>
      <c r="T361" s="228"/>
      <c r="U361" s="228">
        <v>0</v>
      </c>
      <c r="V361" s="228">
        <v>105</v>
      </c>
      <c r="W361" s="228">
        <f t="shared" si="7"/>
        <v>525</v>
      </c>
      <c r="X361" s="228">
        <f t="shared" si="8"/>
        <v>78.75</v>
      </c>
      <c r="Y361" s="229">
        <f t="shared" si="9"/>
        <v>603.75</v>
      </c>
      <c r="Z361" s="233">
        <v>6.84</v>
      </c>
      <c r="AA361" s="228">
        <f t="shared" si="10"/>
        <v>3748.5</v>
      </c>
      <c r="AB361" s="231">
        <f t="shared" si="11"/>
        <v>2548.98</v>
      </c>
      <c r="AC361" s="226" t="s">
        <v>2733</v>
      </c>
      <c r="AD361" s="226" t="s">
        <v>2734</v>
      </c>
      <c r="AE361" s="226" t="s">
        <v>2689</v>
      </c>
      <c r="AF361" s="253" t="s">
        <v>3778</v>
      </c>
    </row>
    <row r="362" spans="1:32" ht="21.75" customHeight="1">
      <c r="A362" s="226">
        <v>354</v>
      </c>
      <c r="B362" s="226" t="s">
        <v>3780</v>
      </c>
      <c r="C362" s="226" t="s">
        <v>3779</v>
      </c>
      <c r="D362" s="226" t="s">
        <v>3566</v>
      </c>
      <c r="E362" s="226" t="s">
        <v>3781</v>
      </c>
      <c r="F362" s="226" t="s">
        <v>66</v>
      </c>
      <c r="G362" s="226" t="s">
        <v>2686</v>
      </c>
      <c r="H362" s="226">
        <v>5</v>
      </c>
      <c r="I362" s="226" t="s">
        <v>3774</v>
      </c>
      <c r="J362" s="237">
        <v>1</v>
      </c>
      <c r="K362" s="260">
        <v>1</v>
      </c>
      <c r="L362" s="260"/>
      <c r="M362" s="226">
        <v>2</v>
      </c>
      <c r="N362" s="226">
        <v>2</v>
      </c>
      <c r="O362" s="227"/>
      <c r="P362" s="226">
        <v>14</v>
      </c>
      <c r="Q362" s="226">
        <v>3600</v>
      </c>
      <c r="R362" s="228">
        <f t="shared" si="6"/>
        <v>50400</v>
      </c>
      <c r="S362" s="228"/>
      <c r="T362" s="228"/>
      <c r="U362" s="228">
        <v>0</v>
      </c>
      <c r="V362" s="228">
        <v>105</v>
      </c>
      <c r="W362" s="228">
        <f t="shared" si="7"/>
        <v>525</v>
      </c>
      <c r="X362" s="228">
        <f t="shared" si="8"/>
        <v>78.75</v>
      </c>
      <c r="Y362" s="229">
        <f t="shared" si="9"/>
        <v>603.75</v>
      </c>
      <c r="Z362" s="233">
        <v>6.84</v>
      </c>
      <c r="AA362" s="228">
        <f t="shared" si="10"/>
        <v>3748.5</v>
      </c>
      <c r="AB362" s="231">
        <f t="shared" si="11"/>
        <v>2548.98</v>
      </c>
      <c r="AC362" s="226" t="s">
        <v>2733</v>
      </c>
      <c r="AD362" s="226" t="s">
        <v>2734</v>
      </c>
      <c r="AE362" s="226" t="s">
        <v>2689</v>
      </c>
      <c r="AF362" s="253"/>
    </row>
    <row r="363" spans="1:32" ht="21.75" customHeight="1">
      <c r="A363" s="226">
        <v>355</v>
      </c>
      <c r="B363" s="226" t="s">
        <v>3783</v>
      </c>
      <c r="C363" s="226" t="s">
        <v>3782</v>
      </c>
      <c r="D363" s="226" t="s">
        <v>3566</v>
      </c>
      <c r="E363" s="226" t="s">
        <v>3784</v>
      </c>
      <c r="F363" s="226" t="s">
        <v>42</v>
      </c>
      <c r="G363" s="226" t="s">
        <v>2686</v>
      </c>
      <c r="H363" s="226">
        <v>3</v>
      </c>
      <c r="I363" s="226" t="s">
        <v>3785</v>
      </c>
      <c r="J363" s="237">
        <v>2</v>
      </c>
      <c r="K363" s="260">
        <v>2</v>
      </c>
      <c r="L363" s="260"/>
      <c r="M363" s="226">
        <v>2</v>
      </c>
      <c r="N363" s="226">
        <v>2</v>
      </c>
      <c r="O363" s="227"/>
      <c r="P363" s="226">
        <v>9</v>
      </c>
      <c r="Q363" s="226">
        <v>350</v>
      </c>
      <c r="R363" s="228">
        <f t="shared" si="6"/>
        <v>3150</v>
      </c>
      <c r="S363" s="228"/>
      <c r="T363" s="228"/>
      <c r="U363" s="228">
        <v>0</v>
      </c>
      <c r="V363" s="228"/>
      <c r="W363" s="228">
        <f t="shared" si="7"/>
        <v>1050</v>
      </c>
      <c r="X363" s="228">
        <f t="shared" si="8"/>
        <v>157.5</v>
      </c>
      <c r="Y363" s="229">
        <f t="shared" si="9"/>
        <v>1207.5</v>
      </c>
      <c r="Z363" s="233">
        <v>5.88</v>
      </c>
      <c r="AA363" s="228">
        <f t="shared" si="10"/>
        <v>6489</v>
      </c>
      <c r="AB363" s="231">
        <f t="shared" si="11"/>
        <v>4412.5200000000004</v>
      </c>
      <c r="AC363" s="226" t="s">
        <v>1701</v>
      </c>
      <c r="AD363" s="226" t="s">
        <v>1701</v>
      </c>
      <c r="AE363" s="226" t="s">
        <v>1701</v>
      </c>
      <c r="AF363" s="253"/>
    </row>
    <row r="364" spans="1:32" ht="21.75" customHeight="1">
      <c r="A364" s="226">
        <v>356</v>
      </c>
      <c r="B364" s="226" t="s">
        <v>3787</v>
      </c>
      <c r="C364" s="226" t="s">
        <v>3786</v>
      </c>
      <c r="D364" s="226" t="s">
        <v>3566</v>
      </c>
      <c r="E364" s="226" t="s">
        <v>3788</v>
      </c>
      <c r="F364" s="226" t="s">
        <v>66</v>
      </c>
      <c r="G364" s="226" t="s">
        <v>2686</v>
      </c>
      <c r="H364" s="226">
        <v>8</v>
      </c>
      <c r="I364" s="226" t="s">
        <v>3789</v>
      </c>
      <c r="J364" s="237">
        <v>3</v>
      </c>
      <c r="K364" s="260">
        <v>3</v>
      </c>
      <c r="L364" s="260"/>
      <c r="M364" s="226">
        <v>2</v>
      </c>
      <c r="N364" s="226">
        <v>4</v>
      </c>
      <c r="O364" s="227"/>
      <c r="P364" s="226">
        <v>12</v>
      </c>
      <c r="Q364" s="226">
        <v>1140</v>
      </c>
      <c r="R364" s="228">
        <f t="shared" si="6"/>
        <v>13680</v>
      </c>
      <c r="S364" s="228"/>
      <c r="T364" s="228"/>
      <c r="U364" s="228">
        <v>0</v>
      </c>
      <c r="V364" s="228">
        <v>80</v>
      </c>
      <c r="W364" s="228">
        <f t="shared" si="7"/>
        <v>400</v>
      </c>
      <c r="X364" s="228">
        <f t="shared" si="8"/>
        <v>60</v>
      </c>
      <c r="Y364" s="229">
        <f t="shared" si="9"/>
        <v>460</v>
      </c>
      <c r="Z364" s="233">
        <v>6.84</v>
      </c>
      <c r="AA364" s="228">
        <f t="shared" si="10"/>
        <v>2856</v>
      </c>
      <c r="AB364" s="231">
        <f t="shared" si="11"/>
        <v>1942.0800000000002</v>
      </c>
      <c r="AC364" s="226" t="s">
        <v>2733</v>
      </c>
      <c r="AD364" s="226" t="s">
        <v>2734</v>
      </c>
      <c r="AE364" s="226" t="s">
        <v>2689</v>
      </c>
      <c r="AF364" s="253"/>
    </row>
    <row r="365" spans="1:32" ht="21.75" customHeight="1">
      <c r="A365" s="226">
        <v>357</v>
      </c>
      <c r="B365" s="226" t="s">
        <v>3791</v>
      </c>
      <c r="C365" s="226" t="s">
        <v>3790</v>
      </c>
      <c r="D365" s="226" t="s">
        <v>3566</v>
      </c>
      <c r="E365" s="226" t="s">
        <v>3792</v>
      </c>
      <c r="F365" s="226" t="s">
        <v>66</v>
      </c>
      <c r="G365" s="226" t="s">
        <v>2686</v>
      </c>
      <c r="H365" s="226" t="s">
        <v>3084</v>
      </c>
      <c r="I365" s="226" t="s">
        <v>3793</v>
      </c>
      <c r="J365" s="237">
        <v>3</v>
      </c>
      <c r="K365" s="260">
        <v>3</v>
      </c>
      <c r="L365" s="260"/>
      <c r="M365" s="226">
        <v>2</v>
      </c>
      <c r="N365" s="226">
        <v>4</v>
      </c>
      <c r="O365" s="227"/>
      <c r="P365" s="226">
        <v>10</v>
      </c>
      <c r="Q365" s="226">
        <v>1200</v>
      </c>
      <c r="R365" s="228">
        <f t="shared" si="6"/>
        <v>12000</v>
      </c>
      <c r="S365" s="228"/>
      <c r="T365" s="228"/>
      <c r="U365" s="228">
        <v>0</v>
      </c>
      <c r="V365" s="228">
        <v>75</v>
      </c>
      <c r="W365" s="228">
        <f t="shared" si="7"/>
        <v>375</v>
      </c>
      <c r="X365" s="228">
        <f t="shared" si="8"/>
        <v>56.25</v>
      </c>
      <c r="Y365" s="229">
        <f t="shared" si="9"/>
        <v>431.25</v>
      </c>
      <c r="Z365" s="233">
        <v>6.84</v>
      </c>
      <c r="AA365" s="228">
        <f t="shared" si="10"/>
        <v>2677.5</v>
      </c>
      <c r="AB365" s="231">
        <f t="shared" si="11"/>
        <v>1820.7</v>
      </c>
      <c r="AC365" s="226" t="s">
        <v>2733</v>
      </c>
      <c r="AD365" s="226" t="s">
        <v>2734</v>
      </c>
      <c r="AE365" s="226" t="s">
        <v>2689</v>
      </c>
      <c r="AF365" s="253"/>
    </row>
    <row r="366" spans="1:32" ht="21.75" customHeight="1">
      <c r="A366" s="226">
        <v>358</v>
      </c>
      <c r="B366" s="226" t="s">
        <v>3795</v>
      </c>
      <c r="C366" s="226" t="s">
        <v>3794</v>
      </c>
      <c r="D366" s="226" t="s">
        <v>3566</v>
      </c>
      <c r="E366" s="226" t="s">
        <v>3796</v>
      </c>
      <c r="F366" s="226" t="s">
        <v>66</v>
      </c>
      <c r="G366" s="226" t="s">
        <v>2686</v>
      </c>
      <c r="H366" s="226" t="s">
        <v>3084</v>
      </c>
      <c r="I366" s="226" t="s">
        <v>3793</v>
      </c>
      <c r="J366" s="237">
        <v>3</v>
      </c>
      <c r="K366" s="260">
        <v>3</v>
      </c>
      <c r="L366" s="260"/>
      <c r="M366" s="226">
        <v>2</v>
      </c>
      <c r="N366" s="226">
        <v>4</v>
      </c>
      <c r="O366" s="227"/>
      <c r="P366" s="226">
        <v>10</v>
      </c>
      <c r="Q366" s="226">
        <v>1200</v>
      </c>
      <c r="R366" s="228">
        <f t="shared" si="6"/>
        <v>12000</v>
      </c>
      <c r="S366" s="228"/>
      <c r="T366" s="228"/>
      <c r="U366" s="228">
        <v>0</v>
      </c>
      <c r="V366" s="228">
        <v>75</v>
      </c>
      <c r="W366" s="228">
        <f t="shared" si="7"/>
        <v>375</v>
      </c>
      <c r="X366" s="228">
        <f t="shared" si="8"/>
        <v>56.25</v>
      </c>
      <c r="Y366" s="229">
        <f t="shared" si="9"/>
        <v>431.25</v>
      </c>
      <c r="Z366" s="233">
        <v>6.84</v>
      </c>
      <c r="AA366" s="228">
        <f t="shared" si="10"/>
        <v>2677.5</v>
      </c>
      <c r="AB366" s="231">
        <f t="shared" si="11"/>
        <v>1820.7</v>
      </c>
      <c r="AC366" s="226" t="s">
        <v>2733</v>
      </c>
      <c r="AD366" s="226" t="s">
        <v>2734</v>
      </c>
      <c r="AE366" s="226" t="s">
        <v>2689</v>
      </c>
      <c r="AF366" s="253"/>
    </row>
    <row r="367" spans="1:32" ht="21.75" customHeight="1">
      <c r="A367" s="226">
        <v>359</v>
      </c>
      <c r="B367" s="226" t="s">
        <v>3798</v>
      </c>
      <c r="C367" s="226" t="s">
        <v>3797</v>
      </c>
      <c r="D367" s="226" t="s">
        <v>3566</v>
      </c>
      <c r="E367" s="226" t="s">
        <v>3799</v>
      </c>
      <c r="F367" s="226" t="s">
        <v>42</v>
      </c>
      <c r="G367" s="226" t="s">
        <v>2686</v>
      </c>
      <c r="H367" s="226">
        <v>10</v>
      </c>
      <c r="I367" s="226" t="s">
        <v>3800</v>
      </c>
      <c r="J367" s="237">
        <v>2</v>
      </c>
      <c r="K367" s="260">
        <v>2</v>
      </c>
      <c r="L367" s="260"/>
      <c r="M367" s="226">
        <v>1</v>
      </c>
      <c r="N367" s="226">
        <v>2</v>
      </c>
      <c r="O367" s="227"/>
      <c r="P367" s="226">
        <v>7</v>
      </c>
      <c r="Q367" s="226">
        <v>350</v>
      </c>
      <c r="R367" s="228">
        <f t="shared" si="6"/>
        <v>2450</v>
      </c>
      <c r="S367" s="228"/>
      <c r="T367" s="228"/>
      <c r="U367" s="228">
        <v>0</v>
      </c>
      <c r="V367" s="228"/>
      <c r="W367" s="228">
        <f t="shared" si="7"/>
        <v>816.66666666666663</v>
      </c>
      <c r="X367" s="228">
        <f t="shared" si="8"/>
        <v>122.49999999999999</v>
      </c>
      <c r="Y367" s="229">
        <f t="shared" si="9"/>
        <v>939.16666666666663</v>
      </c>
      <c r="Z367" s="233">
        <v>5.88</v>
      </c>
      <c r="AA367" s="228">
        <f t="shared" si="10"/>
        <v>5047</v>
      </c>
      <c r="AB367" s="231">
        <f t="shared" si="11"/>
        <v>3431.96</v>
      </c>
      <c r="AC367" s="226" t="s">
        <v>3109</v>
      </c>
      <c r="AD367" s="226" t="s">
        <v>3109</v>
      </c>
      <c r="AE367" s="226" t="s">
        <v>3109</v>
      </c>
      <c r="AF367" s="253"/>
    </row>
    <row r="368" spans="1:32" ht="21.75" customHeight="1">
      <c r="A368" s="226">
        <v>360</v>
      </c>
      <c r="B368" s="226" t="s">
        <v>3802</v>
      </c>
      <c r="C368" s="226" t="s">
        <v>3801</v>
      </c>
      <c r="D368" s="226" t="s">
        <v>3566</v>
      </c>
      <c r="E368" s="226" t="s">
        <v>3803</v>
      </c>
      <c r="F368" s="226" t="s">
        <v>42</v>
      </c>
      <c r="G368" s="226" t="s">
        <v>2686</v>
      </c>
      <c r="H368" s="226" t="s">
        <v>3088</v>
      </c>
      <c r="I368" s="226" t="s">
        <v>3804</v>
      </c>
      <c r="J368" s="237">
        <v>2</v>
      </c>
      <c r="K368" s="260">
        <v>2</v>
      </c>
      <c r="L368" s="260"/>
      <c r="M368" s="226">
        <v>1</v>
      </c>
      <c r="N368" s="226">
        <v>2</v>
      </c>
      <c r="O368" s="227"/>
      <c r="P368" s="226">
        <v>7</v>
      </c>
      <c r="Q368" s="226">
        <v>250</v>
      </c>
      <c r="R368" s="228">
        <f t="shared" si="6"/>
        <v>1750</v>
      </c>
      <c r="S368" s="228"/>
      <c r="T368" s="228"/>
      <c r="U368" s="228">
        <v>0</v>
      </c>
      <c r="V368" s="228"/>
      <c r="W368" s="228">
        <f t="shared" si="7"/>
        <v>583.33333333333337</v>
      </c>
      <c r="X368" s="228">
        <f t="shared" si="8"/>
        <v>87.5</v>
      </c>
      <c r="Y368" s="229">
        <f t="shared" si="9"/>
        <v>670.83333333333337</v>
      </c>
      <c r="Z368" s="233">
        <v>5.88</v>
      </c>
      <c r="AA368" s="228">
        <f t="shared" si="10"/>
        <v>3605</v>
      </c>
      <c r="AB368" s="231">
        <f t="shared" si="11"/>
        <v>2451.4</v>
      </c>
      <c r="AC368" s="226" t="s">
        <v>3109</v>
      </c>
      <c r="AD368" s="226" t="s">
        <v>3109</v>
      </c>
      <c r="AE368" s="226" t="s">
        <v>3109</v>
      </c>
      <c r="AF368" s="253"/>
    </row>
    <row r="369" spans="1:32" ht="21.75" customHeight="1">
      <c r="A369" s="226">
        <v>361</v>
      </c>
      <c r="B369" s="226" t="s">
        <v>3806</v>
      </c>
      <c r="C369" s="226" t="s">
        <v>3805</v>
      </c>
      <c r="D369" s="226" t="s">
        <v>3566</v>
      </c>
      <c r="E369" s="226" t="s">
        <v>3807</v>
      </c>
      <c r="F369" s="226" t="s">
        <v>66</v>
      </c>
      <c r="G369" s="226" t="s">
        <v>2686</v>
      </c>
      <c r="H369" s="226">
        <v>5</v>
      </c>
      <c r="I369" s="226" t="s">
        <v>3808</v>
      </c>
      <c r="J369" s="237">
        <v>2</v>
      </c>
      <c r="K369" s="260">
        <v>2</v>
      </c>
      <c r="L369" s="260"/>
      <c r="M369" s="226">
        <v>2</v>
      </c>
      <c r="N369" s="226">
        <v>2</v>
      </c>
      <c r="O369" s="227"/>
      <c r="P369" s="226">
        <v>12</v>
      </c>
      <c r="Q369" s="226">
        <v>800</v>
      </c>
      <c r="R369" s="228">
        <f t="shared" si="6"/>
        <v>9600</v>
      </c>
      <c r="S369" s="228"/>
      <c r="T369" s="228"/>
      <c r="U369" s="228">
        <v>0</v>
      </c>
      <c r="V369" s="228">
        <v>108</v>
      </c>
      <c r="W369" s="228">
        <f t="shared" si="7"/>
        <v>540</v>
      </c>
      <c r="X369" s="228">
        <f t="shared" si="8"/>
        <v>81</v>
      </c>
      <c r="Y369" s="229">
        <f t="shared" si="9"/>
        <v>621</v>
      </c>
      <c r="Z369" s="233">
        <v>6.84</v>
      </c>
      <c r="AA369" s="228">
        <f t="shared" si="10"/>
        <v>3855.6</v>
      </c>
      <c r="AB369" s="231">
        <f t="shared" si="11"/>
        <v>2621.808</v>
      </c>
      <c r="AC369" s="226" t="s">
        <v>2733</v>
      </c>
      <c r="AD369" s="226" t="s">
        <v>2734</v>
      </c>
      <c r="AE369" s="226" t="s">
        <v>2689</v>
      </c>
      <c r="AF369" s="253"/>
    </row>
    <row r="370" spans="1:32" ht="21.75" customHeight="1">
      <c r="A370" s="226">
        <v>362</v>
      </c>
      <c r="B370" s="226" t="s">
        <v>3810</v>
      </c>
      <c r="C370" s="226" t="s">
        <v>3809</v>
      </c>
      <c r="D370" s="226" t="s">
        <v>3566</v>
      </c>
      <c r="E370" s="226" t="s">
        <v>3811</v>
      </c>
      <c r="F370" s="226" t="s">
        <v>42</v>
      </c>
      <c r="G370" s="226" t="s">
        <v>2686</v>
      </c>
      <c r="H370" s="226">
        <v>10</v>
      </c>
      <c r="I370" s="226" t="s">
        <v>3812</v>
      </c>
      <c r="J370" s="237">
        <v>3</v>
      </c>
      <c r="K370" s="260">
        <v>3</v>
      </c>
      <c r="L370" s="260"/>
      <c r="M370" s="226">
        <v>2</v>
      </c>
      <c r="N370" s="226">
        <v>4</v>
      </c>
      <c r="O370" s="227"/>
      <c r="P370" s="236">
        <v>7</v>
      </c>
      <c r="Q370" s="226">
        <v>600</v>
      </c>
      <c r="R370" s="228">
        <f t="shared" si="6"/>
        <v>4200</v>
      </c>
      <c r="S370" s="228"/>
      <c r="T370" s="228"/>
      <c r="U370" s="228">
        <v>0</v>
      </c>
      <c r="V370" s="228"/>
      <c r="W370" s="228">
        <f t="shared" si="7"/>
        <v>1400</v>
      </c>
      <c r="X370" s="228">
        <f t="shared" si="8"/>
        <v>210</v>
      </c>
      <c r="Y370" s="229">
        <f t="shared" si="9"/>
        <v>1610</v>
      </c>
      <c r="Z370" s="233">
        <v>5.88</v>
      </c>
      <c r="AA370" s="228">
        <f t="shared" si="10"/>
        <v>8652</v>
      </c>
      <c r="AB370" s="231">
        <f t="shared" si="11"/>
        <v>5883.3600000000006</v>
      </c>
      <c r="AC370" s="226" t="s">
        <v>1701</v>
      </c>
      <c r="AD370" s="226" t="s">
        <v>1701</v>
      </c>
      <c r="AE370" s="226" t="s">
        <v>1701</v>
      </c>
      <c r="AF370" s="253"/>
    </row>
    <row r="371" spans="1:32" ht="21.75" customHeight="1">
      <c r="A371" s="226">
        <v>363</v>
      </c>
      <c r="B371" s="226" t="s">
        <v>3814</v>
      </c>
      <c r="C371" s="226" t="s">
        <v>3813</v>
      </c>
      <c r="D371" s="226" t="s">
        <v>3566</v>
      </c>
      <c r="E371" s="226" t="s">
        <v>3815</v>
      </c>
      <c r="F371" s="226" t="s">
        <v>66</v>
      </c>
      <c r="G371" s="226" t="s">
        <v>2686</v>
      </c>
      <c r="H371" s="226" t="s">
        <v>3088</v>
      </c>
      <c r="I371" s="226" t="s">
        <v>3816</v>
      </c>
      <c r="J371" s="237">
        <v>2</v>
      </c>
      <c r="K371" s="260">
        <v>2</v>
      </c>
      <c r="L371" s="260"/>
      <c r="M371" s="226">
        <v>2</v>
      </c>
      <c r="N371" s="226">
        <v>3</v>
      </c>
      <c r="O371" s="227"/>
      <c r="P371" s="226">
        <v>12</v>
      </c>
      <c r="Q371" s="226">
        <v>1500</v>
      </c>
      <c r="R371" s="228">
        <f t="shared" si="6"/>
        <v>18000</v>
      </c>
      <c r="S371" s="228"/>
      <c r="T371" s="228"/>
      <c r="U371" s="228">
        <v>0</v>
      </c>
      <c r="V371" s="228">
        <v>65</v>
      </c>
      <c r="W371" s="228">
        <f t="shared" si="7"/>
        <v>325</v>
      </c>
      <c r="X371" s="228">
        <f t="shared" si="8"/>
        <v>48.75</v>
      </c>
      <c r="Y371" s="229">
        <f t="shared" si="9"/>
        <v>373.75</v>
      </c>
      <c r="Z371" s="233">
        <v>6.84</v>
      </c>
      <c r="AA371" s="228">
        <f t="shared" si="10"/>
        <v>2320.5</v>
      </c>
      <c r="AB371" s="231">
        <f t="shared" si="11"/>
        <v>1577.94</v>
      </c>
      <c r="AC371" s="226" t="s">
        <v>2289</v>
      </c>
      <c r="AD371" s="226" t="s">
        <v>2289</v>
      </c>
      <c r="AE371" s="226" t="s">
        <v>2289</v>
      </c>
      <c r="AF371" s="253"/>
    </row>
    <row r="372" spans="1:32" ht="21.75" customHeight="1">
      <c r="A372" s="226">
        <v>364</v>
      </c>
      <c r="B372" s="226" t="s">
        <v>3818</v>
      </c>
      <c r="C372" s="226" t="s">
        <v>3817</v>
      </c>
      <c r="D372" s="226" t="s">
        <v>3566</v>
      </c>
      <c r="E372" s="226" t="s">
        <v>3819</v>
      </c>
      <c r="F372" s="226" t="s">
        <v>66</v>
      </c>
      <c r="G372" s="226" t="s">
        <v>2686</v>
      </c>
      <c r="H372" s="226" t="s">
        <v>3088</v>
      </c>
      <c r="I372" s="226" t="s">
        <v>3816</v>
      </c>
      <c r="J372" s="237">
        <v>2</v>
      </c>
      <c r="K372" s="260">
        <v>2</v>
      </c>
      <c r="L372" s="260"/>
      <c r="M372" s="226">
        <v>2</v>
      </c>
      <c r="N372" s="226">
        <v>3</v>
      </c>
      <c r="O372" s="227"/>
      <c r="P372" s="226">
        <v>8</v>
      </c>
      <c r="Q372" s="226">
        <v>1500</v>
      </c>
      <c r="R372" s="228">
        <f t="shared" si="6"/>
        <v>12000</v>
      </c>
      <c r="S372" s="228"/>
      <c r="T372" s="228"/>
      <c r="U372" s="228">
        <v>0</v>
      </c>
      <c r="V372" s="228">
        <v>65</v>
      </c>
      <c r="W372" s="228">
        <f t="shared" si="7"/>
        <v>325</v>
      </c>
      <c r="X372" s="228">
        <f t="shared" si="8"/>
        <v>48.75</v>
      </c>
      <c r="Y372" s="229">
        <f t="shared" si="9"/>
        <v>373.75</v>
      </c>
      <c r="Z372" s="233">
        <v>6.84</v>
      </c>
      <c r="AA372" s="228">
        <f t="shared" si="10"/>
        <v>2320.5</v>
      </c>
      <c r="AB372" s="231">
        <f t="shared" si="11"/>
        <v>1577.94</v>
      </c>
      <c r="AC372" s="226" t="s">
        <v>2289</v>
      </c>
      <c r="AD372" s="226" t="s">
        <v>2289</v>
      </c>
      <c r="AE372" s="226" t="s">
        <v>2289</v>
      </c>
      <c r="AF372" s="253"/>
    </row>
    <row r="373" spans="1:32" ht="21.75" customHeight="1">
      <c r="A373" s="226">
        <v>365</v>
      </c>
      <c r="B373" s="226" t="s">
        <v>3821</v>
      </c>
      <c r="C373" s="226" t="s">
        <v>3820</v>
      </c>
      <c r="D373" s="226" t="s">
        <v>3566</v>
      </c>
      <c r="E373" s="226" t="s">
        <v>3822</v>
      </c>
      <c r="F373" s="226" t="s">
        <v>66</v>
      </c>
      <c r="G373" s="226" t="s">
        <v>2686</v>
      </c>
      <c r="H373" s="226" t="s">
        <v>3088</v>
      </c>
      <c r="I373" s="226" t="s">
        <v>3823</v>
      </c>
      <c r="J373" s="237">
        <v>2</v>
      </c>
      <c r="K373" s="260">
        <v>2</v>
      </c>
      <c r="L373" s="260"/>
      <c r="M373" s="226">
        <v>2</v>
      </c>
      <c r="N373" s="226">
        <v>3</v>
      </c>
      <c r="O373" s="227"/>
      <c r="P373" s="226">
        <v>15</v>
      </c>
      <c r="Q373" s="226">
        <v>2000</v>
      </c>
      <c r="R373" s="228">
        <f t="shared" si="6"/>
        <v>30000</v>
      </c>
      <c r="S373" s="228"/>
      <c r="T373" s="228"/>
      <c r="U373" s="228">
        <v>0</v>
      </c>
      <c r="V373" s="228">
        <v>135</v>
      </c>
      <c r="W373" s="228">
        <f t="shared" si="7"/>
        <v>675</v>
      </c>
      <c r="X373" s="228">
        <f t="shared" si="8"/>
        <v>101.25</v>
      </c>
      <c r="Y373" s="229">
        <f t="shared" si="9"/>
        <v>776.25</v>
      </c>
      <c r="Z373" s="233">
        <v>6.84</v>
      </c>
      <c r="AA373" s="228">
        <f t="shared" si="10"/>
        <v>4819.5</v>
      </c>
      <c r="AB373" s="231">
        <f t="shared" si="11"/>
        <v>3277.26</v>
      </c>
      <c r="AC373" s="226" t="s">
        <v>2289</v>
      </c>
      <c r="AD373" s="226" t="s">
        <v>2289</v>
      </c>
      <c r="AE373" s="226" t="s">
        <v>2289</v>
      </c>
      <c r="AF373" s="253"/>
    </row>
    <row r="374" spans="1:32" ht="21.75" customHeight="1">
      <c r="A374" s="226">
        <v>366</v>
      </c>
      <c r="B374" s="226" t="s">
        <v>3825</v>
      </c>
      <c r="C374" s="226" t="s">
        <v>3824</v>
      </c>
      <c r="D374" s="226" t="s">
        <v>3566</v>
      </c>
      <c r="E374" s="226" t="s">
        <v>3826</v>
      </c>
      <c r="F374" s="226" t="s">
        <v>66</v>
      </c>
      <c r="G374" s="226" t="s">
        <v>2686</v>
      </c>
      <c r="H374" s="226" t="s">
        <v>3088</v>
      </c>
      <c r="I374" s="226" t="s">
        <v>3823</v>
      </c>
      <c r="J374" s="237">
        <v>2</v>
      </c>
      <c r="K374" s="260">
        <v>2</v>
      </c>
      <c r="L374" s="260"/>
      <c r="M374" s="226">
        <v>2</v>
      </c>
      <c r="N374" s="226">
        <v>3</v>
      </c>
      <c r="O374" s="227"/>
      <c r="P374" s="226">
        <v>15</v>
      </c>
      <c r="Q374" s="226">
        <v>2000</v>
      </c>
      <c r="R374" s="228">
        <f t="shared" si="6"/>
        <v>30000</v>
      </c>
      <c r="S374" s="228"/>
      <c r="T374" s="228"/>
      <c r="U374" s="228">
        <v>0</v>
      </c>
      <c r="V374" s="228">
        <v>135</v>
      </c>
      <c r="W374" s="228">
        <f t="shared" si="7"/>
        <v>675</v>
      </c>
      <c r="X374" s="228">
        <f t="shared" si="8"/>
        <v>101.25</v>
      </c>
      <c r="Y374" s="229">
        <f t="shared" si="9"/>
        <v>776.25</v>
      </c>
      <c r="Z374" s="233">
        <v>6.84</v>
      </c>
      <c r="AA374" s="228">
        <f t="shared" si="10"/>
        <v>4819.5</v>
      </c>
      <c r="AB374" s="231">
        <f t="shared" si="11"/>
        <v>3277.26</v>
      </c>
      <c r="AC374" s="226" t="s">
        <v>2289</v>
      </c>
      <c r="AD374" s="226" t="s">
        <v>2289</v>
      </c>
      <c r="AE374" s="226" t="s">
        <v>2289</v>
      </c>
      <c r="AF374" s="253"/>
    </row>
    <row r="375" spans="1:32" ht="21.75" customHeight="1">
      <c r="A375" s="226">
        <v>367</v>
      </c>
      <c r="B375" s="226" t="s">
        <v>3828</v>
      </c>
      <c r="C375" s="226" t="s">
        <v>3827</v>
      </c>
      <c r="D375" s="226" t="s">
        <v>3566</v>
      </c>
      <c r="E375" s="226" t="s">
        <v>3829</v>
      </c>
      <c r="F375" s="226" t="s">
        <v>42</v>
      </c>
      <c r="G375" s="226" t="s">
        <v>2686</v>
      </c>
      <c r="H375" s="226">
        <v>1</v>
      </c>
      <c r="I375" s="226" t="s">
        <v>3830</v>
      </c>
      <c r="J375" s="237">
        <v>2</v>
      </c>
      <c r="K375" s="260">
        <v>2</v>
      </c>
      <c r="L375" s="260"/>
      <c r="M375" s="226">
        <v>1</v>
      </c>
      <c r="N375" s="226">
        <v>3</v>
      </c>
      <c r="O375" s="227"/>
      <c r="P375" s="236">
        <v>7</v>
      </c>
      <c r="Q375" s="226">
        <v>500</v>
      </c>
      <c r="R375" s="228">
        <f t="shared" si="6"/>
        <v>3500</v>
      </c>
      <c r="S375" s="228"/>
      <c r="T375" s="228"/>
      <c r="U375" s="228">
        <v>0</v>
      </c>
      <c r="V375" s="228"/>
      <c r="W375" s="228">
        <f t="shared" si="7"/>
        <v>1166.6666666666667</v>
      </c>
      <c r="X375" s="228">
        <f t="shared" si="8"/>
        <v>175</v>
      </c>
      <c r="Y375" s="229">
        <f t="shared" si="9"/>
        <v>1341.6666666666667</v>
      </c>
      <c r="Z375" s="233">
        <v>5.88</v>
      </c>
      <c r="AA375" s="228">
        <f t="shared" si="10"/>
        <v>7210</v>
      </c>
      <c r="AB375" s="231">
        <f t="shared" si="11"/>
        <v>4902.8</v>
      </c>
      <c r="AC375" s="226" t="s">
        <v>2733</v>
      </c>
      <c r="AD375" s="226" t="s">
        <v>2733</v>
      </c>
      <c r="AE375" s="226" t="s">
        <v>2689</v>
      </c>
      <c r="AF375" s="253"/>
    </row>
    <row r="376" spans="1:32" ht="21.75" customHeight="1">
      <c r="A376" s="226">
        <v>368</v>
      </c>
      <c r="B376" s="226" t="s">
        <v>3831</v>
      </c>
      <c r="C376" s="226" t="s">
        <v>3831</v>
      </c>
      <c r="D376" s="227"/>
      <c r="E376" s="226" t="s">
        <v>3832</v>
      </c>
      <c r="F376" s="226" t="s">
        <v>42</v>
      </c>
      <c r="G376" s="226" t="s">
        <v>2686</v>
      </c>
      <c r="H376" s="226">
        <v>2</v>
      </c>
      <c r="I376" s="226" t="s">
        <v>3833</v>
      </c>
      <c r="J376" s="235">
        <v>3</v>
      </c>
      <c r="K376" s="262">
        <v>2</v>
      </c>
      <c r="L376" s="262">
        <v>1</v>
      </c>
      <c r="M376" s="226">
        <v>2</v>
      </c>
      <c r="N376" s="226">
        <v>4</v>
      </c>
      <c r="O376" s="227"/>
      <c r="P376" s="226">
        <v>17</v>
      </c>
      <c r="Q376" s="226">
        <v>400</v>
      </c>
      <c r="R376" s="228">
        <f t="shared" si="6"/>
        <v>6800</v>
      </c>
      <c r="S376" s="228"/>
      <c r="T376" s="228"/>
      <c r="U376" s="228">
        <v>0</v>
      </c>
      <c r="V376" s="228"/>
      <c r="W376" s="228">
        <f t="shared" si="7"/>
        <v>2266.6666666666665</v>
      </c>
      <c r="X376" s="228">
        <f t="shared" si="8"/>
        <v>339.99999999999994</v>
      </c>
      <c r="Y376" s="229">
        <f t="shared" si="9"/>
        <v>2606.6666666666665</v>
      </c>
      <c r="Z376" s="233">
        <v>5.88</v>
      </c>
      <c r="AA376" s="228">
        <f t="shared" si="10"/>
        <v>14007.999999999998</v>
      </c>
      <c r="AB376" s="231">
        <f t="shared" si="11"/>
        <v>9525.4399999999987</v>
      </c>
      <c r="AC376" s="226" t="s">
        <v>1701</v>
      </c>
      <c r="AD376" s="226" t="s">
        <v>2688</v>
      </c>
      <c r="AE376" s="226" t="s">
        <v>2689</v>
      </c>
      <c r="AF376" s="253"/>
    </row>
    <row r="377" spans="1:32" ht="21.75" customHeight="1">
      <c r="A377" s="226">
        <v>369</v>
      </c>
      <c r="B377" s="226" t="s">
        <v>3834</v>
      </c>
      <c r="C377" s="226" t="s">
        <v>3834</v>
      </c>
      <c r="D377" s="227"/>
      <c r="E377" s="236" t="s">
        <v>3835</v>
      </c>
      <c r="F377" s="226" t="s">
        <v>42</v>
      </c>
      <c r="G377" s="226" t="s">
        <v>2686</v>
      </c>
      <c r="H377" s="226">
        <v>2</v>
      </c>
      <c r="I377" s="226" t="s">
        <v>3836</v>
      </c>
      <c r="J377" s="237">
        <v>2</v>
      </c>
      <c r="K377" s="260">
        <v>2</v>
      </c>
      <c r="L377" s="260"/>
      <c r="M377" s="226">
        <v>3</v>
      </c>
      <c r="N377" s="226">
        <v>3</v>
      </c>
      <c r="O377" s="227"/>
      <c r="P377" s="226">
        <v>12</v>
      </c>
      <c r="Q377" s="226">
        <v>550</v>
      </c>
      <c r="R377" s="228">
        <f t="shared" si="6"/>
        <v>6600</v>
      </c>
      <c r="S377" s="228"/>
      <c r="T377" s="228"/>
      <c r="U377" s="228">
        <v>0</v>
      </c>
      <c r="V377" s="228"/>
      <c r="W377" s="228">
        <f t="shared" si="7"/>
        <v>2200</v>
      </c>
      <c r="X377" s="228">
        <f t="shared" si="8"/>
        <v>330</v>
      </c>
      <c r="Y377" s="229">
        <f t="shared" si="9"/>
        <v>2530</v>
      </c>
      <c r="Z377" s="233">
        <v>5.88</v>
      </c>
      <c r="AA377" s="228">
        <f t="shared" si="10"/>
        <v>13596</v>
      </c>
      <c r="AB377" s="231">
        <f t="shared" si="11"/>
        <v>9245.2800000000007</v>
      </c>
      <c r="AC377" s="226" t="s">
        <v>2783</v>
      </c>
      <c r="AD377" s="226" t="s">
        <v>2784</v>
      </c>
      <c r="AE377" s="226" t="s">
        <v>2689</v>
      </c>
      <c r="AF377" s="253"/>
    </row>
    <row r="378" spans="1:32" ht="21.75" customHeight="1">
      <c r="A378" s="226">
        <v>370</v>
      </c>
      <c r="B378" s="226" t="s">
        <v>3837</v>
      </c>
      <c r="C378" s="226" t="s">
        <v>3837</v>
      </c>
      <c r="D378" s="227"/>
      <c r="E378" s="226" t="s">
        <v>3838</v>
      </c>
      <c r="F378" s="226" t="s">
        <v>2758</v>
      </c>
      <c r="G378" s="226" t="s">
        <v>2686</v>
      </c>
      <c r="H378" s="226">
        <v>2</v>
      </c>
      <c r="I378" s="226" t="s">
        <v>3839</v>
      </c>
      <c r="J378" s="237">
        <v>3</v>
      </c>
      <c r="K378" s="260">
        <v>3</v>
      </c>
      <c r="L378" s="260"/>
      <c r="M378" s="226">
        <v>3</v>
      </c>
      <c r="N378" s="226">
        <v>6</v>
      </c>
      <c r="O378" s="227"/>
      <c r="P378" s="226">
        <v>0</v>
      </c>
      <c r="Q378" s="226">
        <v>0</v>
      </c>
      <c r="R378" s="228">
        <f t="shared" si="6"/>
        <v>0</v>
      </c>
      <c r="S378" s="228">
        <v>3728</v>
      </c>
      <c r="T378" s="228">
        <v>7</v>
      </c>
      <c r="U378" s="228">
        <v>26096</v>
      </c>
      <c r="V378" s="228"/>
      <c r="W378" s="228">
        <f t="shared" si="7"/>
        <v>0</v>
      </c>
      <c r="X378" s="228">
        <f t="shared" si="8"/>
        <v>2609.6</v>
      </c>
      <c r="Y378" s="229">
        <f t="shared" si="9"/>
        <v>2609.6</v>
      </c>
      <c r="Z378" s="233">
        <v>5.88</v>
      </c>
      <c r="AA378" s="228">
        <f t="shared" si="10"/>
        <v>5219.2</v>
      </c>
      <c r="AB378" s="231">
        <f t="shared" si="11"/>
        <v>3549.056</v>
      </c>
      <c r="AC378" s="226" t="s">
        <v>46</v>
      </c>
      <c r="AD378" s="226" t="s">
        <v>46</v>
      </c>
      <c r="AE378" s="226" t="s">
        <v>46</v>
      </c>
      <c r="AF378" s="253" t="s">
        <v>3840</v>
      </c>
    </row>
    <row r="379" spans="1:32" ht="21.75" customHeight="1">
      <c r="A379" s="226">
        <v>371</v>
      </c>
      <c r="B379" s="226" t="s">
        <v>3841</v>
      </c>
      <c r="C379" s="226" t="s">
        <v>3841</v>
      </c>
      <c r="D379" s="227"/>
      <c r="E379" s="226" t="s">
        <v>3842</v>
      </c>
      <c r="F379" s="226" t="s">
        <v>42</v>
      </c>
      <c r="G379" s="226" t="s">
        <v>2686</v>
      </c>
      <c r="H379" s="226">
        <v>2</v>
      </c>
      <c r="I379" s="226" t="s">
        <v>3839</v>
      </c>
      <c r="J379" s="237">
        <v>3</v>
      </c>
      <c r="K379" s="260">
        <v>3</v>
      </c>
      <c r="L379" s="260"/>
      <c r="M379" s="226">
        <v>3</v>
      </c>
      <c r="N379" s="226">
        <v>6</v>
      </c>
      <c r="O379" s="227"/>
      <c r="P379" s="226">
        <v>2</v>
      </c>
      <c r="Q379" s="226">
        <v>3728</v>
      </c>
      <c r="R379" s="228">
        <f t="shared" si="6"/>
        <v>7456</v>
      </c>
      <c r="S379" s="228"/>
      <c r="T379" s="228"/>
      <c r="U379" s="228">
        <v>0</v>
      </c>
      <c r="V379" s="228"/>
      <c r="W379" s="228">
        <f t="shared" si="7"/>
        <v>2485.3333333333335</v>
      </c>
      <c r="X379" s="228">
        <f t="shared" si="8"/>
        <v>372.8</v>
      </c>
      <c r="Y379" s="229">
        <f t="shared" si="9"/>
        <v>2858.1333333333337</v>
      </c>
      <c r="Z379" s="233">
        <v>5.88</v>
      </c>
      <c r="AA379" s="228">
        <f t="shared" si="10"/>
        <v>15359.36</v>
      </c>
      <c r="AB379" s="231">
        <f t="shared" si="11"/>
        <v>10444.364800000001</v>
      </c>
      <c r="AC379" s="226" t="s">
        <v>46</v>
      </c>
      <c r="AD379" s="226" t="s">
        <v>46</v>
      </c>
      <c r="AE379" s="226" t="s">
        <v>46</v>
      </c>
      <c r="AF379" s="253" t="s">
        <v>3840</v>
      </c>
    </row>
    <row r="380" spans="1:32" ht="21.75" customHeight="1">
      <c r="A380" s="226">
        <v>372</v>
      </c>
      <c r="B380" s="226" t="s">
        <v>3843</v>
      </c>
      <c r="C380" s="226" t="s">
        <v>3843</v>
      </c>
      <c r="D380" s="227"/>
      <c r="E380" s="226" t="s">
        <v>3844</v>
      </c>
      <c r="F380" s="226" t="s">
        <v>66</v>
      </c>
      <c r="G380" s="226" t="s">
        <v>2686</v>
      </c>
      <c r="H380" s="226">
        <v>2</v>
      </c>
      <c r="I380" s="226" t="s">
        <v>3845</v>
      </c>
      <c r="J380" s="237">
        <v>1</v>
      </c>
      <c r="K380" s="260">
        <v>1</v>
      </c>
      <c r="L380" s="260"/>
      <c r="M380" s="226">
        <v>2</v>
      </c>
      <c r="N380" s="226">
        <v>2</v>
      </c>
      <c r="O380" s="227"/>
      <c r="P380" s="226">
        <v>20</v>
      </c>
      <c r="Q380" s="226">
        <v>5000</v>
      </c>
      <c r="R380" s="228">
        <f t="shared" si="6"/>
        <v>100000</v>
      </c>
      <c r="S380" s="228"/>
      <c r="T380" s="228"/>
      <c r="U380" s="228">
        <v>0</v>
      </c>
      <c r="V380" s="228">
        <v>213</v>
      </c>
      <c r="W380" s="228">
        <f t="shared" si="7"/>
        <v>1065</v>
      </c>
      <c r="X380" s="228">
        <f t="shared" si="8"/>
        <v>159.75</v>
      </c>
      <c r="Y380" s="229">
        <f t="shared" si="9"/>
        <v>1224.75</v>
      </c>
      <c r="Z380" s="233">
        <v>6.84</v>
      </c>
      <c r="AA380" s="228">
        <f t="shared" si="10"/>
        <v>7604.0999999999995</v>
      </c>
      <c r="AB380" s="231">
        <f t="shared" si="11"/>
        <v>5170.7879999999996</v>
      </c>
      <c r="AC380" s="226" t="s">
        <v>1701</v>
      </c>
      <c r="AD380" s="226" t="s">
        <v>1701</v>
      </c>
      <c r="AE380" s="226" t="s">
        <v>1701</v>
      </c>
      <c r="AF380" s="253"/>
    </row>
    <row r="381" spans="1:32" ht="21.75" customHeight="1">
      <c r="A381" s="226">
        <v>373</v>
      </c>
      <c r="B381" s="226" t="s">
        <v>3846</v>
      </c>
      <c r="C381" s="226" t="s">
        <v>3847</v>
      </c>
      <c r="D381" s="227"/>
      <c r="E381" s="226" t="s">
        <v>3848</v>
      </c>
      <c r="F381" s="226" t="s">
        <v>66</v>
      </c>
      <c r="G381" s="226" t="s">
        <v>2686</v>
      </c>
      <c r="H381" s="226">
        <v>2</v>
      </c>
      <c r="I381" s="226" t="s">
        <v>3845</v>
      </c>
      <c r="J381" s="237">
        <v>1</v>
      </c>
      <c r="K381" s="260">
        <v>1</v>
      </c>
      <c r="L381" s="260"/>
      <c r="M381" s="226">
        <v>2</v>
      </c>
      <c r="N381" s="226">
        <v>2</v>
      </c>
      <c r="O381" s="227"/>
      <c r="P381" s="226">
        <v>20</v>
      </c>
      <c r="Q381" s="226">
        <v>5000</v>
      </c>
      <c r="R381" s="228">
        <f t="shared" si="6"/>
        <v>100000</v>
      </c>
      <c r="S381" s="228"/>
      <c r="T381" s="228"/>
      <c r="U381" s="228">
        <v>0</v>
      </c>
      <c r="V381" s="228">
        <v>212</v>
      </c>
      <c r="W381" s="228">
        <f t="shared" si="7"/>
        <v>1060</v>
      </c>
      <c r="X381" s="228">
        <f t="shared" si="8"/>
        <v>159</v>
      </c>
      <c r="Y381" s="229">
        <f t="shared" si="9"/>
        <v>1219</v>
      </c>
      <c r="Z381" s="233">
        <v>6.84</v>
      </c>
      <c r="AA381" s="228">
        <f t="shared" si="10"/>
        <v>7568.4</v>
      </c>
      <c r="AB381" s="231">
        <f t="shared" si="11"/>
        <v>5146.5119999999997</v>
      </c>
      <c r="AC381" s="226" t="s">
        <v>1701</v>
      </c>
      <c r="AD381" s="226" t="s">
        <v>1701</v>
      </c>
      <c r="AE381" s="226" t="s">
        <v>1701</v>
      </c>
      <c r="AF381" s="253"/>
    </row>
    <row r="382" spans="1:32" ht="21.75" customHeight="1">
      <c r="A382" s="226">
        <v>374</v>
      </c>
      <c r="B382" s="226" t="s">
        <v>3849</v>
      </c>
      <c r="C382" s="226" t="s">
        <v>3849</v>
      </c>
      <c r="D382" s="227"/>
      <c r="E382" s="226" t="s">
        <v>3850</v>
      </c>
      <c r="F382" s="226" t="s">
        <v>66</v>
      </c>
      <c r="G382" s="226" t="s">
        <v>2686</v>
      </c>
      <c r="H382" s="226">
        <v>2</v>
      </c>
      <c r="I382" s="226" t="s">
        <v>3845</v>
      </c>
      <c r="J382" s="237">
        <v>2</v>
      </c>
      <c r="K382" s="260">
        <v>2</v>
      </c>
      <c r="L382" s="260"/>
      <c r="M382" s="226">
        <v>2</v>
      </c>
      <c r="N382" s="226">
        <v>3</v>
      </c>
      <c r="O382" s="227"/>
      <c r="P382" s="226">
        <v>20</v>
      </c>
      <c r="Q382" s="226">
        <v>1200</v>
      </c>
      <c r="R382" s="228">
        <f t="shared" si="6"/>
        <v>24000</v>
      </c>
      <c r="S382" s="228"/>
      <c r="T382" s="228"/>
      <c r="U382" s="228">
        <v>0</v>
      </c>
      <c r="V382" s="228">
        <v>213</v>
      </c>
      <c r="W382" s="228">
        <f t="shared" si="7"/>
        <v>1065</v>
      </c>
      <c r="X382" s="228">
        <f t="shared" si="8"/>
        <v>159.75</v>
      </c>
      <c r="Y382" s="229">
        <f t="shared" si="9"/>
        <v>1224.75</v>
      </c>
      <c r="Z382" s="233">
        <v>6.84</v>
      </c>
      <c r="AA382" s="228">
        <f t="shared" si="10"/>
        <v>7604.0999999999995</v>
      </c>
      <c r="AB382" s="231">
        <f t="shared" si="11"/>
        <v>5170.7879999999996</v>
      </c>
      <c r="AC382" s="226" t="s">
        <v>1701</v>
      </c>
      <c r="AD382" s="226" t="s">
        <v>1701</v>
      </c>
      <c r="AE382" s="226" t="s">
        <v>1701</v>
      </c>
      <c r="AF382" s="253"/>
    </row>
    <row r="383" spans="1:32" ht="21.75" customHeight="1">
      <c r="A383" s="226">
        <v>375</v>
      </c>
      <c r="B383" s="226" t="s">
        <v>3851</v>
      </c>
      <c r="C383" s="226" t="s">
        <v>3852</v>
      </c>
      <c r="D383" s="227"/>
      <c r="E383" s="226" t="s">
        <v>3853</v>
      </c>
      <c r="F383" s="226" t="s">
        <v>66</v>
      </c>
      <c r="G383" s="226" t="s">
        <v>2686</v>
      </c>
      <c r="H383" s="226">
        <v>2</v>
      </c>
      <c r="I383" s="226" t="s">
        <v>3845</v>
      </c>
      <c r="J383" s="237">
        <v>2</v>
      </c>
      <c r="K383" s="260">
        <v>2</v>
      </c>
      <c r="L383" s="260"/>
      <c r="M383" s="226">
        <v>2</v>
      </c>
      <c r="N383" s="226">
        <v>3</v>
      </c>
      <c r="O383" s="227"/>
      <c r="P383" s="226">
        <v>20</v>
      </c>
      <c r="Q383" s="226">
        <v>1200</v>
      </c>
      <c r="R383" s="228">
        <f t="shared" si="6"/>
        <v>24000</v>
      </c>
      <c r="S383" s="228"/>
      <c r="T383" s="228"/>
      <c r="U383" s="228">
        <v>0</v>
      </c>
      <c r="V383" s="228">
        <v>212</v>
      </c>
      <c r="W383" s="228">
        <f t="shared" si="7"/>
        <v>1060</v>
      </c>
      <c r="X383" s="228">
        <f t="shared" si="8"/>
        <v>159</v>
      </c>
      <c r="Y383" s="229">
        <f t="shared" si="9"/>
        <v>1219</v>
      </c>
      <c r="Z383" s="233">
        <v>6.84</v>
      </c>
      <c r="AA383" s="228">
        <f t="shared" si="10"/>
        <v>7568.4</v>
      </c>
      <c r="AB383" s="231">
        <f t="shared" si="11"/>
        <v>5146.5119999999997</v>
      </c>
      <c r="AC383" s="226" t="s">
        <v>1701</v>
      </c>
      <c r="AD383" s="226" t="s">
        <v>1701</v>
      </c>
      <c r="AE383" s="226" t="s">
        <v>1701</v>
      </c>
      <c r="AF383" s="253"/>
    </row>
    <row r="384" spans="1:32" ht="21.75" customHeight="1">
      <c r="A384" s="226">
        <v>376</v>
      </c>
      <c r="B384" s="226" t="s">
        <v>3854</v>
      </c>
      <c r="C384" s="226" t="s">
        <v>3854</v>
      </c>
      <c r="D384" s="227"/>
      <c r="E384" s="226" t="s">
        <v>3855</v>
      </c>
      <c r="F384" s="226" t="s">
        <v>66</v>
      </c>
      <c r="G384" s="226" t="s">
        <v>2686</v>
      </c>
      <c r="H384" s="226">
        <v>2</v>
      </c>
      <c r="I384" s="226" t="s">
        <v>3845</v>
      </c>
      <c r="J384" s="237">
        <v>2</v>
      </c>
      <c r="K384" s="260">
        <v>2</v>
      </c>
      <c r="L384" s="260"/>
      <c r="M384" s="226">
        <v>2</v>
      </c>
      <c r="N384" s="226">
        <v>3</v>
      </c>
      <c r="O384" s="227"/>
      <c r="P384" s="226">
        <v>20</v>
      </c>
      <c r="Q384" s="226">
        <v>1200</v>
      </c>
      <c r="R384" s="228">
        <f t="shared" si="6"/>
        <v>24000</v>
      </c>
      <c r="S384" s="228"/>
      <c r="T384" s="228"/>
      <c r="U384" s="228">
        <v>0</v>
      </c>
      <c r="V384" s="228">
        <v>212</v>
      </c>
      <c r="W384" s="228">
        <f t="shared" si="7"/>
        <v>1060</v>
      </c>
      <c r="X384" s="228">
        <f t="shared" si="8"/>
        <v>159</v>
      </c>
      <c r="Y384" s="229">
        <f t="shared" si="9"/>
        <v>1219</v>
      </c>
      <c r="Z384" s="233">
        <v>6.84</v>
      </c>
      <c r="AA384" s="228">
        <f t="shared" si="10"/>
        <v>7568.4</v>
      </c>
      <c r="AB384" s="231">
        <f t="shared" si="11"/>
        <v>5146.5119999999997</v>
      </c>
      <c r="AC384" s="226" t="s">
        <v>1701</v>
      </c>
      <c r="AD384" s="226" t="s">
        <v>1701</v>
      </c>
      <c r="AE384" s="226" t="s">
        <v>1701</v>
      </c>
      <c r="AF384" s="253"/>
    </row>
    <row r="385" spans="1:32" ht="21.75" customHeight="1">
      <c r="A385" s="226">
        <v>377</v>
      </c>
      <c r="B385" s="226" t="s">
        <v>3856</v>
      </c>
      <c r="C385" s="226" t="s">
        <v>3857</v>
      </c>
      <c r="D385" s="227"/>
      <c r="E385" s="226" t="s">
        <v>3858</v>
      </c>
      <c r="F385" s="226" t="s">
        <v>66</v>
      </c>
      <c r="G385" s="226" t="s">
        <v>2686</v>
      </c>
      <c r="H385" s="226">
        <v>2</v>
      </c>
      <c r="I385" s="226" t="s">
        <v>3845</v>
      </c>
      <c r="J385" s="237">
        <v>2</v>
      </c>
      <c r="K385" s="260">
        <v>2</v>
      </c>
      <c r="L385" s="260"/>
      <c r="M385" s="226">
        <v>2</v>
      </c>
      <c r="N385" s="226">
        <v>3</v>
      </c>
      <c r="O385" s="227"/>
      <c r="P385" s="226">
        <v>20</v>
      </c>
      <c r="Q385" s="226">
        <v>1200</v>
      </c>
      <c r="R385" s="228">
        <f t="shared" si="6"/>
        <v>24000</v>
      </c>
      <c r="S385" s="228"/>
      <c r="T385" s="228"/>
      <c r="U385" s="228">
        <v>0</v>
      </c>
      <c r="V385" s="228">
        <v>212</v>
      </c>
      <c r="W385" s="228">
        <f t="shared" si="7"/>
        <v>1060</v>
      </c>
      <c r="X385" s="228">
        <f t="shared" si="8"/>
        <v>159</v>
      </c>
      <c r="Y385" s="229">
        <f t="shared" si="9"/>
        <v>1219</v>
      </c>
      <c r="Z385" s="233">
        <v>6.84</v>
      </c>
      <c r="AA385" s="228">
        <f t="shared" si="10"/>
        <v>7568.4</v>
      </c>
      <c r="AB385" s="231">
        <f t="shared" si="11"/>
        <v>5146.5119999999997</v>
      </c>
      <c r="AC385" s="226" t="s">
        <v>1701</v>
      </c>
      <c r="AD385" s="226" t="s">
        <v>1701</v>
      </c>
      <c r="AE385" s="226" t="s">
        <v>1701</v>
      </c>
      <c r="AF385" s="253"/>
    </row>
    <row r="386" spans="1:32" ht="21.75" customHeight="1">
      <c r="A386" s="226">
        <v>378</v>
      </c>
      <c r="B386" s="226" t="s">
        <v>3859</v>
      </c>
      <c r="C386" s="226" t="s">
        <v>3859</v>
      </c>
      <c r="D386" s="227"/>
      <c r="E386" s="226" t="s">
        <v>3860</v>
      </c>
      <c r="F386" s="226" t="s">
        <v>66</v>
      </c>
      <c r="G386" s="226" t="s">
        <v>2686</v>
      </c>
      <c r="H386" s="226">
        <v>2</v>
      </c>
      <c r="I386" s="226" t="s">
        <v>3861</v>
      </c>
      <c r="J386" s="237">
        <v>5</v>
      </c>
      <c r="K386" s="260">
        <v>5</v>
      </c>
      <c r="L386" s="260"/>
      <c r="M386" s="226">
        <v>3</v>
      </c>
      <c r="N386" s="226">
        <v>6</v>
      </c>
      <c r="O386" s="227"/>
      <c r="P386" s="226">
        <v>27</v>
      </c>
      <c r="Q386" s="226">
        <v>3500</v>
      </c>
      <c r="R386" s="228">
        <f t="shared" si="6"/>
        <v>94500</v>
      </c>
      <c r="S386" s="228"/>
      <c r="T386" s="228"/>
      <c r="U386" s="228">
        <v>0</v>
      </c>
      <c r="V386" s="228">
        <v>202</v>
      </c>
      <c r="W386" s="228">
        <f t="shared" si="7"/>
        <v>1010</v>
      </c>
      <c r="X386" s="228">
        <f t="shared" si="8"/>
        <v>151.5</v>
      </c>
      <c r="Y386" s="229">
        <f t="shared" si="9"/>
        <v>1161.5</v>
      </c>
      <c r="Z386" s="233">
        <v>6.84</v>
      </c>
      <c r="AA386" s="228">
        <f t="shared" si="10"/>
        <v>7211.4</v>
      </c>
      <c r="AB386" s="231">
        <f t="shared" si="11"/>
        <v>4903.7520000000004</v>
      </c>
      <c r="AC386" s="226" t="s">
        <v>1701</v>
      </c>
      <c r="AD386" s="226" t="s">
        <v>1701</v>
      </c>
      <c r="AE386" s="226" t="s">
        <v>1701</v>
      </c>
      <c r="AF386" s="253"/>
    </row>
    <row r="387" spans="1:32" ht="21.75" customHeight="1">
      <c r="A387" s="226">
        <v>379</v>
      </c>
      <c r="B387" s="226" t="s">
        <v>3862</v>
      </c>
      <c r="C387" s="226" t="s">
        <v>3862</v>
      </c>
      <c r="D387" s="227"/>
      <c r="E387" s="226" t="s">
        <v>3863</v>
      </c>
      <c r="F387" s="226" t="s">
        <v>66</v>
      </c>
      <c r="G387" s="226" t="s">
        <v>2686</v>
      </c>
      <c r="H387" s="226">
        <v>2</v>
      </c>
      <c r="I387" s="226" t="s">
        <v>3861</v>
      </c>
      <c r="J387" s="237">
        <v>5</v>
      </c>
      <c r="K387" s="260">
        <v>5</v>
      </c>
      <c r="L387" s="260"/>
      <c r="M387" s="226">
        <v>3</v>
      </c>
      <c r="N387" s="226">
        <v>6</v>
      </c>
      <c r="O387" s="227"/>
      <c r="P387" s="226">
        <v>27</v>
      </c>
      <c r="Q387" s="226">
        <v>3500</v>
      </c>
      <c r="R387" s="228">
        <f t="shared" si="6"/>
        <v>94500</v>
      </c>
      <c r="S387" s="228"/>
      <c r="T387" s="228"/>
      <c r="U387" s="228">
        <v>0</v>
      </c>
      <c r="V387" s="228">
        <v>202</v>
      </c>
      <c r="W387" s="228">
        <f t="shared" si="7"/>
        <v>1010</v>
      </c>
      <c r="X387" s="228">
        <f t="shared" si="8"/>
        <v>151.5</v>
      </c>
      <c r="Y387" s="229">
        <f t="shared" si="9"/>
        <v>1161.5</v>
      </c>
      <c r="Z387" s="233">
        <v>6.84</v>
      </c>
      <c r="AA387" s="228">
        <f t="shared" si="10"/>
        <v>7211.4</v>
      </c>
      <c r="AB387" s="231">
        <f t="shared" si="11"/>
        <v>4903.7520000000004</v>
      </c>
      <c r="AC387" s="226" t="s">
        <v>1701</v>
      </c>
      <c r="AD387" s="226" t="s">
        <v>1701</v>
      </c>
      <c r="AE387" s="226" t="s">
        <v>1701</v>
      </c>
      <c r="AF387" s="253"/>
    </row>
    <row r="388" spans="1:32" ht="21.75" customHeight="1">
      <c r="A388" s="226">
        <v>380</v>
      </c>
      <c r="B388" s="226" t="s">
        <v>3864</v>
      </c>
      <c r="C388" s="226" t="s">
        <v>3864</v>
      </c>
      <c r="D388" s="227"/>
      <c r="E388" s="226" t="s">
        <v>3865</v>
      </c>
      <c r="F388" s="226" t="s">
        <v>66</v>
      </c>
      <c r="G388" s="226" t="s">
        <v>2686</v>
      </c>
      <c r="H388" s="226">
        <v>2</v>
      </c>
      <c r="I388" s="226" t="s">
        <v>3866</v>
      </c>
      <c r="J388" s="237">
        <v>7</v>
      </c>
      <c r="K388" s="260">
        <v>7</v>
      </c>
      <c r="L388" s="260"/>
      <c r="M388" s="226">
        <v>4</v>
      </c>
      <c r="N388" s="226">
        <v>8</v>
      </c>
      <c r="O388" s="227"/>
      <c r="P388" s="226">
        <v>15</v>
      </c>
      <c r="Q388" s="226">
        <v>3500</v>
      </c>
      <c r="R388" s="228">
        <f t="shared" si="6"/>
        <v>52500</v>
      </c>
      <c r="S388" s="228"/>
      <c r="T388" s="228"/>
      <c r="U388" s="228">
        <v>0</v>
      </c>
      <c r="V388" s="228">
        <v>192</v>
      </c>
      <c r="W388" s="228">
        <f t="shared" si="7"/>
        <v>960</v>
      </c>
      <c r="X388" s="228">
        <f t="shared" si="8"/>
        <v>144</v>
      </c>
      <c r="Y388" s="229">
        <f t="shared" si="9"/>
        <v>1104</v>
      </c>
      <c r="Z388" s="233">
        <v>6.84</v>
      </c>
      <c r="AA388" s="228">
        <f t="shared" si="10"/>
        <v>6854.4</v>
      </c>
      <c r="AB388" s="231">
        <f t="shared" si="11"/>
        <v>4660.9920000000002</v>
      </c>
      <c r="AC388" s="226" t="s">
        <v>1701</v>
      </c>
      <c r="AD388" s="226" t="s">
        <v>1701</v>
      </c>
      <c r="AE388" s="226" t="s">
        <v>1701</v>
      </c>
      <c r="AF388" s="253"/>
    </row>
    <row r="389" spans="1:32" ht="21.75" customHeight="1">
      <c r="A389" s="226">
        <v>381</v>
      </c>
      <c r="B389" s="226" t="s">
        <v>3867</v>
      </c>
      <c r="C389" s="226" t="s">
        <v>3867</v>
      </c>
      <c r="D389" s="227"/>
      <c r="E389" s="226" t="s">
        <v>3868</v>
      </c>
      <c r="F389" s="226" t="s">
        <v>66</v>
      </c>
      <c r="G389" s="226" t="s">
        <v>2686</v>
      </c>
      <c r="H389" s="226">
        <v>2</v>
      </c>
      <c r="I389" s="226" t="s">
        <v>3869</v>
      </c>
      <c r="J389" s="237">
        <v>3</v>
      </c>
      <c r="K389" s="260">
        <v>3</v>
      </c>
      <c r="L389" s="260"/>
      <c r="M389" s="226">
        <v>2</v>
      </c>
      <c r="N389" s="226">
        <v>4</v>
      </c>
      <c r="O389" s="227"/>
      <c r="P389" s="226">
        <v>28</v>
      </c>
      <c r="Q389" s="226">
        <v>3600</v>
      </c>
      <c r="R389" s="228">
        <f t="shared" si="6"/>
        <v>100800</v>
      </c>
      <c r="S389" s="228"/>
      <c r="T389" s="228"/>
      <c r="U389" s="228">
        <v>0</v>
      </c>
      <c r="V389" s="228">
        <v>187</v>
      </c>
      <c r="W389" s="228">
        <f t="shared" si="7"/>
        <v>935</v>
      </c>
      <c r="X389" s="228">
        <f t="shared" si="8"/>
        <v>140.25</v>
      </c>
      <c r="Y389" s="229">
        <f t="shared" si="9"/>
        <v>1075.25</v>
      </c>
      <c r="Z389" s="233">
        <v>6.84</v>
      </c>
      <c r="AA389" s="228">
        <f t="shared" si="10"/>
        <v>6675.9</v>
      </c>
      <c r="AB389" s="231">
        <f t="shared" si="11"/>
        <v>4539.6120000000001</v>
      </c>
      <c r="AC389" s="226" t="s">
        <v>1701</v>
      </c>
      <c r="AD389" s="226" t="s">
        <v>1701</v>
      </c>
      <c r="AE389" s="226" t="s">
        <v>1701</v>
      </c>
      <c r="AF389" s="253"/>
    </row>
    <row r="390" spans="1:32" ht="21.75" customHeight="1">
      <c r="A390" s="226">
        <v>382</v>
      </c>
      <c r="B390" s="226" t="s">
        <v>3870</v>
      </c>
      <c r="C390" s="226" t="s">
        <v>3870</v>
      </c>
      <c r="D390" s="227"/>
      <c r="E390" s="226" t="s">
        <v>3871</v>
      </c>
      <c r="F390" s="226" t="s">
        <v>66</v>
      </c>
      <c r="G390" s="226" t="s">
        <v>2686</v>
      </c>
      <c r="H390" s="226">
        <v>2</v>
      </c>
      <c r="I390" s="226" t="s">
        <v>3869</v>
      </c>
      <c r="J390" s="237">
        <v>3</v>
      </c>
      <c r="K390" s="260">
        <v>3</v>
      </c>
      <c r="L390" s="260"/>
      <c r="M390" s="226">
        <v>2</v>
      </c>
      <c r="N390" s="226">
        <v>4</v>
      </c>
      <c r="O390" s="227"/>
      <c r="P390" s="226">
        <v>28</v>
      </c>
      <c r="Q390" s="226">
        <v>3600</v>
      </c>
      <c r="R390" s="228">
        <f t="shared" si="6"/>
        <v>100800</v>
      </c>
      <c r="S390" s="228"/>
      <c r="T390" s="228"/>
      <c r="U390" s="228">
        <v>0</v>
      </c>
      <c r="V390" s="228">
        <v>187</v>
      </c>
      <c r="W390" s="228">
        <f t="shared" si="7"/>
        <v>935</v>
      </c>
      <c r="X390" s="228">
        <f t="shared" si="8"/>
        <v>140.25</v>
      </c>
      <c r="Y390" s="229">
        <f t="shared" si="9"/>
        <v>1075.25</v>
      </c>
      <c r="Z390" s="233">
        <v>6.84</v>
      </c>
      <c r="AA390" s="228">
        <f t="shared" si="10"/>
        <v>6675.9</v>
      </c>
      <c r="AB390" s="231">
        <f t="shared" si="11"/>
        <v>4539.6120000000001</v>
      </c>
      <c r="AC390" s="226" t="s">
        <v>1701</v>
      </c>
      <c r="AD390" s="226" t="s">
        <v>1701</v>
      </c>
      <c r="AE390" s="226" t="s">
        <v>1701</v>
      </c>
      <c r="AF390" s="253"/>
    </row>
    <row r="391" spans="1:32" ht="21.75" customHeight="1">
      <c r="A391" s="226">
        <v>383</v>
      </c>
      <c r="B391" s="226" t="s">
        <v>3872</v>
      </c>
      <c r="C391" s="226" t="s">
        <v>3872</v>
      </c>
      <c r="D391" s="227"/>
      <c r="E391" s="226" t="s">
        <v>3873</v>
      </c>
      <c r="F391" s="226" t="s">
        <v>66</v>
      </c>
      <c r="G391" s="226" t="s">
        <v>2686</v>
      </c>
      <c r="H391" s="226">
        <v>2</v>
      </c>
      <c r="I391" s="226" t="s">
        <v>3874</v>
      </c>
      <c r="J391" s="237">
        <v>1</v>
      </c>
      <c r="K391" s="260">
        <v>1</v>
      </c>
      <c r="L391" s="260"/>
      <c r="M391" s="226">
        <v>2</v>
      </c>
      <c r="N391" s="226">
        <v>2</v>
      </c>
      <c r="O391" s="227"/>
      <c r="P391" s="226">
        <v>15</v>
      </c>
      <c r="Q391" s="226">
        <v>1200</v>
      </c>
      <c r="R391" s="228">
        <f t="shared" si="6"/>
        <v>18000</v>
      </c>
      <c r="S391" s="228"/>
      <c r="T391" s="228"/>
      <c r="U391" s="228">
        <v>0</v>
      </c>
      <c r="V391" s="228">
        <v>150</v>
      </c>
      <c r="W391" s="228">
        <f t="shared" si="7"/>
        <v>750</v>
      </c>
      <c r="X391" s="228">
        <f t="shared" si="8"/>
        <v>112.5</v>
      </c>
      <c r="Y391" s="229">
        <f t="shared" si="9"/>
        <v>862.5</v>
      </c>
      <c r="Z391" s="233">
        <v>6.84</v>
      </c>
      <c r="AA391" s="228">
        <f t="shared" si="10"/>
        <v>5355</v>
      </c>
      <c r="AB391" s="231">
        <f t="shared" si="11"/>
        <v>3641.4</v>
      </c>
      <c r="AC391" s="226" t="s">
        <v>1701</v>
      </c>
      <c r="AD391" s="226" t="s">
        <v>1701</v>
      </c>
      <c r="AE391" s="226" t="s">
        <v>1701</v>
      </c>
      <c r="AF391" s="253"/>
    </row>
    <row r="392" spans="1:32" ht="21.75" customHeight="1">
      <c r="A392" s="226">
        <v>384</v>
      </c>
      <c r="B392" s="226" t="s">
        <v>3875</v>
      </c>
      <c r="C392" s="226" t="s">
        <v>3875</v>
      </c>
      <c r="D392" s="227"/>
      <c r="E392" s="226" t="s">
        <v>3876</v>
      </c>
      <c r="F392" s="226" t="s">
        <v>66</v>
      </c>
      <c r="G392" s="226" t="s">
        <v>2686</v>
      </c>
      <c r="H392" s="226">
        <v>2</v>
      </c>
      <c r="I392" s="226" t="s">
        <v>3874</v>
      </c>
      <c r="J392" s="237">
        <v>1</v>
      </c>
      <c r="K392" s="260">
        <v>1</v>
      </c>
      <c r="L392" s="260"/>
      <c r="M392" s="226">
        <v>2</v>
      </c>
      <c r="N392" s="226">
        <v>2</v>
      </c>
      <c r="O392" s="227"/>
      <c r="P392" s="226">
        <v>15</v>
      </c>
      <c r="Q392" s="226">
        <v>1200</v>
      </c>
      <c r="R392" s="228">
        <f t="shared" si="6"/>
        <v>18000</v>
      </c>
      <c r="S392" s="228"/>
      <c r="T392" s="228"/>
      <c r="U392" s="228">
        <v>0</v>
      </c>
      <c r="V392" s="228">
        <v>150</v>
      </c>
      <c r="W392" s="228">
        <f t="shared" si="7"/>
        <v>750</v>
      </c>
      <c r="X392" s="228">
        <f t="shared" si="8"/>
        <v>112.5</v>
      </c>
      <c r="Y392" s="229">
        <f t="shared" si="9"/>
        <v>862.5</v>
      </c>
      <c r="Z392" s="233">
        <v>6.84</v>
      </c>
      <c r="AA392" s="228">
        <f t="shared" si="10"/>
        <v>5355</v>
      </c>
      <c r="AB392" s="231">
        <f t="shared" si="11"/>
        <v>3641.4</v>
      </c>
      <c r="AC392" s="226" t="s">
        <v>1701</v>
      </c>
      <c r="AD392" s="226" t="s">
        <v>1701</v>
      </c>
      <c r="AE392" s="226" t="s">
        <v>1701</v>
      </c>
      <c r="AF392" s="253"/>
    </row>
    <row r="393" spans="1:32" ht="21.75" customHeight="1">
      <c r="A393" s="226">
        <v>385</v>
      </c>
      <c r="B393" s="226" t="s">
        <v>3877</v>
      </c>
      <c r="C393" s="226" t="s">
        <v>3877</v>
      </c>
      <c r="D393" s="227"/>
      <c r="E393" s="226" t="s">
        <v>3878</v>
      </c>
      <c r="F393" s="226" t="s">
        <v>66</v>
      </c>
      <c r="G393" s="226" t="s">
        <v>2686</v>
      </c>
      <c r="H393" s="226">
        <v>2</v>
      </c>
      <c r="I393" s="226" t="s">
        <v>3879</v>
      </c>
      <c r="J393" s="237">
        <v>3</v>
      </c>
      <c r="K393" s="260">
        <v>3</v>
      </c>
      <c r="L393" s="260"/>
      <c r="M393" s="226">
        <v>2</v>
      </c>
      <c r="N393" s="226">
        <v>4</v>
      </c>
      <c r="O393" s="227"/>
      <c r="P393" s="226">
        <v>18</v>
      </c>
      <c r="Q393" s="226">
        <v>6500</v>
      </c>
      <c r="R393" s="228">
        <f t="shared" si="6"/>
        <v>117000</v>
      </c>
      <c r="S393" s="228"/>
      <c r="T393" s="228"/>
      <c r="U393" s="228">
        <v>0</v>
      </c>
      <c r="V393" s="228">
        <v>132</v>
      </c>
      <c r="W393" s="228">
        <f t="shared" si="7"/>
        <v>660</v>
      </c>
      <c r="X393" s="228">
        <f t="shared" si="8"/>
        <v>99</v>
      </c>
      <c r="Y393" s="229">
        <f t="shared" si="9"/>
        <v>759</v>
      </c>
      <c r="Z393" s="233">
        <v>6.84</v>
      </c>
      <c r="AA393" s="228">
        <f t="shared" si="10"/>
        <v>4712.3999999999996</v>
      </c>
      <c r="AB393" s="231">
        <f t="shared" si="11"/>
        <v>3204.4319999999998</v>
      </c>
      <c r="AC393" s="226" t="s">
        <v>1701</v>
      </c>
      <c r="AD393" s="226" t="s">
        <v>1701</v>
      </c>
      <c r="AE393" s="226" t="s">
        <v>1701</v>
      </c>
      <c r="AF393" s="253"/>
    </row>
    <row r="394" spans="1:32" ht="21.75" customHeight="1">
      <c r="A394" s="226">
        <v>386</v>
      </c>
      <c r="B394" s="226" t="s">
        <v>3880</v>
      </c>
      <c r="C394" s="226" t="s">
        <v>3880</v>
      </c>
      <c r="D394" s="227"/>
      <c r="E394" s="226" t="s">
        <v>3881</v>
      </c>
      <c r="F394" s="226" t="s">
        <v>66</v>
      </c>
      <c r="G394" s="226" t="s">
        <v>2686</v>
      </c>
      <c r="H394" s="226">
        <v>2</v>
      </c>
      <c r="I394" s="226" t="s">
        <v>3879</v>
      </c>
      <c r="J394" s="237">
        <v>3</v>
      </c>
      <c r="K394" s="260">
        <v>3</v>
      </c>
      <c r="L394" s="260"/>
      <c r="M394" s="226">
        <v>2</v>
      </c>
      <c r="N394" s="226">
        <v>4</v>
      </c>
      <c r="O394" s="227"/>
      <c r="P394" s="226">
        <v>18</v>
      </c>
      <c r="Q394" s="226">
        <v>6500</v>
      </c>
      <c r="R394" s="228">
        <f t="shared" si="6"/>
        <v>117000</v>
      </c>
      <c r="S394" s="228"/>
      <c r="T394" s="228"/>
      <c r="U394" s="228">
        <v>0</v>
      </c>
      <c r="V394" s="228">
        <v>132</v>
      </c>
      <c r="W394" s="228">
        <f t="shared" si="7"/>
        <v>660</v>
      </c>
      <c r="X394" s="228">
        <f t="shared" si="8"/>
        <v>99</v>
      </c>
      <c r="Y394" s="229">
        <f t="shared" si="9"/>
        <v>759</v>
      </c>
      <c r="Z394" s="233">
        <v>6.84</v>
      </c>
      <c r="AA394" s="228">
        <f t="shared" si="10"/>
        <v>4712.3999999999996</v>
      </c>
      <c r="AB394" s="231">
        <f t="shared" si="11"/>
        <v>3204.4319999999998</v>
      </c>
      <c r="AC394" s="226" t="s">
        <v>1701</v>
      </c>
      <c r="AD394" s="226" t="s">
        <v>1701</v>
      </c>
      <c r="AE394" s="226" t="s">
        <v>1701</v>
      </c>
      <c r="AF394" s="253"/>
    </row>
    <row r="395" spans="1:32" ht="21.75" customHeight="1">
      <c r="A395" s="226">
        <v>387</v>
      </c>
      <c r="B395" s="226" t="s">
        <v>3882</v>
      </c>
      <c r="C395" s="226" t="s">
        <v>3882</v>
      </c>
      <c r="D395" s="227"/>
      <c r="E395" s="226" t="s">
        <v>3883</v>
      </c>
      <c r="F395" s="226" t="s">
        <v>66</v>
      </c>
      <c r="G395" s="226" t="s">
        <v>2686</v>
      </c>
      <c r="H395" s="226">
        <v>2</v>
      </c>
      <c r="I395" s="226" t="s">
        <v>3884</v>
      </c>
      <c r="J395" s="235">
        <v>2</v>
      </c>
      <c r="K395" s="262">
        <v>1</v>
      </c>
      <c r="L395" s="262">
        <v>1</v>
      </c>
      <c r="M395" s="226">
        <v>3</v>
      </c>
      <c r="N395" s="226">
        <v>3</v>
      </c>
      <c r="O395" s="227"/>
      <c r="P395" s="226">
        <v>20</v>
      </c>
      <c r="Q395" s="226">
        <v>3600</v>
      </c>
      <c r="R395" s="228">
        <f t="shared" si="6"/>
        <v>72000</v>
      </c>
      <c r="S395" s="228"/>
      <c r="T395" s="228"/>
      <c r="U395" s="228">
        <v>0</v>
      </c>
      <c r="V395" s="228">
        <v>180</v>
      </c>
      <c r="W395" s="228">
        <f t="shared" si="7"/>
        <v>900</v>
      </c>
      <c r="X395" s="228">
        <f t="shared" si="8"/>
        <v>135</v>
      </c>
      <c r="Y395" s="229">
        <f t="shared" si="9"/>
        <v>1035</v>
      </c>
      <c r="Z395" s="233">
        <v>6.84</v>
      </c>
      <c r="AA395" s="228">
        <f t="shared" si="10"/>
        <v>6426</v>
      </c>
      <c r="AB395" s="231">
        <f t="shared" si="11"/>
        <v>4369.68</v>
      </c>
      <c r="AC395" s="226" t="s">
        <v>1701</v>
      </c>
      <c r="AD395" s="226" t="s">
        <v>1701</v>
      </c>
      <c r="AE395" s="226" t="s">
        <v>1701</v>
      </c>
      <c r="AF395" s="253"/>
    </row>
    <row r="396" spans="1:32" ht="21.75" customHeight="1">
      <c r="A396" s="226">
        <v>388</v>
      </c>
      <c r="B396" s="226" t="s">
        <v>3885</v>
      </c>
      <c r="C396" s="226" t="s">
        <v>3886</v>
      </c>
      <c r="D396" s="227"/>
      <c r="E396" s="226" t="s">
        <v>3887</v>
      </c>
      <c r="F396" s="226" t="s">
        <v>66</v>
      </c>
      <c r="G396" s="226" t="s">
        <v>2686</v>
      </c>
      <c r="H396" s="226">
        <v>2</v>
      </c>
      <c r="I396" s="226" t="s">
        <v>3884</v>
      </c>
      <c r="J396" s="237">
        <v>2</v>
      </c>
      <c r="K396" s="260">
        <v>2</v>
      </c>
      <c r="L396" s="260"/>
      <c r="M396" s="226">
        <v>2</v>
      </c>
      <c r="N396" s="226">
        <v>3</v>
      </c>
      <c r="O396" s="227"/>
      <c r="P396" s="226">
        <v>20</v>
      </c>
      <c r="Q396" s="226">
        <v>3600</v>
      </c>
      <c r="R396" s="228">
        <f t="shared" si="6"/>
        <v>72000</v>
      </c>
      <c r="S396" s="228"/>
      <c r="T396" s="228"/>
      <c r="U396" s="228">
        <v>0</v>
      </c>
      <c r="V396" s="228">
        <v>100</v>
      </c>
      <c r="W396" s="228">
        <f t="shared" si="7"/>
        <v>500</v>
      </c>
      <c r="X396" s="228">
        <f t="shared" si="8"/>
        <v>75</v>
      </c>
      <c r="Y396" s="229">
        <f t="shared" si="9"/>
        <v>575</v>
      </c>
      <c r="Z396" s="233">
        <v>6.84</v>
      </c>
      <c r="AA396" s="228">
        <f t="shared" si="10"/>
        <v>3570</v>
      </c>
      <c r="AB396" s="231">
        <f t="shared" si="11"/>
        <v>2427.6000000000004</v>
      </c>
      <c r="AC396" s="226" t="s">
        <v>1701</v>
      </c>
      <c r="AD396" s="226" t="s">
        <v>1701</v>
      </c>
      <c r="AE396" s="226" t="s">
        <v>1701</v>
      </c>
      <c r="AF396" s="253"/>
    </row>
    <row r="397" spans="1:32" ht="21.75" customHeight="1">
      <c r="A397" s="226">
        <v>389</v>
      </c>
      <c r="B397" s="226" t="s">
        <v>3888</v>
      </c>
      <c r="C397" s="226" t="s">
        <v>3889</v>
      </c>
      <c r="D397" s="227"/>
      <c r="E397" s="226" t="s">
        <v>3890</v>
      </c>
      <c r="F397" s="226" t="s">
        <v>66</v>
      </c>
      <c r="G397" s="226" t="s">
        <v>2686</v>
      </c>
      <c r="H397" s="226">
        <v>2</v>
      </c>
      <c r="I397" s="226" t="s">
        <v>3884</v>
      </c>
      <c r="J397" s="237">
        <v>2</v>
      </c>
      <c r="K397" s="260">
        <v>2</v>
      </c>
      <c r="L397" s="260"/>
      <c r="M397" s="226">
        <v>2</v>
      </c>
      <c r="N397" s="226">
        <v>3</v>
      </c>
      <c r="O397" s="227"/>
      <c r="P397" s="226">
        <v>20</v>
      </c>
      <c r="Q397" s="226">
        <v>3600</v>
      </c>
      <c r="R397" s="228">
        <f t="shared" si="6"/>
        <v>72000</v>
      </c>
      <c r="S397" s="228"/>
      <c r="T397" s="228"/>
      <c r="U397" s="228">
        <v>0</v>
      </c>
      <c r="V397" s="228">
        <v>100</v>
      </c>
      <c r="W397" s="228">
        <f t="shared" si="7"/>
        <v>500</v>
      </c>
      <c r="X397" s="228">
        <f t="shared" si="8"/>
        <v>75</v>
      </c>
      <c r="Y397" s="229">
        <f t="shared" si="9"/>
        <v>575</v>
      </c>
      <c r="Z397" s="233">
        <v>6.84</v>
      </c>
      <c r="AA397" s="228">
        <f t="shared" si="10"/>
        <v>3570</v>
      </c>
      <c r="AB397" s="231">
        <f t="shared" si="11"/>
        <v>2427.6000000000004</v>
      </c>
      <c r="AC397" s="226" t="s">
        <v>1701</v>
      </c>
      <c r="AD397" s="226" t="s">
        <v>1701</v>
      </c>
      <c r="AE397" s="226" t="s">
        <v>1701</v>
      </c>
      <c r="AF397" s="253"/>
    </row>
    <row r="398" spans="1:32" ht="21.75" customHeight="1">
      <c r="A398" s="226">
        <v>390</v>
      </c>
      <c r="B398" s="226" t="s">
        <v>3891</v>
      </c>
      <c r="C398" s="226" t="s">
        <v>3891</v>
      </c>
      <c r="D398" s="227"/>
      <c r="E398" s="236" t="s">
        <v>3892</v>
      </c>
      <c r="F398" s="226" t="s">
        <v>66</v>
      </c>
      <c r="G398" s="226" t="s">
        <v>2686</v>
      </c>
      <c r="H398" s="226">
        <v>2</v>
      </c>
      <c r="I398" s="226" t="s">
        <v>3893</v>
      </c>
      <c r="J398" s="237">
        <v>1</v>
      </c>
      <c r="K398" s="260">
        <v>1</v>
      </c>
      <c r="L398" s="260"/>
      <c r="M398" s="226">
        <v>2</v>
      </c>
      <c r="N398" s="226">
        <v>2</v>
      </c>
      <c r="O398" s="227"/>
      <c r="P398" s="226">
        <v>27</v>
      </c>
      <c r="Q398" s="226">
        <v>1500</v>
      </c>
      <c r="R398" s="228">
        <f t="shared" si="6"/>
        <v>40500</v>
      </c>
      <c r="S398" s="228"/>
      <c r="T398" s="228"/>
      <c r="U398" s="228">
        <v>0</v>
      </c>
      <c r="V398" s="228">
        <v>100</v>
      </c>
      <c r="W398" s="228">
        <f t="shared" si="7"/>
        <v>500</v>
      </c>
      <c r="X398" s="228">
        <f t="shared" si="8"/>
        <v>75</v>
      </c>
      <c r="Y398" s="229">
        <f t="shared" si="9"/>
        <v>575</v>
      </c>
      <c r="Z398" s="233">
        <v>6.84</v>
      </c>
      <c r="AA398" s="228">
        <f t="shared" si="10"/>
        <v>3570</v>
      </c>
      <c r="AB398" s="231">
        <f t="shared" si="11"/>
        <v>2427.6000000000004</v>
      </c>
      <c r="AC398" s="226" t="s">
        <v>1701</v>
      </c>
      <c r="AD398" s="226" t="s">
        <v>1701</v>
      </c>
      <c r="AE398" s="226" t="s">
        <v>1701</v>
      </c>
      <c r="AF398" s="253"/>
    </row>
    <row r="399" spans="1:32" ht="21.75" customHeight="1">
      <c r="A399" s="226">
        <v>391</v>
      </c>
      <c r="B399" s="226" t="s">
        <v>3894</v>
      </c>
      <c r="C399" s="226" t="s">
        <v>3894</v>
      </c>
      <c r="D399" s="227"/>
      <c r="E399" s="236" t="s">
        <v>3895</v>
      </c>
      <c r="F399" s="226" t="s">
        <v>66</v>
      </c>
      <c r="G399" s="226" t="s">
        <v>2686</v>
      </c>
      <c r="H399" s="226">
        <v>2</v>
      </c>
      <c r="I399" s="226" t="s">
        <v>3893</v>
      </c>
      <c r="J399" s="237">
        <v>1</v>
      </c>
      <c r="K399" s="260">
        <v>1</v>
      </c>
      <c r="L399" s="260"/>
      <c r="M399" s="226">
        <v>2</v>
      </c>
      <c r="N399" s="226">
        <v>2</v>
      </c>
      <c r="O399" s="227"/>
      <c r="P399" s="226">
        <v>27</v>
      </c>
      <c r="Q399" s="226">
        <v>1500</v>
      </c>
      <c r="R399" s="228">
        <f t="shared" si="6"/>
        <v>40500</v>
      </c>
      <c r="S399" s="228"/>
      <c r="T399" s="228"/>
      <c r="U399" s="228">
        <v>0</v>
      </c>
      <c r="V399" s="228">
        <v>100</v>
      </c>
      <c r="W399" s="228">
        <f t="shared" si="7"/>
        <v>500</v>
      </c>
      <c r="X399" s="228">
        <f t="shared" si="8"/>
        <v>75</v>
      </c>
      <c r="Y399" s="229">
        <f t="shared" si="9"/>
        <v>575</v>
      </c>
      <c r="Z399" s="233">
        <v>6.84</v>
      </c>
      <c r="AA399" s="228">
        <f t="shared" si="10"/>
        <v>3570</v>
      </c>
      <c r="AB399" s="231">
        <f t="shared" si="11"/>
        <v>2427.6000000000004</v>
      </c>
      <c r="AC399" s="226" t="s">
        <v>1701</v>
      </c>
      <c r="AD399" s="226" t="s">
        <v>1701</v>
      </c>
      <c r="AE399" s="226" t="s">
        <v>1701</v>
      </c>
      <c r="AF399" s="253"/>
    </row>
    <row r="400" spans="1:32" ht="21.75" customHeight="1">
      <c r="A400" s="226">
        <v>392</v>
      </c>
      <c r="B400" s="226" t="s">
        <v>3896</v>
      </c>
      <c r="C400" s="226" t="s">
        <v>3896</v>
      </c>
      <c r="D400" s="227"/>
      <c r="E400" s="236" t="s">
        <v>3897</v>
      </c>
      <c r="F400" s="226" t="s">
        <v>66</v>
      </c>
      <c r="G400" s="226" t="s">
        <v>2686</v>
      </c>
      <c r="H400" s="226">
        <v>2</v>
      </c>
      <c r="I400" s="226" t="s">
        <v>3893</v>
      </c>
      <c r="J400" s="237">
        <v>1</v>
      </c>
      <c r="K400" s="260">
        <v>1</v>
      </c>
      <c r="L400" s="260"/>
      <c r="M400" s="226">
        <v>2</v>
      </c>
      <c r="N400" s="226">
        <v>2</v>
      </c>
      <c r="O400" s="227"/>
      <c r="P400" s="226">
        <v>27</v>
      </c>
      <c r="Q400" s="226">
        <v>1500</v>
      </c>
      <c r="R400" s="228">
        <f t="shared" si="6"/>
        <v>40500</v>
      </c>
      <c r="S400" s="228"/>
      <c r="T400" s="228"/>
      <c r="U400" s="228">
        <v>0</v>
      </c>
      <c r="V400" s="228">
        <v>100</v>
      </c>
      <c r="W400" s="228">
        <f t="shared" si="7"/>
        <v>500</v>
      </c>
      <c r="X400" s="228">
        <f t="shared" si="8"/>
        <v>75</v>
      </c>
      <c r="Y400" s="229">
        <f t="shared" si="9"/>
        <v>575</v>
      </c>
      <c r="Z400" s="233">
        <v>6.84</v>
      </c>
      <c r="AA400" s="228">
        <f t="shared" si="10"/>
        <v>3570</v>
      </c>
      <c r="AB400" s="231">
        <f t="shared" si="11"/>
        <v>2427.6000000000004</v>
      </c>
      <c r="AC400" s="226" t="s">
        <v>1701</v>
      </c>
      <c r="AD400" s="226" t="s">
        <v>1701</v>
      </c>
      <c r="AE400" s="226" t="s">
        <v>1701</v>
      </c>
      <c r="AF400" s="253"/>
    </row>
    <row r="401" spans="1:32" ht="21.75" customHeight="1">
      <c r="A401" s="226">
        <v>393</v>
      </c>
      <c r="B401" s="226" t="s">
        <v>3900</v>
      </c>
      <c r="C401" s="226" t="s">
        <v>3900</v>
      </c>
      <c r="D401" s="227"/>
      <c r="E401" s="236" t="s">
        <v>3901</v>
      </c>
      <c r="F401" s="226" t="s">
        <v>66</v>
      </c>
      <c r="G401" s="226" t="s">
        <v>2686</v>
      </c>
      <c r="H401" s="226">
        <v>2</v>
      </c>
      <c r="I401" s="226" t="s">
        <v>3893</v>
      </c>
      <c r="J401" s="237">
        <v>1</v>
      </c>
      <c r="K401" s="260">
        <v>1</v>
      </c>
      <c r="L401" s="260"/>
      <c r="M401" s="226">
        <v>2</v>
      </c>
      <c r="N401" s="226">
        <v>2</v>
      </c>
      <c r="O401" s="227"/>
      <c r="P401" s="226">
        <v>27</v>
      </c>
      <c r="Q401" s="226">
        <v>1500</v>
      </c>
      <c r="R401" s="228">
        <f t="shared" si="6"/>
        <v>40500</v>
      </c>
      <c r="S401" s="228"/>
      <c r="T401" s="228"/>
      <c r="U401" s="228">
        <v>0</v>
      </c>
      <c r="V401" s="228">
        <v>100</v>
      </c>
      <c r="W401" s="228">
        <f t="shared" si="7"/>
        <v>500</v>
      </c>
      <c r="X401" s="228">
        <f t="shared" si="8"/>
        <v>75</v>
      </c>
      <c r="Y401" s="229">
        <f t="shared" si="9"/>
        <v>575</v>
      </c>
      <c r="Z401" s="233">
        <v>6.84</v>
      </c>
      <c r="AA401" s="228">
        <f t="shared" si="10"/>
        <v>3570</v>
      </c>
      <c r="AB401" s="231">
        <f t="shared" si="11"/>
        <v>2427.6000000000004</v>
      </c>
      <c r="AC401" s="226" t="s">
        <v>1701</v>
      </c>
      <c r="AD401" s="226" t="s">
        <v>1701</v>
      </c>
      <c r="AE401" s="226" t="s">
        <v>1701</v>
      </c>
      <c r="AF401" s="253"/>
    </row>
    <row r="402" spans="1:32" ht="21.75" customHeight="1">
      <c r="A402" s="226">
        <v>394</v>
      </c>
      <c r="B402" s="226" t="s">
        <v>3902</v>
      </c>
      <c r="C402" s="226" t="s">
        <v>3902</v>
      </c>
      <c r="D402" s="227"/>
      <c r="E402" s="236" t="s">
        <v>3903</v>
      </c>
      <c r="F402" s="226" t="s">
        <v>66</v>
      </c>
      <c r="G402" s="226" t="s">
        <v>2686</v>
      </c>
      <c r="H402" s="226">
        <v>2</v>
      </c>
      <c r="I402" s="226" t="s">
        <v>3893</v>
      </c>
      <c r="J402" s="237">
        <v>1</v>
      </c>
      <c r="K402" s="260">
        <v>1</v>
      </c>
      <c r="L402" s="260"/>
      <c r="M402" s="226">
        <v>2</v>
      </c>
      <c r="N402" s="226">
        <v>2</v>
      </c>
      <c r="O402" s="227"/>
      <c r="P402" s="226">
        <v>27</v>
      </c>
      <c r="Q402" s="226">
        <v>1500</v>
      </c>
      <c r="R402" s="228">
        <f t="shared" si="6"/>
        <v>40500</v>
      </c>
      <c r="S402" s="228"/>
      <c r="T402" s="228"/>
      <c r="U402" s="228">
        <v>0</v>
      </c>
      <c r="V402" s="228">
        <v>100</v>
      </c>
      <c r="W402" s="228">
        <f t="shared" si="7"/>
        <v>500</v>
      </c>
      <c r="X402" s="228">
        <f t="shared" si="8"/>
        <v>75</v>
      </c>
      <c r="Y402" s="229">
        <f t="shared" si="9"/>
        <v>575</v>
      </c>
      <c r="Z402" s="233">
        <v>6.84</v>
      </c>
      <c r="AA402" s="228">
        <f t="shared" si="10"/>
        <v>3570</v>
      </c>
      <c r="AB402" s="231">
        <f t="shared" si="11"/>
        <v>2427.6000000000004</v>
      </c>
      <c r="AC402" s="226" t="s">
        <v>1701</v>
      </c>
      <c r="AD402" s="226" t="s">
        <v>1701</v>
      </c>
      <c r="AE402" s="226" t="s">
        <v>1701</v>
      </c>
      <c r="AF402" s="253"/>
    </row>
    <row r="403" spans="1:32" ht="21.75" customHeight="1">
      <c r="A403" s="226">
        <v>395</v>
      </c>
      <c r="B403" s="226" t="s">
        <v>3904</v>
      </c>
      <c r="C403" s="226" t="s">
        <v>3904</v>
      </c>
      <c r="D403" s="227"/>
      <c r="E403" s="226" t="s">
        <v>3905</v>
      </c>
      <c r="F403" s="226" t="s">
        <v>66</v>
      </c>
      <c r="G403" s="226" t="s">
        <v>2686</v>
      </c>
      <c r="H403" s="226">
        <v>2</v>
      </c>
      <c r="I403" s="226" t="s">
        <v>3906</v>
      </c>
      <c r="J403" s="237">
        <v>3</v>
      </c>
      <c r="K403" s="260">
        <v>3</v>
      </c>
      <c r="L403" s="260"/>
      <c r="M403" s="226">
        <v>3</v>
      </c>
      <c r="N403" s="226">
        <v>4</v>
      </c>
      <c r="O403" s="227"/>
      <c r="P403" s="226">
        <v>36</v>
      </c>
      <c r="Q403" s="226">
        <v>11100</v>
      </c>
      <c r="R403" s="228">
        <f t="shared" si="6"/>
        <v>399600</v>
      </c>
      <c r="S403" s="228"/>
      <c r="T403" s="228"/>
      <c r="U403" s="228">
        <v>0</v>
      </c>
      <c r="V403" s="228">
        <v>100</v>
      </c>
      <c r="W403" s="228">
        <f t="shared" si="7"/>
        <v>500</v>
      </c>
      <c r="X403" s="228">
        <f t="shared" si="8"/>
        <v>75</v>
      </c>
      <c r="Y403" s="229">
        <f t="shared" si="9"/>
        <v>575</v>
      </c>
      <c r="Z403" s="233">
        <v>6.84</v>
      </c>
      <c r="AA403" s="228">
        <f t="shared" si="10"/>
        <v>3570</v>
      </c>
      <c r="AB403" s="231">
        <f t="shared" si="11"/>
        <v>2427.6000000000004</v>
      </c>
      <c r="AC403" s="226" t="s">
        <v>1701</v>
      </c>
      <c r="AD403" s="226" t="s">
        <v>1701</v>
      </c>
      <c r="AE403" s="226" t="s">
        <v>1701</v>
      </c>
      <c r="AF403" s="253"/>
    </row>
    <row r="404" spans="1:32" ht="21.75" customHeight="1">
      <c r="A404" s="226">
        <v>396</v>
      </c>
      <c r="B404" s="226" t="s">
        <v>3907</v>
      </c>
      <c r="C404" s="226" t="s">
        <v>3907</v>
      </c>
      <c r="D404" s="227"/>
      <c r="E404" s="226" t="s">
        <v>3908</v>
      </c>
      <c r="F404" s="226" t="s">
        <v>66</v>
      </c>
      <c r="G404" s="226" t="s">
        <v>2686</v>
      </c>
      <c r="H404" s="226">
        <v>2</v>
      </c>
      <c r="I404" s="226" t="s">
        <v>3906</v>
      </c>
      <c r="J404" s="237">
        <v>3</v>
      </c>
      <c r="K404" s="260">
        <v>3</v>
      </c>
      <c r="L404" s="260"/>
      <c r="M404" s="226">
        <v>3</v>
      </c>
      <c r="N404" s="226">
        <v>4</v>
      </c>
      <c r="O404" s="227"/>
      <c r="P404" s="226">
        <v>36</v>
      </c>
      <c r="Q404" s="226">
        <v>11100</v>
      </c>
      <c r="R404" s="228">
        <f t="shared" si="6"/>
        <v>399600</v>
      </c>
      <c r="S404" s="228"/>
      <c r="T404" s="228"/>
      <c r="U404" s="228">
        <v>0</v>
      </c>
      <c r="V404" s="228">
        <v>100</v>
      </c>
      <c r="W404" s="228">
        <f t="shared" si="7"/>
        <v>500</v>
      </c>
      <c r="X404" s="228">
        <f t="shared" si="8"/>
        <v>75</v>
      </c>
      <c r="Y404" s="229">
        <f t="shared" si="9"/>
        <v>575</v>
      </c>
      <c r="Z404" s="233">
        <v>6.84</v>
      </c>
      <c r="AA404" s="228">
        <f t="shared" si="10"/>
        <v>3570</v>
      </c>
      <c r="AB404" s="231">
        <f t="shared" si="11"/>
        <v>2427.6000000000004</v>
      </c>
      <c r="AC404" s="226" t="s">
        <v>1701</v>
      </c>
      <c r="AD404" s="226" t="s">
        <v>1701</v>
      </c>
      <c r="AE404" s="226" t="s">
        <v>1701</v>
      </c>
      <c r="AF404" s="253"/>
    </row>
    <row r="405" spans="1:32" ht="21.75" customHeight="1">
      <c r="A405" s="226">
        <v>397</v>
      </c>
      <c r="B405" s="226" t="s">
        <v>3909</v>
      </c>
      <c r="C405" s="226" t="s">
        <v>3909</v>
      </c>
      <c r="D405" s="227"/>
      <c r="E405" s="226" t="s">
        <v>3910</v>
      </c>
      <c r="F405" s="226" t="s">
        <v>66</v>
      </c>
      <c r="G405" s="226" t="s">
        <v>2686</v>
      </c>
      <c r="H405" s="226">
        <v>2</v>
      </c>
      <c r="I405" s="226" t="s">
        <v>3874</v>
      </c>
      <c r="J405" s="237">
        <v>1</v>
      </c>
      <c r="K405" s="260">
        <v>1</v>
      </c>
      <c r="L405" s="260"/>
      <c r="M405" s="226">
        <v>2</v>
      </c>
      <c r="N405" s="226">
        <v>2</v>
      </c>
      <c r="O405" s="227"/>
      <c r="P405" s="226">
        <v>14</v>
      </c>
      <c r="Q405" s="226">
        <v>5498</v>
      </c>
      <c r="R405" s="228">
        <f t="shared" si="6"/>
        <v>76972</v>
      </c>
      <c r="S405" s="228"/>
      <c r="T405" s="228"/>
      <c r="U405" s="228">
        <v>0</v>
      </c>
      <c r="V405" s="228">
        <v>90</v>
      </c>
      <c r="W405" s="228">
        <f t="shared" si="7"/>
        <v>450</v>
      </c>
      <c r="X405" s="228">
        <f t="shared" si="8"/>
        <v>67.5</v>
      </c>
      <c r="Y405" s="229">
        <f t="shared" si="9"/>
        <v>517.5</v>
      </c>
      <c r="Z405" s="233">
        <v>6.84</v>
      </c>
      <c r="AA405" s="228">
        <f t="shared" si="10"/>
        <v>3213</v>
      </c>
      <c r="AB405" s="231">
        <f t="shared" si="11"/>
        <v>2184.84</v>
      </c>
      <c r="AC405" s="226" t="s">
        <v>1701</v>
      </c>
      <c r="AD405" s="226" t="s">
        <v>1701</v>
      </c>
      <c r="AE405" s="226" t="s">
        <v>1701</v>
      </c>
      <c r="AF405" s="253"/>
    </row>
    <row r="406" spans="1:32" ht="21.75" customHeight="1">
      <c r="A406" s="226">
        <v>398</v>
      </c>
      <c r="B406" s="226" t="s">
        <v>3911</v>
      </c>
      <c r="C406" s="226" t="s">
        <v>3911</v>
      </c>
      <c r="D406" s="227"/>
      <c r="E406" s="226" t="s">
        <v>3912</v>
      </c>
      <c r="F406" s="226" t="s">
        <v>66</v>
      </c>
      <c r="G406" s="226" t="s">
        <v>2686</v>
      </c>
      <c r="H406" s="226">
        <v>2</v>
      </c>
      <c r="I406" s="226" t="s">
        <v>3874</v>
      </c>
      <c r="J406" s="237">
        <v>1</v>
      </c>
      <c r="K406" s="260">
        <v>1</v>
      </c>
      <c r="L406" s="260"/>
      <c r="M406" s="226">
        <v>2</v>
      </c>
      <c r="N406" s="226">
        <v>2</v>
      </c>
      <c r="O406" s="227"/>
      <c r="P406" s="226">
        <v>14</v>
      </c>
      <c r="Q406" s="226">
        <v>5498</v>
      </c>
      <c r="R406" s="228">
        <f t="shared" si="6"/>
        <v>76972</v>
      </c>
      <c r="S406" s="228"/>
      <c r="T406" s="228"/>
      <c r="U406" s="228">
        <v>0</v>
      </c>
      <c r="V406" s="228">
        <v>90</v>
      </c>
      <c r="W406" s="228">
        <f t="shared" si="7"/>
        <v>450</v>
      </c>
      <c r="X406" s="228">
        <f t="shared" si="8"/>
        <v>67.5</v>
      </c>
      <c r="Y406" s="229">
        <f t="shared" si="9"/>
        <v>517.5</v>
      </c>
      <c r="Z406" s="233">
        <v>6.84</v>
      </c>
      <c r="AA406" s="228">
        <f t="shared" si="10"/>
        <v>3213</v>
      </c>
      <c r="AB406" s="231">
        <f t="shared" si="11"/>
        <v>2184.84</v>
      </c>
      <c r="AC406" s="226" t="s">
        <v>1701</v>
      </c>
      <c r="AD406" s="226" t="s">
        <v>1701</v>
      </c>
      <c r="AE406" s="226" t="s">
        <v>1701</v>
      </c>
      <c r="AF406" s="253"/>
    </row>
    <row r="407" spans="1:32" ht="21.75" customHeight="1">
      <c r="A407" s="226">
        <v>399</v>
      </c>
      <c r="B407" s="226" t="s">
        <v>3913</v>
      </c>
      <c r="C407" s="226" t="s">
        <v>3913</v>
      </c>
      <c r="D407" s="227"/>
      <c r="E407" s="226" t="s">
        <v>3914</v>
      </c>
      <c r="F407" s="226" t="s">
        <v>66</v>
      </c>
      <c r="G407" s="226" t="s">
        <v>2686</v>
      </c>
      <c r="H407" s="226">
        <v>2</v>
      </c>
      <c r="I407" s="226" t="s">
        <v>3874</v>
      </c>
      <c r="J407" s="237">
        <v>1</v>
      </c>
      <c r="K407" s="260">
        <v>1</v>
      </c>
      <c r="L407" s="260"/>
      <c r="M407" s="226">
        <v>2</v>
      </c>
      <c r="N407" s="226">
        <v>2</v>
      </c>
      <c r="O407" s="227"/>
      <c r="P407" s="226">
        <v>14</v>
      </c>
      <c r="Q407" s="226">
        <v>5498</v>
      </c>
      <c r="R407" s="228">
        <f t="shared" si="6"/>
        <v>76972</v>
      </c>
      <c r="S407" s="228"/>
      <c r="T407" s="228"/>
      <c r="U407" s="228">
        <v>0</v>
      </c>
      <c r="V407" s="228">
        <v>89</v>
      </c>
      <c r="W407" s="228">
        <f t="shared" si="7"/>
        <v>445</v>
      </c>
      <c r="X407" s="228">
        <f t="shared" si="8"/>
        <v>66.75</v>
      </c>
      <c r="Y407" s="229">
        <f t="shared" si="9"/>
        <v>511.75</v>
      </c>
      <c r="Z407" s="233">
        <v>6.84</v>
      </c>
      <c r="AA407" s="228">
        <f t="shared" si="10"/>
        <v>3177.2999999999997</v>
      </c>
      <c r="AB407" s="231">
        <f t="shared" si="11"/>
        <v>2160.5639999999999</v>
      </c>
      <c r="AC407" s="226" t="s">
        <v>1701</v>
      </c>
      <c r="AD407" s="226" t="s">
        <v>1701</v>
      </c>
      <c r="AE407" s="226" t="s">
        <v>1701</v>
      </c>
      <c r="AF407" s="253"/>
    </row>
    <row r="408" spans="1:32" ht="21.75" customHeight="1">
      <c r="A408" s="226">
        <v>400</v>
      </c>
      <c r="B408" s="226" t="s">
        <v>3915</v>
      </c>
      <c r="C408" s="226" t="s">
        <v>3915</v>
      </c>
      <c r="D408" s="227"/>
      <c r="E408" s="236" t="s">
        <v>3916</v>
      </c>
      <c r="F408" s="226" t="s">
        <v>66</v>
      </c>
      <c r="G408" s="226" t="s">
        <v>2686</v>
      </c>
      <c r="H408" s="226">
        <v>2</v>
      </c>
      <c r="I408" s="226" t="s">
        <v>3917</v>
      </c>
      <c r="J408" s="237">
        <v>5</v>
      </c>
      <c r="K408" s="260">
        <v>5</v>
      </c>
      <c r="L408" s="260"/>
      <c r="M408" s="226">
        <v>4</v>
      </c>
      <c r="N408" s="226">
        <v>6</v>
      </c>
      <c r="O408" s="227"/>
      <c r="P408" s="226">
        <v>33</v>
      </c>
      <c r="Q408" s="226">
        <v>1000</v>
      </c>
      <c r="R408" s="228">
        <f t="shared" si="6"/>
        <v>33000</v>
      </c>
      <c r="S408" s="228"/>
      <c r="T408" s="228"/>
      <c r="U408" s="228">
        <v>0</v>
      </c>
      <c r="V408" s="228">
        <v>250</v>
      </c>
      <c r="W408" s="228">
        <f t="shared" si="7"/>
        <v>1250</v>
      </c>
      <c r="X408" s="228">
        <f t="shared" si="8"/>
        <v>187.5</v>
      </c>
      <c r="Y408" s="229">
        <f t="shared" si="9"/>
        <v>1437.5</v>
      </c>
      <c r="Z408" s="233">
        <v>6.84</v>
      </c>
      <c r="AA408" s="228">
        <f t="shared" si="10"/>
        <v>8925</v>
      </c>
      <c r="AB408" s="231">
        <f t="shared" si="11"/>
        <v>6069</v>
      </c>
      <c r="AC408" s="226" t="s">
        <v>2375</v>
      </c>
      <c r="AD408" s="226" t="s">
        <v>2375</v>
      </c>
      <c r="AE408" s="226" t="s">
        <v>2375</v>
      </c>
      <c r="AF408" s="253" t="s">
        <v>2785</v>
      </c>
    </row>
    <row r="409" spans="1:32" ht="21.75" customHeight="1">
      <c r="A409" s="226">
        <v>401</v>
      </c>
      <c r="B409" s="226" t="s">
        <v>3918</v>
      </c>
      <c r="C409" s="226" t="s">
        <v>3918</v>
      </c>
      <c r="D409" s="227"/>
      <c r="E409" s="236" t="s">
        <v>3919</v>
      </c>
      <c r="F409" s="226" t="s">
        <v>66</v>
      </c>
      <c r="G409" s="226" t="s">
        <v>2686</v>
      </c>
      <c r="H409" s="226">
        <v>2</v>
      </c>
      <c r="I409" s="226" t="s">
        <v>3917</v>
      </c>
      <c r="J409" s="237">
        <v>3</v>
      </c>
      <c r="K409" s="260">
        <v>3</v>
      </c>
      <c r="L409" s="260"/>
      <c r="M409" s="226">
        <v>3</v>
      </c>
      <c r="N409" s="226">
        <v>4</v>
      </c>
      <c r="O409" s="227"/>
      <c r="P409" s="226">
        <v>9</v>
      </c>
      <c r="Q409" s="226">
        <v>1000</v>
      </c>
      <c r="R409" s="228">
        <f t="shared" si="6"/>
        <v>9000</v>
      </c>
      <c r="S409" s="228"/>
      <c r="T409" s="228"/>
      <c r="U409" s="228">
        <v>0</v>
      </c>
      <c r="V409" s="228">
        <v>100</v>
      </c>
      <c r="W409" s="228">
        <f t="shared" si="7"/>
        <v>500</v>
      </c>
      <c r="X409" s="228">
        <f t="shared" si="8"/>
        <v>75</v>
      </c>
      <c r="Y409" s="229">
        <f t="shared" si="9"/>
        <v>575</v>
      </c>
      <c r="Z409" s="233">
        <v>6.84</v>
      </c>
      <c r="AA409" s="228">
        <f t="shared" si="10"/>
        <v>3570</v>
      </c>
      <c r="AB409" s="231">
        <f t="shared" si="11"/>
        <v>2427.6000000000004</v>
      </c>
      <c r="AC409" s="226" t="s">
        <v>2375</v>
      </c>
      <c r="AD409" s="226" t="s">
        <v>2375</v>
      </c>
      <c r="AE409" s="226" t="s">
        <v>2375</v>
      </c>
      <c r="AF409" s="253" t="s">
        <v>2785</v>
      </c>
    </row>
    <row r="410" spans="1:32" ht="21.75" customHeight="1">
      <c r="A410" s="226">
        <v>402</v>
      </c>
      <c r="B410" s="226" t="s">
        <v>3920</v>
      </c>
      <c r="C410" s="226" t="s">
        <v>3920</v>
      </c>
      <c r="D410" s="227"/>
      <c r="E410" s="236" t="s">
        <v>3921</v>
      </c>
      <c r="F410" s="226" t="s">
        <v>66</v>
      </c>
      <c r="G410" s="226" t="s">
        <v>2686</v>
      </c>
      <c r="H410" s="226">
        <v>2</v>
      </c>
      <c r="I410" s="226" t="s">
        <v>3917</v>
      </c>
      <c r="J410" s="237">
        <v>5</v>
      </c>
      <c r="K410" s="260">
        <v>5</v>
      </c>
      <c r="L410" s="260"/>
      <c r="M410" s="226">
        <v>4</v>
      </c>
      <c r="N410" s="226">
        <v>6</v>
      </c>
      <c r="O410" s="227"/>
      <c r="P410" s="226">
        <v>33</v>
      </c>
      <c r="Q410" s="226">
        <v>1000</v>
      </c>
      <c r="R410" s="228">
        <f t="shared" si="6"/>
        <v>33000</v>
      </c>
      <c r="S410" s="228"/>
      <c r="T410" s="228"/>
      <c r="U410" s="228">
        <v>0</v>
      </c>
      <c r="V410" s="228">
        <v>250</v>
      </c>
      <c r="W410" s="228">
        <f t="shared" si="7"/>
        <v>1250</v>
      </c>
      <c r="X410" s="228">
        <f t="shared" si="8"/>
        <v>187.5</v>
      </c>
      <c r="Y410" s="229">
        <f t="shared" si="9"/>
        <v>1437.5</v>
      </c>
      <c r="Z410" s="233">
        <v>6.84</v>
      </c>
      <c r="AA410" s="228">
        <f t="shared" si="10"/>
        <v>8925</v>
      </c>
      <c r="AB410" s="231">
        <f t="shared" si="11"/>
        <v>6069</v>
      </c>
      <c r="AC410" s="226" t="s">
        <v>2375</v>
      </c>
      <c r="AD410" s="226" t="s">
        <v>2375</v>
      </c>
      <c r="AE410" s="226" t="s">
        <v>2375</v>
      </c>
      <c r="AF410" s="253" t="s">
        <v>2785</v>
      </c>
    </row>
    <row r="411" spans="1:32" ht="21.75" customHeight="1">
      <c r="A411" s="226">
        <v>403</v>
      </c>
      <c r="B411" s="226" t="s">
        <v>3922</v>
      </c>
      <c r="C411" s="226" t="s">
        <v>3922</v>
      </c>
      <c r="D411" s="227"/>
      <c r="E411" s="236" t="s">
        <v>3923</v>
      </c>
      <c r="F411" s="226" t="s">
        <v>66</v>
      </c>
      <c r="G411" s="226" t="s">
        <v>2686</v>
      </c>
      <c r="H411" s="226">
        <v>2</v>
      </c>
      <c r="I411" s="226" t="s">
        <v>3917</v>
      </c>
      <c r="J411" s="237">
        <v>3</v>
      </c>
      <c r="K411" s="260">
        <v>3</v>
      </c>
      <c r="L411" s="260"/>
      <c r="M411" s="226">
        <v>3</v>
      </c>
      <c r="N411" s="226">
        <v>4</v>
      </c>
      <c r="O411" s="227"/>
      <c r="P411" s="226">
        <v>9</v>
      </c>
      <c r="Q411" s="226">
        <v>1000</v>
      </c>
      <c r="R411" s="228">
        <f t="shared" si="6"/>
        <v>9000</v>
      </c>
      <c r="S411" s="228"/>
      <c r="T411" s="228"/>
      <c r="U411" s="228">
        <v>0</v>
      </c>
      <c r="V411" s="228">
        <v>100</v>
      </c>
      <c r="W411" s="228">
        <f t="shared" si="7"/>
        <v>500</v>
      </c>
      <c r="X411" s="228">
        <f t="shared" si="8"/>
        <v>75</v>
      </c>
      <c r="Y411" s="229">
        <f t="shared" si="9"/>
        <v>575</v>
      </c>
      <c r="Z411" s="233">
        <v>6.84</v>
      </c>
      <c r="AA411" s="228">
        <f t="shared" si="10"/>
        <v>3570</v>
      </c>
      <c r="AB411" s="231">
        <f t="shared" si="11"/>
        <v>2427.6000000000004</v>
      </c>
      <c r="AC411" s="226" t="s">
        <v>2375</v>
      </c>
      <c r="AD411" s="226" t="s">
        <v>2375</v>
      </c>
      <c r="AE411" s="226" t="s">
        <v>2375</v>
      </c>
      <c r="AF411" s="253" t="s">
        <v>2785</v>
      </c>
    </row>
    <row r="412" spans="1:32" ht="21.75" customHeight="1">
      <c r="A412" s="226">
        <v>404</v>
      </c>
      <c r="B412" s="226" t="s">
        <v>3924</v>
      </c>
      <c r="C412" s="226" t="s">
        <v>3924</v>
      </c>
      <c r="D412" s="227"/>
      <c r="E412" s="226" t="s">
        <v>3925</v>
      </c>
      <c r="F412" s="226" t="s">
        <v>42</v>
      </c>
      <c r="G412" s="226" t="s">
        <v>2686</v>
      </c>
      <c r="H412" s="226">
        <v>9</v>
      </c>
      <c r="I412" s="226" t="s">
        <v>3926</v>
      </c>
      <c r="J412" s="237">
        <v>9</v>
      </c>
      <c r="K412" s="260">
        <v>9</v>
      </c>
      <c r="L412" s="260"/>
      <c r="M412" s="226">
        <v>5</v>
      </c>
      <c r="N412" s="226">
        <v>10</v>
      </c>
      <c r="O412" s="227"/>
      <c r="P412" s="226">
        <v>10</v>
      </c>
      <c r="Q412" s="226">
        <v>569</v>
      </c>
      <c r="R412" s="228">
        <f t="shared" si="6"/>
        <v>5690</v>
      </c>
      <c r="S412" s="228"/>
      <c r="T412" s="228"/>
      <c r="U412" s="228">
        <v>0</v>
      </c>
      <c r="V412" s="228"/>
      <c r="W412" s="228">
        <f t="shared" si="7"/>
        <v>1896.6666666666667</v>
      </c>
      <c r="X412" s="228">
        <f t="shared" si="8"/>
        <v>284.5</v>
      </c>
      <c r="Y412" s="229">
        <f t="shared" si="9"/>
        <v>2181.166666666667</v>
      </c>
      <c r="Z412" s="233">
        <v>5.88</v>
      </c>
      <c r="AA412" s="228">
        <f t="shared" si="10"/>
        <v>11721.4</v>
      </c>
      <c r="AB412" s="231">
        <f t="shared" si="11"/>
        <v>7970.5520000000006</v>
      </c>
      <c r="AC412" s="226" t="s">
        <v>1701</v>
      </c>
      <c r="AD412" s="226" t="s">
        <v>2688</v>
      </c>
      <c r="AE412" s="226" t="s">
        <v>2689</v>
      </c>
      <c r="AF412" s="253"/>
    </row>
    <row r="413" spans="1:32" ht="21.75" customHeight="1">
      <c r="A413" s="226">
        <v>405</v>
      </c>
      <c r="B413" s="226" t="s">
        <v>3927</v>
      </c>
      <c r="C413" s="226" t="s">
        <v>3927</v>
      </c>
      <c r="D413" s="227"/>
      <c r="E413" s="226" t="s">
        <v>3928</v>
      </c>
      <c r="F413" s="226" t="s">
        <v>66</v>
      </c>
      <c r="G413" s="226" t="s">
        <v>2686</v>
      </c>
      <c r="H413" s="226">
        <v>9</v>
      </c>
      <c r="I413" s="226" t="s">
        <v>3929</v>
      </c>
      <c r="J413" s="237">
        <v>2</v>
      </c>
      <c r="K413" s="260">
        <v>2</v>
      </c>
      <c r="L413" s="260"/>
      <c r="M413" s="226">
        <v>2</v>
      </c>
      <c r="N413" s="226">
        <v>3</v>
      </c>
      <c r="O413" s="227"/>
      <c r="P413" s="226">
        <v>16</v>
      </c>
      <c r="Q413" s="226">
        <v>2700</v>
      </c>
      <c r="R413" s="228">
        <f t="shared" si="6"/>
        <v>43200</v>
      </c>
      <c r="S413" s="228"/>
      <c r="T413" s="228"/>
      <c r="U413" s="228">
        <v>0</v>
      </c>
      <c r="V413" s="228">
        <v>250</v>
      </c>
      <c r="W413" s="228">
        <f t="shared" si="7"/>
        <v>1250</v>
      </c>
      <c r="X413" s="228">
        <f t="shared" si="8"/>
        <v>187.5</v>
      </c>
      <c r="Y413" s="229">
        <f t="shared" si="9"/>
        <v>1437.5</v>
      </c>
      <c r="Z413" s="233">
        <v>6.84</v>
      </c>
      <c r="AA413" s="228">
        <f t="shared" si="10"/>
        <v>8925</v>
      </c>
      <c r="AB413" s="231">
        <f t="shared" si="11"/>
        <v>6069</v>
      </c>
      <c r="AC413" s="226" t="s">
        <v>1701</v>
      </c>
      <c r="AD413" s="226" t="s">
        <v>1701</v>
      </c>
      <c r="AE413" s="226" t="s">
        <v>1701</v>
      </c>
      <c r="AF413" s="253"/>
    </row>
    <row r="414" spans="1:32" ht="21.75" customHeight="1">
      <c r="A414" s="226">
        <v>406</v>
      </c>
      <c r="B414" s="226" t="s">
        <v>3930</v>
      </c>
      <c r="C414" s="226" t="s">
        <v>3930</v>
      </c>
      <c r="D414" s="227"/>
      <c r="E414" s="226" t="s">
        <v>3931</v>
      </c>
      <c r="F414" s="226" t="s">
        <v>66</v>
      </c>
      <c r="G414" s="226" t="s">
        <v>2686</v>
      </c>
      <c r="H414" s="226">
        <v>9</v>
      </c>
      <c r="I414" s="226" t="s">
        <v>3929</v>
      </c>
      <c r="J414" s="237">
        <v>2</v>
      </c>
      <c r="K414" s="260">
        <v>2</v>
      </c>
      <c r="L414" s="260"/>
      <c r="M414" s="226">
        <v>2</v>
      </c>
      <c r="N414" s="226">
        <v>3</v>
      </c>
      <c r="O414" s="227"/>
      <c r="P414" s="226">
        <v>16</v>
      </c>
      <c r="Q414" s="226">
        <v>2700</v>
      </c>
      <c r="R414" s="228">
        <f t="shared" si="6"/>
        <v>43200</v>
      </c>
      <c r="S414" s="228"/>
      <c r="T414" s="228"/>
      <c r="U414" s="228">
        <v>0</v>
      </c>
      <c r="V414" s="228">
        <v>250</v>
      </c>
      <c r="W414" s="228">
        <f t="shared" si="7"/>
        <v>1250</v>
      </c>
      <c r="X414" s="228">
        <f t="shared" si="8"/>
        <v>187.5</v>
      </c>
      <c r="Y414" s="229">
        <f t="shared" si="9"/>
        <v>1437.5</v>
      </c>
      <c r="Z414" s="233">
        <v>6.84</v>
      </c>
      <c r="AA414" s="228">
        <f t="shared" si="10"/>
        <v>8925</v>
      </c>
      <c r="AB414" s="231">
        <f t="shared" si="11"/>
        <v>6069</v>
      </c>
      <c r="AC414" s="226" t="s">
        <v>1701</v>
      </c>
      <c r="AD414" s="226" t="s">
        <v>1701</v>
      </c>
      <c r="AE414" s="226" t="s">
        <v>1701</v>
      </c>
      <c r="AF414" s="253"/>
    </row>
    <row r="415" spans="1:32" ht="21.75" customHeight="1">
      <c r="A415" s="226">
        <v>407</v>
      </c>
      <c r="B415" s="226" t="s">
        <v>3932</v>
      </c>
      <c r="C415" s="226" t="s">
        <v>3932</v>
      </c>
      <c r="D415" s="227"/>
      <c r="E415" s="236" t="s">
        <v>3933</v>
      </c>
      <c r="F415" s="226" t="s">
        <v>66</v>
      </c>
      <c r="G415" s="226" t="s">
        <v>2686</v>
      </c>
      <c r="H415" s="226">
        <v>9</v>
      </c>
      <c r="I415" s="226" t="s">
        <v>3934</v>
      </c>
      <c r="J415" s="237">
        <v>3</v>
      </c>
      <c r="K415" s="260">
        <v>3</v>
      </c>
      <c r="L415" s="260"/>
      <c r="M415" s="226">
        <v>2</v>
      </c>
      <c r="N415" s="226">
        <v>4</v>
      </c>
      <c r="O415" s="227"/>
      <c r="P415" s="226">
        <v>18</v>
      </c>
      <c r="Q415" s="226">
        <v>2400</v>
      </c>
      <c r="R415" s="228">
        <f t="shared" si="6"/>
        <v>43200</v>
      </c>
      <c r="S415" s="228"/>
      <c r="T415" s="228"/>
      <c r="U415" s="228">
        <v>0</v>
      </c>
      <c r="V415" s="228">
        <v>175</v>
      </c>
      <c r="W415" s="228">
        <f t="shared" si="7"/>
        <v>875</v>
      </c>
      <c r="X415" s="228">
        <f t="shared" si="8"/>
        <v>131.25</v>
      </c>
      <c r="Y415" s="229">
        <f t="shared" si="9"/>
        <v>1006.25</v>
      </c>
      <c r="Z415" s="233">
        <v>6.84</v>
      </c>
      <c r="AA415" s="228">
        <f t="shared" si="10"/>
        <v>6247.5</v>
      </c>
      <c r="AB415" s="231">
        <f t="shared" si="11"/>
        <v>4248.3</v>
      </c>
      <c r="AC415" s="226" t="s">
        <v>2733</v>
      </c>
      <c r="AD415" s="226" t="s">
        <v>2733</v>
      </c>
      <c r="AE415" s="226" t="s">
        <v>2733</v>
      </c>
      <c r="AF415" s="253"/>
    </row>
    <row r="416" spans="1:32" ht="21.75" customHeight="1">
      <c r="A416" s="226">
        <v>408</v>
      </c>
      <c r="B416" s="226" t="s">
        <v>3935</v>
      </c>
      <c r="C416" s="226" t="s">
        <v>3935</v>
      </c>
      <c r="D416" s="227"/>
      <c r="E416" s="236" t="s">
        <v>3936</v>
      </c>
      <c r="F416" s="226" t="s">
        <v>66</v>
      </c>
      <c r="G416" s="226" t="s">
        <v>2686</v>
      </c>
      <c r="H416" s="226">
        <v>9</v>
      </c>
      <c r="I416" s="226" t="s">
        <v>3934</v>
      </c>
      <c r="J416" s="237">
        <v>3</v>
      </c>
      <c r="K416" s="260">
        <v>3</v>
      </c>
      <c r="L416" s="260"/>
      <c r="M416" s="226">
        <v>2</v>
      </c>
      <c r="N416" s="226">
        <v>4</v>
      </c>
      <c r="O416" s="227"/>
      <c r="P416" s="226">
        <v>18</v>
      </c>
      <c r="Q416" s="226">
        <v>2600</v>
      </c>
      <c r="R416" s="228">
        <f t="shared" si="6"/>
        <v>46800</v>
      </c>
      <c r="S416" s="228"/>
      <c r="T416" s="228"/>
      <c r="U416" s="228">
        <v>0</v>
      </c>
      <c r="V416" s="228">
        <v>175</v>
      </c>
      <c r="W416" s="228">
        <f t="shared" si="7"/>
        <v>875</v>
      </c>
      <c r="X416" s="228">
        <f t="shared" si="8"/>
        <v>131.25</v>
      </c>
      <c r="Y416" s="229">
        <f t="shared" si="9"/>
        <v>1006.25</v>
      </c>
      <c r="Z416" s="233">
        <v>6.84</v>
      </c>
      <c r="AA416" s="228">
        <f t="shared" si="10"/>
        <v>6247.5</v>
      </c>
      <c r="AB416" s="231">
        <f t="shared" si="11"/>
        <v>4248.3</v>
      </c>
      <c r="AC416" s="226" t="s">
        <v>2733</v>
      </c>
      <c r="AD416" s="226" t="s">
        <v>2733</v>
      </c>
      <c r="AE416" s="226" t="s">
        <v>2733</v>
      </c>
      <c r="AF416" s="253"/>
    </row>
    <row r="417" spans="1:32" ht="21.75" customHeight="1">
      <c r="A417" s="226">
        <v>409</v>
      </c>
      <c r="B417" s="226" t="s">
        <v>3937</v>
      </c>
      <c r="C417" s="226" t="s">
        <v>3937</v>
      </c>
      <c r="D417" s="227"/>
      <c r="E417" s="226" t="s">
        <v>3938</v>
      </c>
      <c r="F417" s="226" t="s">
        <v>66</v>
      </c>
      <c r="G417" s="226" t="s">
        <v>2686</v>
      </c>
      <c r="H417" s="226">
        <v>9</v>
      </c>
      <c r="I417" s="226" t="s">
        <v>3939</v>
      </c>
      <c r="J417" s="237">
        <v>3</v>
      </c>
      <c r="K417" s="260">
        <v>3</v>
      </c>
      <c r="L417" s="260"/>
      <c r="M417" s="226">
        <v>2</v>
      </c>
      <c r="N417" s="226">
        <v>4</v>
      </c>
      <c r="O417" s="227"/>
      <c r="P417" s="226">
        <v>18</v>
      </c>
      <c r="Q417" s="226">
        <v>6200</v>
      </c>
      <c r="R417" s="228">
        <f t="shared" si="6"/>
        <v>111600</v>
      </c>
      <c r="S417" s="228"/>
      <c r="T417" s="228"/>
      <c r="U417" s="228">
        <v>0</v>
      </c>
      <c r="V417" s="228">
        <v>175</v>
      </c>
      <c r="W417" s="228">
        <f t="shared" si="7"/>
        <v>875</v>
      </c>
      <c r="X417" s="228">
        <f t="shared" si="8"/>
        <v>131.25</v>
      </c>
      <c r="Y417" s="229">
        <f t="shared" si="9"/>
        <v>1006.25</v>
      </c>
      <c r="Z417" s="233">
        <v>6.84</v>
      </c>
      <c r="AA417" s="228">
        <f t="shared" si="10"/>
        <v>6247.5</v>
      </c>
      <c r="AB417" s="231">
        <f t="shared" si="11"/>
        <v>4248.3</v>
      </c>
      <c r="AC417" s="226" t="s">
        <v>2733</v>
      </c>
      <c r="AD417" s="226" t="s">
        <v>2733</v>
      </c>
      <c r="AE417" s="226" t="s">
        <v>2733</v>
      </c>
      <c r="AF417" s="253"/>
    </row>
    <row r="418" spans="1:32" ht="21.75" customHeight="1">
      <c r="A418" s="226">
        <v>410</v>
      </c>
      <c r="B418" s="226" t="s">
        <v>3940</v>
      </c>
      <c r="C418" s="226" t="s">
        <v>3940</v>
      </c>
      <c r="D418" s="227"/>
      <c r="E418" s="226" t="s">
        <v>3941</v>
      </c>
      <c r="F418" s="226" t="s">
        <v>66</v>
      </c>
      <c r="G418" s="226" t="s">
        <v>2686</v>
      </c>
      <c r="H418" s="226">
        <v>9</v>
      </c>
      <c r="I418" s="226" t="s">
        <v>3939</v>
      </c>
      <c r="J418" s="235">
        <v>3</v>
      </c>
      <c r="K418" s="262">
        <v>2</v>
      </c>
      <c r="L418" s="262">
        <v>1</v>
      </c>
      <c r="M418" s="226">
        <v>2</v>
      </c>
      <c r="N418" s="226">
        <v>4</v>
      </c>
      <c r="O418" s="227"/>
      <c r="P418" s="226">
        <v>18</v>
      </c>
      <c r="Q418" s="226">
        <v>6200</v>
      </c>
      <c r="R418" s="228">
        <f t="shared" si="6"/>
        <v>111600</v>
      </c>
      <c r="S418" s="228"/>
      <c r="T418" s="228"/>
      <c r="U418" s="228">
        <v>0</v>
      </c>
      <c r="V418" s="228">
        <v>175</v>
      </c>
      <c r="W418" s="228">
        <f t="shared" si="7"/>
        <v>875</v>
      </c>
      <c r="X418" s="228">
        <f t="shared" si="8"/>
        <v>131.25</v>
      </c>
      <c r="Y418" s="229">
        <f t="shared" si="9"/>
        <v>1006.25</v>
      </c>
      <c r="Z418" s="233">
        <v>6.84</v>
      </c>
      <c r="AA418" s="228">
        <f t="shared" si="10"/>
        <v>6247.5</v>
      </c>
      <c r="AB418" s="231">
        <f t="shared" si="11"/>
        <v>4248.3</v>
      </c>
      <c r="AC418" s="226" t="s">
        <v>2733</v>
      </c>
      <c r="AD418" s="226" t="s">
        <v>2733</v>
      </c>
      <c r="AE418" s="226" t="s">
        <v>2733</v>
      </c>
      <c r="AF418" s="253"/>
    </row>
    <row r="419" spans="1:32" ht="21.75" customHeight="1">
      <c r="A419" s="226">
        <v>411</v>
      </c>
      <c r="B419" s="226" t="s">
        <v>3942</v>
      </c>
      <c r="C419" s="226" t="s">
        <v>3942</v>
      </c>
      <c r="D419" s="227"/>
      <c r="E419" s="226" t="s">
        <v>3943</v>
      </c>
      <c r="F419" s="226" t="s">
        <v>66</v>
      </c>
      <c r="G419" s="226" t="s">
        <v>2686</v>
      </c>
      <c r="H419" s="226">
        <v>9</v>
      </c>
      <c r="I419" s="226" t="s">
        <v>3939</v>
      </c>
      <c r="J419" s="237">
        <v>3</v>
      </c>
      <c r="K419" s="260">
        <v>3</v>
      </c>
      <c r="L419" s="260"/>
      <c r="M419" s="226">
        <v>2</v>
      </c>
      <c r="N419" s="226">
        <v>4</v>
      </c>
      <c r="O419" s="227"/>
      <c r="P419" s="226">
        <v>18</v>
      </c>
      <c r="Q419" s="226">
        <v>6200</v>
      </c>
      <c r="R419" s="228">
        <f t="shared" si="6"/>
        <v>111600</v>
      </c>
      <c r="S419" s="228"/>
      <c r="T419" s="228"/>
      <c r="U419" s="228">
        <v>0</v>
      </c>
      <c r="V419" s="228">
        <v>175</v>
      </c>
      <c r="W419" s="228">
        <f t="shared" si="7"/>
        <v>875</v>
      </c>
      <c r="X419" s="228">
        <f t="shared" si="8"/>
        <v>131.25</v>
      </c>
      <c r="Y419" s="229">
        <f t="shared" si="9"/>
        <v>1006.25</v>
      </c>
      <c r="Z419" s="233">
        <v>6.84</v>
      </c>
      <c r="AA419" s="228">
        <f t="shared" si="10"/>
        <v>6247.5</v>
      </c>
      <c r="AB419" s="231">
        <f t="shared" si="11"/>
        <v>4248.3</v>
      </c>
      <c r="AC419" s="226" t="s">
        <v>2733</v>
      </c>
      <c r="AD419" s="226" t="s">
        <v>2733</v>
      </c>
      <c r="AE419" s="226" t="s">
        <v>2733</v>
      </c>
      <c r="AF419" s="253"/>
    </row>
    <row r="420" spans="1:32" ht="21.75" customHeight="1">
      <c r="A420" s="226">
        <v>412</v>
      </c>
      <c r="B420" s="226" t="s">
        <v>3944</v>
      </c>
      <c r="C420" s="226" t="s">
        <v>3944</v>
      </c>
      <c r="D420" s="227"/>
      <c r="E420" s="226" t="s">
        <v>3945</v>
      </c>
      <c r="F420" s="226" t="s">
        <v>66</v>
      </c>
      <c r="G420" s="226" t="s">
        <v>2686</v>
      </c>
      <c r="H420" s="226">
        <v>9</v>
      </c>
      <c r="I420" s="226" t="s">
        <v>3934</v>
      </c>
      <c r="J420" s="237">
        <v>3</v>
      </c>
      <c r="K420" s="260">
        <v>3</v>
      </c>
      <c r="L420" s="260"/>
      <c r="M420" s="226">
        <v>2</v>
      </c>
      <c r="N420" s="226">
        <v>4</v>
      </c>
      <c r="O420" s="227"/>
      <c r="P420" s="226">
        <v>18</v>
      </c>
      <c r="Q420" s="226">
        <v>2400</v>
      </c>
      <c r="R420" s="228">
        <f t="shared" si="6"/>
        <v>43200</v>
      </c>
      <c r="S420" s="228"/>
      <c r="T420" s="228"/>
      <c r="U420" s="228">
        <v>0</v>
      </c>
      <c r="V420" s="228">
        <v>175</v>
      </c>
      <c r="W420" s="228">
        <f t="shared" si="7"/>
        <v>875</v>
      </c>
      <c r="X420" s="228">
        <f t="shared" si="8"/>
        <v>131.25</v>
      </c>
      <c r="Y420" s="229">
        <f t="shared" si="9"/>
        <v>1006.25</v>
      </c>
      <c r="Z420" s="233">
        <v>6.84</v>
      </c>
      <c r="AA420" s="228">
        <f t="shared" si="10"/>
        <v>6247.5</v>
      </c>
      <c r="AB420" s="231">
        <f t="shared" si="11"/>
        <v>4248.3</v>
      </c>
      <c r="AC420" s="226" t="s">
        <v>2733</v>
      </c>
      <c r="AD420" s="226" t="s">
        <v>2733</v>
      </c>
      <c r="AE420" s="226" t="s">
        <v>2733</v>
      </c>
      <c r="AF420" s="253"/>
    </row>
    <row r="421" spans="1:32" ht="21.75" customHeight="1">
      <c r="A421" s="226">
        <v>413</v>
      </c>
      <c r="B421" s="226" t="s">
        <v>3946</v>
      </c>
      <c r="C421" s="226" t="s">
        <v>3946</v>
      </c>
      <c r="D421" s="227"/>
      <c r="E421" s="226" t="s">
        <v>3947</v>
      </c>
      <c r="F421" s="226" t="s">
        <v>66</v>
      </c>
      <c r="G421" s="226" t="s">
        <v>2686</v>
      </c>
      <c r="H421" s="226">
        <v>9</v>
      </c>
      <c r="I421" s="226" t="s">
        <v>3934</v>
      </c>
      <c r="J421" s="237">
        <v>3</v>
      </c>
      <c r="K421" s="260">
        <v>3</v>
      </c>
      <c r="L421" s="260"/>
      <c r="M421" s="226">
        <v>2</v>
      </c>
      <c r="N421" s="226">
        <v>4</v>
      </c>
      <c r="O421" s="227"/>
      <c r="P421" s="226">
        <v>18</v>
      </c>
      <c r="Q421" s="226">
        <v>2800</v>
      </c>
      <c r="R421" s="228">
        <f t="shared" si="6"/>
        <v>50400</v>
      </c>
      <c r="S421" s="228"/>
      <c r="T421" s="228"/>
      <c r="U421" s="228">
        <v>0</v>
      </c>
      <c r="V421" s="228">
        <v>175</v>
      </c>
      <c r="W421" s="228">
        <f t="shared" si="7"/>
        <v>875</v>
      </c>
      <c r="X421" s="228">
        <f t="shared" si="8"/>
        <v>131.25</v>
      </c>
      <c r="Y421" s="229">
        <f t="shared" si="9"/>
        <v>1006.25</v>
      </c>
      <c r="Z421" s="233">
        <v>6.84</v>
      </c>
      <c r="AA421" s="228">
        <f t="shared" si="10"/>
        <v>6247.5</v>
      </c>
      <c r="AB421" s="231">
        <f t="shared" si="11"/>
        <v>4248.3</v>
      </c>
      <c r="AC421" s="226" t="s">
        <v>2733</v>
      </c>
      <c r="AD421" s="226" t="s">
        <v>2733</v>
      </c>
      <c r="AE421" s="226" t="s">
        <v>2733</v>
      </c>
      <c r="AF421" s="253"/>
    </row>
    <row r="422" spans="1:32" ht="21.75" customHeight="1">
      <c r="A422" s="226">
        <v>414</v>
      </c>
      <c r="B422" s="226" t="s">
        <v>3948</v>
      </c>
      <c r="C422" s="226" t="s">
        <v>3948</v>
      </c>
      <c r="D422" s="227"/>
      <c r="E422" s="226" t="s">
        <v>3949</v>
      </c>
      <c r="F422" s="226" t="s">
        <v>66</v>
      </c>
      <c r="G422" s="226" t="s">
        <v>2686</v>
      </c>
      <c r="H422" s="226">
        <v>9</v>
      </c>
      <c r="I422" s="226" t="s">
        <v>3934</v>
      </c>
      <c r="J422" s="237">
        <v>3</v>
      </c>
      <c r="K422" s="260">
        <v>3</v>
      </c>
      <c r="L422" s="260"/>
      <c r="M422" s="226">
        <v>2</v>
      </c>
      <c r="N422" s="226">
        <v>4</v>
      </c>
      <c r="O422" s="227"/>
      <c r="P422" s="226">
        <v>18</v>
      </c>
      <c r="Q422" s="226">
        <v>2400</v>
      </c>
      <c r="R422" s="228">
        <f t="shared" si="6"/>
        <v>43200</v>
      </c>
      <c r="S422" s="228"/>
      <c r="T422" s="228"/>
      <c r="U422" s="228">
        <v>0</v>
      </c>
      <c r="V422" s="228">
        <v>175</v>
      </c>
      <c r="W422" s="228">
        <f t="shared" si="7"/>
        <v>875</v>
      </c>
      <c r="X422" s="228">
        <f t="shared" si="8"/>
        <v>131.25</v>
      </c>
      <c r="Y422" s="229">
        <f t="shared" si="9"/>
        <v>1006.25</v>
      </c>
      <c r="Z422" s="233">
        <v>6.84</v>
      </c>
      <c r="AA422" s="228">
        <f t="shared" si="10"/>
        <v>6247.5</v>
      </c>
      <c r="AB422" s="231">
        <f t="shared" si="11"/>
        <v>4248.3</v>
      </c>
      <c r="AC422" s="226" t="s">
        <v>2733</v>
      </c>
      <c r="AD422" s="226" t="s">
        <v>2733</v>
      </c>
      <c r="AE422" s="226" t="s">
        <v>2733</v>
      </c>
      <c r="AF422" s="253"/>
    </row>
    <row r="423" spans="1:32" ht="21.75" customHeight="1">
      <c r="A423" s="226">
        <v>415</v>
      </c>
      <c r="B423" s="226" t="s">
        <v>3950</v>
      </c>
      <c r="C423" s="226" t="s">
        <v>3950</v>
      </c>
      <c r="D423" s="227"/>
      <c r="E423" s="236" t="s">
        <v>3951</v>
      </c>
      <c r="F423" s="226" t="s">
        <v>66</v>
      </c>
      <c r="G423" s="226" t="s">
        <v>2686</v>
      </c>
      <c r="H423" s="226">
        <v>9</v>
      </c>
      <c r="I423" s="226" t="s">
        <v>3934</v>
      </c>
      <c r="J423" s="237">
        <v>3</v>
      </c>
      <c r="K423" s="260">
        <v>3</v>
      </c>
      <c r="L423" s="260"/>
      <c r="M423" s="226">
        <v>2</v>
      </c>
      <c r="N423" s="226">
        <v>4</v>
      </c>
      <c r="O423" s="227"/>
      <c r="P423" s="226">
        <v>18</v>
      </c>
      <c r="Q423" s="226">
        <v>2400</v>
      </c>
      <c r="R423" s="228">
        <f t="shared" si="6"/>
        <v>43200</v>
      </c>
      <c r="S423" s="228"/>
      <c r="T423" s="228"/>
      <c r="U423" s="228">
        <v>0</v>
      </c>
      <c r="V423" s="228">
        <v>175</v>
      </c>
      <c r="W423" s="228">
        <f t="shared" si="7"/>
        <v>875</v>
      </c>
      <c r="X423" s="228">
        <f t="shared" si="8"/>
        <v>131.25</v>
      </c>
      <c r="Y423" s="229">
        <f t="shared" si="9"/>
        <v>1006.25</v>
      </c>
      <c r="Z423" s="233">
        <v>6.84</v>
      </c>
      <c r="AA423" s="228">
        <f t="shared" si="10"/>
        <v>6247.5</v>
      </c>
      <c r="AB423" s="231">
        <f t="shared" si="11"/>
        <v>4248.3</v>
      </c>
      <c r="AC423" s="226" t="s">
        <v>2733</v>
      </c>
      <c r="AD423" s="226" t="s">
        <v>2733</v>
      </c>
      <c r="AE423" s="226" t="s">
        <v>2733</v>
      </c>
      <c r="AF423" s="253"/>
    </row>
    <row r="424" spans="1:32" ht="21.75" customHeight="1">
      <c r="A424" s="226">
        <v>416</v>
      </c>
      <c r="B424" s="226" t="s">
        <v>3952</v>
      </c>
      <c r="C424" s="226" t="s">
        <v>3952</v>
      </c>
      <c r="D424" s="227"/>
      <c r="E424" s="236" t="s">
        <v>3953</v>
      </c>
      <c r="F424" s="226" t="s">
        <v>66</v>
      </c>
      <c r="G424" s="226" t="s">
        <v>2686</v>
      </c>
      <c r="H424" s="226">
        <v>9</v>
      </c>
      <c r="I424" s="226" t="s">
        <v>3934</v>
      </c>
      <c r="J424" s="237">
        <v>3</v>
      </c>
      <c r="K424" s="260">
        <v>3</v>
      </c>
      <c r="L424" s="260"/>
      <c r="M424" s="226">
        <v>2</v>
      </c>
      <c r="N424" s="226">
        <v>4</v>
      </c>
      <c r="O424" s="227"/>
      <c r="P424" s="226">
        <v>18</v>
      </c>
      <c r="Q424" s="226">
        <v>2600</v>
      </c>
      <c r="R424" s="228">
        <f t="shared" si="6"/>
        <v>46800</v>
      </c>
      <c r="S424" s="228"/>
      <c r="T424" s="228"/>
      <c r="U424" s="228">
        <v>0</v>
      </c>
      <c r="V424" s="228">
        <v>175</v>
      </c>
      <c r="W424" s="228">
        <f t="shared" si="7"/>
        <v>875</v>
      </c>
      <c r="X424" s="228">
        <f t="shared" si="8"/>
        <v>131.25</v>
      </c>
      <c r="Y424" s="229">
        <f t="shared" si="9"/>
        <v>1006.25</v>
      </c>
      <c r="Z424" s="233">
        <v>6.84</v>
      </c>
      <c r="AA424" s="228">
        <f t="shared" si="10"/>
        <v>6247.5</v>
      </c>
      <c r="AB424" s="231">
        <f t="shared" si="11"/>
        <v>4248.3</v>
      </c>
      <c r="AC424" s="226" t="s">
        <v>2733</v>
      </c>
      <c r="AD424" s="226" t="s">
        <v>2733</v>
      </c>
      <c r="AE424" s="226" t="s">
        <v>2733</v>
      </c>
      <c r="AF424" s="253"/>
    </row>
    <row r="425" spans="1:32" ht="21.75" customHeight="1">
      <c r="A425" s="226">
        <v>417</v>
      </c>
      <c r="B425" s="226" t="s">
        <v>3954</v>
      </c>
      <c r="C425" s="226" t="s">
        <v>3954</v>
      </c>
      <c r="D425" s="227"/>
      <c r="E425" s="226" t="s">
        <v>3955</v>
      </c>
      <c r="F425" s="226" t="s">
        <v>66</v>
      </c>
      <c r="G425" s="226" t="s">
        <v>2686</v>
      </c>
      <c r="H425" s="226">
        <v>9</v>
      </c>
      <c r="I425" s="226" t="s">
        <v>3956</v>
      </c>
      <c r="J425" s="237">
        <v>2</v>
      </c>
      <c r="K425" s="260">
        <v>2</v>
      </c>
      <c r="L425" s="260"/>
      <c r="M425" s="226">
        <v>2</v>
      </c>
      <c r="N425" s="226">
        <v>2</v>
      </c>
      <c r="O425" s="227"/>
      <c r="P425" s="226">
        <v>8</v>
      </c>
      <c r="Q425" s="226">
        <v>1200</v>
      </c>
      <c r="R425" s="228">
        <f t="shared" si="6"/>
        <v>9600</v>
      </c>
      <c r="S425" s="228"/>
      <c r="T425" s="228"/>
      <c r="U425" s="228">
        <v>0</v>
      </c>
      <c r="V425" s="228">
        <v>124</v>
      </c>
      <c r="W425" s="228">
        <f t="shared" si="7"/>
        <v>620</v>
      </c>
      <c r="X425" s="228">
        <f t="shared" si="8"/>
        <v>93</v>
      </c>
      <c r="Y425" s="229">
        <f t="shared" si="9"/>
        <v>713</v>
      </c>
      <c r="Z425" s="233">
        <v>6.84</v>
      </c>
      <c r="AA425" s="228">
        <f t="shared" si="10"/>
        <v>4426.8</v>
      </c>
      <c r="AB425" s="231">
        <f t="shared" si="11"/>
        <v>3010.2240000000002</v>
      </c>
      <c r="AC425" s="226" t="s">
        <v>1701</v>
      </c>
      <c r="AD425" s="226" t="s">
        <v>1701</v>
      </c>
      <c r="AE425" s="226" t="s">
        <v>1701</v>
      </c>
      <c r="AF425" s="253"/>
    </row>
    <row r="426" spans="1:32" ht="21.75" customHeight="1">
      <c r="A426" s="226">
        <v>418</v>
      </c>
      <c r="B426" s="226" t="s">
        <v>3957</v>
      </c>
      <c r="C426" s="226" t="s">
        <v>3957</v>
      </c>
      <c r="D426" s="227"/>
      <c r="E426" s="226" t="s">
        <v>3958</v>
      </c>
      <c r="F426" s="226" t="s">
        <v>66</v>
      </c>
      <c r="G426" s="226" t="s">
        <v>2686</v>
      </c>
      <c r="H426" s="226">
        <v>9</v>
      </c>
      <c r="I426" s="226" t="s">
        <v>3956</v>
      </c>
      <c r="J426" s="237">
        <v>2</v>
      </c>
      <c r="K426" s="260">
        <v>2</v>
      </c>
      <c r="L426" s="260"/>
      <c r="M426" s="226">
        <v>2</v>
      </c>
      <c r="N426" s="226">
        <v>2</v>
      </c>
      <c r="O426" s="227"/>
      <c r="P426" s="226">
        <v>8</v>
      </c>
      <c r="Q426" s="226">
        <v>1200</v>
      </c>
      <c r="R426" s="228">
        <f t="shared" si="6"/>
        <v>9600</v>
      </c>
      <c r="S426" s="228"/>
      <c r="T426" s="228"/>
      <c r="U426" s="228">
        <v>0</v>
      </c>
      <c r="V426" s="228">
        <v>120</v>
      </c>
      <c r="W426" s="228">
        <f t="shared" si="7"/>
        <v>600</v>
      </c>
      <c r="X426" s="228">
        <f t="shared" si="8"/>
        <v>90</v>
      </c>
      <c r="Y426" s="229">
        <f t="shared" si="9"/>
        <v>690</v>
      </c>
      <c r="Z426" s="233">
        <v>6.84</v>
      </c>
      <c r="AA426" s="228">
        <f t="shared" si="10"/>
        <v>4284</v>
      </c>
      <c r="AB426" s="231">
        <f t="shared" si="11"/>
        <v>2913.1200000000003</v>
      </c>
      <c r="AC426" s="226" t="s">
        <v>1701</v>
      </c>
      <c r="AD426" s="226" t="s">
        <v>1701</v>
      </c>
      <c r="AE426" s="226" t="s">
        <v>1701</v>
      </c>
      <c r="AF426" s="253"/>
    </row>
    <row r="427" spans="1:32" ht="21.75" customHeight="1">
      <c r="A427" s="226">
        <v>419</v>
      </c>
      <c r="B427" s="226" t="s">
        <v>3959</v>
      </c>
      <c r="C427" s="226" t="s">
        <v>3959</v>
      </c>
      <c r="D427" s="227"/>
      <c r="E427" s="226" t="s">
        <v>3960</v>
      </c>
      <c r="F427" s="226" t="s">
        <v>66</v>
      </c>
      <c r="G427" s="226" t="s">
        <v>2686</v>
      </c>
      <c r="H427" s="226">
        <v>9</v>
      </c>
      <c r="I427" s="226" t="s">
        <v>3956</v>
      </c>
      <c r="J427" s="237">
        <v>2</v>
      </c>
      <c r="K427" s="260">
        <v>2</v>
      </c>
      <c r="L427" s="260"/>
      <c r="M427" s="226">
        <v>2</v>
      </c>
      <c r="N427" s="226">
        <v>2</v>
      </c>
      <c r="O427" s="227"/>
      <c r="P427" s="226">
        <v>8</v>
      </c>
      <c r="Q427" s="226">
        <v>1200</v>
      </c>
      <c r="R427" s="228">
        <f t="shared" si="6"/>
        <v>9600</v>
      </c>
      <c r="S427" s="228"/>
      <c r="T427" s="228"/>
      <c r="U427" s="228">
        <v>0</v>
      </c>
      <c r="V427" s="228">
        <v>120</v>
      </c>
      <c r="W427" s="228">
        <f t="shared" si="7"/>
        <v>600</v>
      </c>
      <c r="X427" s="228">
        <f t="shared" si="8"/>
        <v>90</v>
      </c>
      <c r="Y427" s="229">
        <f t="shared" si="9"/>
        <v>690</v>
      </c>
      <c r="Z427" s="233">
        <v>6.84</v>
      </c>
      <c r="AA427" s="228">
        <f t="shared" si="10"/>
        <v>4284</v>
      </c>
      <c r="AB427" s="231">
        <f t="shared" si="11"/>
        <v>2913.1200000000003</v>
      </c>
      <c r="AC427" s="226" t="s">
        <v>1701</v>
      </c>
      <c r="AD427" s="226" t="s">
        <v>1701</v>
      </c>
      <c r="AE427" s="226" t="s">
        <v>1701</v>
      </c>
      <c r="AF427" s="253"/>
    </row>
    <row r="428" spans="1:32" ht="21.75" customHeight="1">
      <c r="A428" s="226">
        <v>420</v>
      </c>
      <c r="B428" s="226" t="s">
        <v>3961</v>
      </c>
      <c r="C428" s="226" t="s">
        <v>3961</v>
      </c>
      <c r="D428" s="227"/>
      <c r="E428" s="226" t="s">
        <v>3962</v>
      </c>
      <c r="F428" s="226" t="s">
        <v>66</v>
      </c>
      <c r="G428" s="226" t="s">
        <v>2686</v>
      </c>
      <c r="H428" s="226">
        <v>9</v>
      </c>
      <c r="I428" s="226" t="s">
        <v>3956</v>
      </c>
      <c r="J428" s="237">
        <v>1</v>
      </c>
      <c r="K428" s="260">
        <v>1</v>
      </c>
      <c r="L428" s="260"/>
      <c r="M428" s="226">
        <v>2</v>
      </c>
      <c r="N428" s="226">
        <v>2</v>
      </c>
      <c r="O428" s="227"/>
      <c r="P428" s="226">
        <v>8</v>
      </c>
      <c r="Q428" s="226">
        <v>1200</v>
      </c>
      <c r="R428" s="228">
        <f t="shared" si="6"/>
        <v>9600</v>
      </c>
      <c r="S428" s="228"/>
      <c r="T428" s="228"/>
      <c r="U428" s="228">
        <v>0</v>
      </c>
      <c r="V428" s="228">
        <v>120</v>
      </c>
      <c r="W428" s="228">
        <f t="shared" si="7"/>
        <v>600</v>
      </c>
      <c r="X428" s="228">
        <f t="shared" si="8"/>
        <v>90</v>
      </c>
      <c r="Y428" s="229">
        <f t="shared" si="9"/>
        <v>690</v>
      </c>
      <c r="Z428" s="233">
        <v>6.84</v>
      </c>
      <c r="AA428" s="228">
        <f t="shared" si="10"/>
        <v>4284</v>
      </c>
      <c r="AB428" s="231">
        <f t="shared" si="11"/>
        <v>2913.1200000000003</v>
      </c>
      <c r="AC428" s="226" t="s">
        <v>1701</v>
      </c>
      <c r="AD428" s="226" t="s">
        <v>1701</v>
      </c>
      <c r="AE428" s="226" t="s">
        <v>1701</v>
      </c>
      <c r="AF428" s="253"/>
    </row>
    <row r="429" spans="1:32" ht="21.75" customHeight="1">
      <c r="A429" s="226">
        <v>421</v>
      </c>
      <c r="B429" s="226" t="s">
        <v>3963</v>
      </c>
      <c r="C429" s="226" t="s">
        <v>3963</v>
      </c>
      <c r="D429" s="227"/>
      <c r="E429" s="226" t="s">
        <v>3964</v>
      </c>
      <c r="F429" s="226" t="s">
        <v>66</v>
      </c>
      <c r="G429" s="226" t="s">
        <v>2686</v>
      </c>
      <c r="H429" s="226">
        <v>9</v>
      </c>
      <c r="I429" s="226" t="s">
        <v>3956</v>
      </c>
      <c r="J429" s="237">
        <v>1</v>
      </c>
      <c r="K429" s="260">
        <v>1</v>
      </c>
      <c r="L429" s="260"/>
      <c r="M429" s="226">
        <v>2</v>
      </c>
      <c r="N429" s="226">
        <v>2</v>
      </c>
      <c r="O429" s="227"/>
      <c r="P429" s="226">
        <v>8</v>
      </c>
      <c r="Q429" s="226">
        <v>1200</v>
      </c>
      <c r="R429" s="228">
        <f t="shared" si="6"/>
        <v>9600</v>
      </c>
      <c r="S429" s="228"/>
      <c r="T429" s="228"/>
      <c r="U429" s="228">
        <v>0</v>
      </c>
      <c r="V429" s="228">
        <v>120</v>
      </c>
      <c r="W429" s="228">
        <f t="shared" si="7"/>
        <v>600</v>
      </c>
      <c r="X429" s="228">
        <f t="shared" si="8"/>
        <v>90</v>
      </c>
      <c r="Y429" s="229">
        <f t="shared" si="9"/>
        <v>690</v>
      </c>
      <c r="Z429" s="233">
        <v>6.84</v>
      </c>
      <c r="AA429" s="228">
        <f t="shared" si="10"/>
        <v>4284</v>
      </c>
      <c r="AB429" s="231">
        <f t="shared" si="11"/>
        <v>2913.1200000000003</v>
      </c>
      <c r="AC429" s="226" t="s">
        <v>1701</v>
      </c>
      <c r="AD429" s="226" t="s">
        <v>1701</v>
      </c>
      <c r="AE429" s="226" t="s">
        <v>1701</v>
      </c>
      <c r="AF429" s="253"/>
    </row>
    <row r="430" spans="1:32" ht="21.75" customHeight="1">
      <c r="A430" s="226">
        <v>422</v>
      </c>
      <c r="B430" s="226" t="s">
        <v>3965</v>
      </c>
      <c r="C430" s="226" t="s">
        <v>3965</v>
      </c>
      <c r="D430" s="227"/>
      <c r="E430" s="226" t="s">
        <v>3966</v>
      </c>
      <c r="F430" s="226" t="s">
        <v>66</v>
      </c>
      <c r="G430" s="226" t="s">
        <v>2686</v>
      </c>
      <c r="H430" s="226">
        <v>9</v>
      </c>
      <c r="I430" s="226" t="s">
        <v>3967</v>
      </c>
      <c r="J430" s="237">
        <v>1</v>
      </c>
      <c r="K430" s="260">
        <v>1</v>
      </c>
      <c r="L430" s="260"/>
      <c r="M430" s="226">
        <v>2</v>
      </c>
      <c r="N430" s="226">
        <v>1</v>
      </c>
      <c r="O430" s="227"/>
      <c r="P430" s="226">
        <v>18</v>
      </c>
      <c r="Q430" s="226">
        <v>2700</v>
      </c>
      <c r="R430" s="228">
        <f t="shared" si="6"/>
        <v>48600</v>
      </c>
      <c r="S430" s="228"/>
      <c r="T430" s="228"/>
      <c r="U430" s="228">
        <v>0</v>
      </c>
      <c r="V430" s="228">
        <v>105</v>
      </c>
      <c r="W430" s="228">
        <f t="shared" si="7"/>
        <v>525</v>
      </c>
      <c r="X430" s="228">
        <f t="shared" si="8"/>
        <v>78.75</v>
      </c>
      <c r="Y430" s="229">
        <f t="shared" si="9"/>
        <v>603.75</v>
      </c>
      <c r="Z430" s="233">
        <v>6.84</v>
      </c>
      <c r="AA430" s="228">
        <f t="shared" si="10"/>
        <v>3748.5</v>
      </c>
      <c r="AB430" s="231">
        <f t="shared" si="11"/>
        <v>2548.98</v>
      </c>
      <c r="AC430" s="226" t="s">
        <v>2733</v>
      </c>
      <c r="AD430" s="226" t="s">
        <v>2733</v>
      </c>
      <c r="AE430" s="226" t="s">
        <v>2733</v>
      </c>
      <c r="AF430" s="253"/>
    </row>
    <row r="431" spans="1:32" ht="21.75" customHeight="1">
      <c r="A431" s="226">
        <v>423</v>
      </c>
      <c r="B431" s="226" t="s">
        <v>3968</v>
      </c>
      <c r="C431" s="226" t="s">
        <v>3968</v>
      </c>
      <c r="D431" s="227"/>
      <c r="E431" s="226" t="s">
        <v>3969</v>
      </c>
      <c r="F431" s="226" t="s">
        <v>66</v>
      </c>
      <c r="G431" s="226" t="s">
        <v>2686</v>
      </c>
      <c r="H431" s="226">
        <v>9</v>
      </c>
      <c r="I431" s="226" t="s">
        <v>3967</v>
      </c>
      <c r="J431" s="237">
        <v>1</v>
      </c>
      <c r="K431" s="260">
        <v>1</v>
      </c>
      <c r="L431" s="260"/>
      <c r="M431" s="226">
        <v>2</v>
      </c>
      <c r="N431" s="226">
        <v>1</v>
      </c>
      <c r="O431" s="227"/>
      <c r="P431" s="226">
        <v>18</v>
      </c>
      <c r="Q431" s="226">
        <v>2700</v>
      </c>
      <c r="R431" s="228">
        <f t="shared" si="6"/>
        <v>48600</v>
      </c>
      <c r="S431" s="228"/>
      <c r="T431" s="228"/>
      <c r="U431" s="228">
        <v>0</v>
      </c>
      <c r="V431" s="228">
        <v>105</v>
      </c>
      <c r="W431" s="228">
        <f t="shared" si="7"/>
        <v>525</v>
      </c>
      <c r="X431" s="228">
        <f t="shared" si="8"/>
        <v>78.75</v>
      </c>
      <c r="Y431" s="229">
        <f t="shared" si="9"/>
        <v>603.75</v>
      </c>
      <c r="Z431" s="233">
        <v>6.84</v>
      </c>
      <c r="AA431" s="228">
        <f t="shared" si="10"/>
        <v>3748.5</v>
      </c>
      <c r="AB431" s="231">
        <f t="shared" si="11"/>
        <v>2548.98</v>
      </c>
      <c r="AC431" s="226" t="s">
        <v>2733</v>
      </c>
      <c r="AD431" s="226" t="s">
        <v>2733</v>
      </c>
      <c r="AE431" s="226" t="s">
        <v>2733</v>
      </c>
      <c r="AF431" s="253"/>
    </row>
    <row r="432" spans="1:32" ht="21.75" customHeight="1">
      <c r="A432" s="226">
        <v>424</v>
      </c>
      <c r="B432" s="226" t="s">
        <v>3970</v>
      </c>
      <c r="C432" s="226" t="s">
        <v>3970</v>
      </c>
      <c r="D432" s="227"/>
      <c r="E432" s="226" t="s">
        <v>3971</v>
      </c>
      <c r="F432" s="226" t="s">
        <v>2758</v>
      </c>
      <c r="G432" s="226" t="s">
        <v>2686</v>
      </c>
      <c r="H432" s="226" t="s">
        <v>3972</v>
      </c>
      <c r="I432" s="226" t="s">
        <v>3973</v>
      </c>
      <c r="J432" s="237">
        <v>3</v>
      </c>
      <c r="K432" s="260">
        <v>3</v>
      </c>
      <c r="L432" s="260"/>
      <c r="M432" s="226">
        <v>2</v>
      </c>
      <c r="N432" s="226">
        <v>4</v>
      </c>
      <c r="O432" s="227"/>
      <c r="P432" s="226">
        <v>6</v>
      </c>
      <c r="Q432" s="226">
        <v>2700</v>
      </c>
      <c r="R432" s="228">
        <f t="shared" si="6"/>
        <v>16200</v>
      </c>
      <c r="S432" s="228">
        <v>3980</v>
      </c>
      <c r="T432" s="228">
        <v>7</v>
      </c>
      <c r="U432" s="228">
        <v>27860</v>
      </c>
      <c r="V432" s="228"/>
      <c r="W432" s="228">
        <f t="shared" si="7"/>
        <v>5400</v>
      </c>
      <c r="X432" s="228">
        <f t="shared" si="8"/>
        <v>3596</v>
      </c>
      <c r="Y432" s="229">
        <f t="shared" si="9"/>
        <v>8996</v>
      </c>
      <c r="Z432" s="233">
        <v>5.88</v>
      </c>
      <c r="AA432" s="228">
        <f t="shared" si="10"/>
        <v>38944</v>
      </c>
      <c r="AB432" s="231">
        <f t="shared" si="11"/>
        <v>26481.920000000002</v>
      </c>
      <c r="AC432" s="226" t="s">
        <v>3193</v>
      </c>
      <c r="AD432" s="226" t="s">
        <v>3193</v>
      </c>
      <c r="AE432" s="226" t="s">
        <v>3193</v>
      </c>
      <c r="AF432" s="253" t="s">
        <v>3974</v>
      </c>
    </row>
    <row r="433" spans="1:32" ht="21.75" customHeight="1">
      <c r="A433" s="226">
        <v>425</v>
      </c>
      <c r="B433" s="226" t="s">
        <v>3975</v>
      </c>
      <c r="C433" s="226" t="s">
        <v>3975</v>
      </c>
      <c r="D433" s="227"/>
      <c r="E433" s="226" t="s">
        <v>3976</v>
      </c>
      <c r="F433" s="226" t="s">
        <v>66</v>
      </c>
      <c r="G433" s="226" t="s">
        <v>2686</v>
      </c>
      <c r="H433" s="226" t="s">
        <v>3972</v>
      </c>
      <c r="I433" s="226" t="s">
        <v>3977</v>
      </c>
      <c r="J433" s="237">
        <v>1</v>
      </c>
      <c r="K433" s="260">
        <v>1</v>
      </c>
      <c r="L433" s="260"/>
      <c r="M433" s="226">
        <v>2</v>
      </c>
      <c r="N433" s="226">
        <v>1</v>
      </c>
      <c r="O433" s="227"/>
      <c r="P433" s="226">
        <v>15</v>
      </c>
      <c r="Q433" s="226">
        <v>1200</v>
      </c>
      <c r="R433" s="228">
        <f t="shared" si="6"/>
        <v>18000</v>
      </c>
      <c r="S433" s="228">
        <v>472</v>
      </c>
      <c r="T433" s="228">
        <v>1</v>
      </c>
      <c r="U433" s="228">
        <v>472</v>
      </c>
      <c r="V433" s="228">
        <v>100</v>
      </c>
      <c r="W433" s="228">
        <f t="shared" si="7"/>
        <v>500</v>
      </c>
      <c r="X433" s="228">
        <f t="shared" si="8"/>
        <v>122.2</v>
      </c>
      <c r="Y433" s="229">
        <f t="shared" si="9"/>
        <v>622.20000000000005</v>
      </c>
      <c r="Z433" s="233">
        <v>6.84</v>
      </c>
      <c r="AA433" s="228">
        <f t="shared" si="10"/>
        <v>3664.4</v>
      </c>
      <c r="AB433" s="231">
        <f t="shared" si="11"/>
        <v>2491.7920000000004</v>
      </c>
      <c r="AC433" s="226" t="s">
        <v>1701</v>
      </c>
      <c r="AD433" s="226" t="s">
        <v>1701</v>
      </c>
      <c r="AE433" s="226" t="s">
        <v>1701</v>
      </c>
      <c r="AF433" s="253"/>
    </row>
    <row r="434" spans="1:32" ht="21.75" customHeight="1">
      <c r="A434" s="226">
        <v>426</v>
      </c>
      <c r="B434" s="226" t="s">
        <v>3978</v>
      </c>
      <c r="C434" s="226" t="s">
        <v>3979</v>
      </c>
      <c r="D434" s="227"/>
      <c r="E434" s="226" t="s">
        <v>3980</v>
      </c>
      <c r="F434" s="226" t="s">
        <v>66</v>
      </c>
      <c r="G434" s="226" t="s">
        <v>2686</v>
      </c>
      <c r="H434" s="226" t="s">
        <v>3972</v>
      </c>
      <c r="I434" s="226" t="s">
        <v>3977</v>
      </c>
      <c r="J434" s="237">
        <v>1</v>
      </c>
      <c r="K434" s="260">
        <v>1</v>
      </c>
      <c r="L434" s="260"/>
      <c r="M434" s="226">
        <v>2</v>
      </c>
      <c r="N434" s="226">
        <v>1</v>
      </c>
      <c r="O434" s="227"/>
      <c r="P434" s="226">
        <v>15</v>
      </c>
      <c r="Q434" s="226">
        <v>1200</v>
      </c>
      <c r="R434" s="228">
        <f t="shared" si="6"/>
        <v>18000</v>
      </c>
      <c r="S434" s="228">
        <v>121</v>
      </c>
      <c r="T434" s="228">
        <v>1</v>
      </c>
      <c r="U434" s="228">
        <v>121</v>
      </c>
      <c r="V434" s="228">
        <v>41</v>
      </c>
      <c r="W434" s="228">
        <f t="shared" si="7"/>
        <v>205</v>
      </c>
      <c r="X434" s="228">
        <f t="shared" si="8"/>
        <v>42.85</v>
      </c>
      <c r="Y434" s="229">
        <f t="shared" si="9"/>
        <v>247.85</v>
      </c>
      <c r="Z434" s="233">
        <v>6.84</v>
      </c>
      <c r="AA434" s="228">
        <f t="shared" si="10"/>
        <v>1487.9</v>
      </c>
      <c r="AB434" s="231">
        <f t="shared" si="11"/>
        <v>1011.7720000000002</v>
      </c>
      <c r="AC434" s="226" t="s">
        <v>1701</v>
      </c>
      <c r="AD434" s="226" t="s">
        <v>1701</v>
      </c>
      <c r="AE434" s="226" t="s">
        <v>1701</v>
      </c>
      <c r="AF434" s="253"/>
    </row>
    <row r="435" spans="1:32" ht="21.75" customHeight="1">
      <c r="A435" s="226">
        <v>427</v>
      </c>
      <c r="B435" s="226" t="s">
        <v>3981</v>
      </c>
      <c r="C435" s="226" t="s">
        <v>3981</v>
      </c>
      <c r="D435" s="227"/>
      <c r="E435" s="226" t="s">
        <v>3982</v>
      </c>
      <c r="F435" s="226" t="s">
        <v>66</v>
      </c>
      <c r="G435" s="226" t="s">
        <v>2686</v>
      </c>
      <c r="H435" s="226" t="s">
        <v>3972</v>
      </c>
      <c r="I435" s="226" t="s">
        <v>3983</v>
      </c>
      <c r="J435" s="237">
        <v>3</v>
      </c>
      <c r="K435" s="260">
        <v>3</v>
      </c>
      <c r="L435" s="260"/>
      <c r="M435" s="226">
        <v>2</v>
      </c>
      <c r="N435" s="226">
        <v>4</v>
      </c>
      <c r="O435" s="227"/>
      <c r="P435" s="226">
        <v>10</v>
      </c>
      <c r="Q435" s="226">
        <v>3600</v>
      </c>
      <c r="R435" s="228">
        <f t="shared" si="6"/>
        <v>36000</v>
      </c>
      <c r="S435" s="228"/>
      <c r="T435" s="228"/>
      <c r="U435" s="228">
        <v>0</v>
      </c>
      <c r="V435" s="228">
        <v>70</v>
      </c>
      <c r="W435" s="228">
        <f t="shared" si="7"/>
        <v>350</v>
      </c>
      <c r="X435" s="228">
        <f t="shared" si="8"/>
        <v>52.5</v>
      </c>
      <c r="Y435" s="229">
        <f t="shared" si="9"/>
        <v>402.5</v>
      </c>
      <c r="Z435" s="233">
        <v>6.84</v>
      </c>
      <c r="AA435" s="228">
        <f t="shared" si="10"/>
        <v>2499</v>
      </c>
      <c r="AB435" s="231">
        <f t="shared" si="11"/>
        <v>1699.3200000000002</v>
      </c>
      <c r="AC435" s="226" t="s">
        <v>2733</v>
      </c>
      <c r="AD435" s="226" t="s">
        <v>2733</v>
      </c>
      <c r="AE435" s="226" t="s">
        <v>2733</v>
      </c>
      <c r="AF435" s="253"/>
    </row>
    <row r="436" spans="1:32" ht="21.75" customHeight="1">
      <c r="A436" s="226">
        <v>428</v>
      </c>
      <c r="B436" s="226" t="s">
        <v>3984</v>
      </c>
      <c r="C436" s="226" t="s">
        <v>3984</v>
      </c>
      <c r="D436" s="227"/>
      <c r="E436" s="226" t="s">
        <v>3985</v>
      </c>
      <c r="F436" s="226" t="s">
        <v>66</v>
      </c>
      <c r="G436" s="226" t="s">
        <v>2686</v>
      </c>
      <c r="H436" s="226" t="s">
        <v>3972</v>
      </c>
      <c r="I436" s="226" t="s">
        <v>3983</v>
      </c>
      <c r="J436" s="237">
        <v>3</v>
      </c>
      <c r="K436" s="260">
        <v>3</v>
      </c>
      <c r="L436" s="260"/>
      <c r="M436" s="226">
        <v>2</v>
      </c>
      <c r="N436" s="226">
        <v>4</v>
      </c>
      <c r="O436" s="227"/>
      <c r="P436" s="226">
        <v>10</v>
      </c>
      <c r="Q436" s="226">
        <v>3600</v>
      </c>
      <c r="R436" s="228">
        <f t="shared" si="6"/>
        <v>36000</v>
      </c>
      <c r="S436" s="228"/>
      <c r="T436" s="228"/>
      <c r="U436" s="228">
        <v>0</v>
      </c>
      <c r="V436" s="228">
        <v>70</v>
      </c>
      <c r="W436" s="228">
        <f t="shared" si="7"/>
        <v>350</v>
      </c>
      <c r="X436" s="228">
        <f t="shared" si="8"/>
        <v>52.5</v>
      </c>
      <c r="Y436" s="229">
        <f t="shared" si="9"/>
        <v>402.5</v>
      </c>
      <c r="Z436" s="233">
        <v>6.84</v>
      </c>
      <c r="AA436" s="228">
        <f t="shared" si="10"/>
        <v>2499</v>
      </c>
      <c r="AB436" s="231">
        <f t="shared" si="11"/>
        <v>1699.3200000000002</v>
      </c>
      <c r="AC436" s="226" t="s">
        <v>2733</v>
      </c>
      <c r="AD436" s="226" t="s">
        <v>2733</v>
      </c>
      <c r="AE436" s="226" t="s">
        <v>2733</v>
      </c>
      <c r="AF436" s="253"/>
    </row>
    <row r="437" spans="1:32" ht="21.75" customHeight="1">
      <c r="A437" s="226">
        <v>429</v>
      </c>
      <c r="B437" s="226" t="s">
        <v>3986</v>
      </c>
      <c r="C437" s="226" t="s">
        <v>3986</v>
      </c>
      <c r="D437" s="227"/>
      <c r="E437" s="236" t="s">
        <v>3987</v>
      </c>
      <c r="F437" s="226" t="s">
        <v>66</v>
      </c>
      <c r="G437" s="226" t="s">
        <v>2686</v>
      </c>
      <c r="H437" s="226">
        <v>2</v>
      </c>
      <c r="I437" s="226" t="s">
        <v>3988</v>
      </c>
      <c r="J437" s="237">
        <v>1</v>
      </c>
      <c r="K437" s="260">
        <v>1</v>
      </c>
      <c r="L437" s="260"/>
      <c r="M437" s="226">
        <v>3</v>
      </c>
      <c r="N437" s="226">
        <v>2</v>
      </c>
      <c r="O437" s="227"/>
      <c r="P437" s="226">
        <v>19</v>
      </c>
      <c r="Q437" s="226">
        <v>2200</v>
      </c>
      <c r="R437" s="228">
        <f t="shared" si="6"/>
        <v>41800</v>
      </c>
      <c r="S437" s="228"/>
      <c r="T437" s="228"/>
      <c r="U437" s="228">
        <v>0</v>
      </c>
      <c r="V437" s="228">
        <v>120</v>
      </c>
      <c r="W437" s="228">
        <f t="shared" si="7"/>
        <v>600</v>
      </c>
      <c r="X437" s="228">
        <f t="shared" si="8"/>
        <v>90</v>
      </c>
      <c r="Y437" s="229">
        <f t="shared" si="9"/>
        <v>690</v>
      </c>
      <c r="Z437" s="233">
        <v>6.84</v>
      </c>
      <c r="AA437" s="228">
        <f t="shared" si="10"/>
        <v>4284</v>
      </c>
      <c r="AB437" s="231">
        <f t="shared" si="11"/>
        <v>2913.1200000000003</v>
      </c>
      <c r="AC437" s="226" t="s">
        <v>2289</v>
      </c>
      <c r="AD437" s="226" t="s">
        <v>2289</v>
      </c>
      <c r="AE437" s="226" t="s">
        <v>2289</v>
      </c>
      <c r="AF437" s="253"/>
    </row>
    <row r="438" spans="1:32" ht="21.75" customHeight="1">
      <c r="A438" s="226">
        <v>430</v>
      </c>
      <c r="B438" s="226" t="s">
        <v>3989</v>
      </c>
      <c r="C438" s="226" t="s">
        <v>3989</v>
      </c>
      <c r="D438" s="227"/>
      <c r="E438" s="226" t="s">
        <v>3990</v>
      </c>
      <c r="F438" s="226" t="s">
        <v>2758</v>
      </c>
      <c r="G438" s="226" t="s">
        <v>2686</v>
      </c>
      <c r="H438" s="226" t="s">
        <v>3972</v>
      </c>
      <c r="I438" s="226" t="s">
        <v>3991</v>
      </c>
      <c r="J438" s="235">
        <v>23</v>
      </c>
      <c r="K438" s="262">
        <v>22</v>
      </c>
      <c r="L438" s="262">
        <v>1</v>
      </c>
      <c r="M438" s="226">
        <v>12</v>
      </c>
      <c r="N438" s="226">
        <v>24</v>
      </c>
      <c r="O438" s="227"/>
      <c r="P438" s="226">
        <v>0</v>
      </c>
      <c r="Q438" s="226">
        <v>0</v>
      </c>
      <c r="R438" s="228">
        <f t="shared" si="6"/>
        <v>0</v>
      </c>
      <c r="S438" s="228">
        <v>2300</v>
      </c>
      <c r="T438" s="228">
        <v>7</v>
      </c>
      <c r="U438" s="228">
        <v>16100</v>
      </c>
      <c r="V438" s="228"/>
      <c r="W438" s="228">
        <f t="shared" si="7"/>
        <v>0</v>
      </c>
      <c r="X438" s="228">
        <f t="shared" si="8"/>
        <v>1610</v>
      </c>
      <c r="Y438" s="229">
        <f t="shared" si="9"/>
        <v>1610</v>
      </c>
      <c r="Z438" s="233">
        <v>5.88</v>
      </c>
      <c r="AA438" s="228">
        <f t="shared" si="10"/>
        <v>3220</v>
      </c>
      <c r="AB438" s="231">
        <f t="shared" si="11"/>
        <v>2189.6000000000004</v>
      </c>
      <c r="AC438" s="226" t="s">
        <v>3992</v>
      </c>
      <c r="AD438" s="226" t="s">
        <v>3992</v>
      </c>
      <c r="AE438" s="226" t="s">
        <v>3992</v>
      </c>
      <c r="AF438" s="253" t="s">
        <v>3993</v>
      </c>
    </row>
    <row r="439" spans="1:32" ht="21.75" customHeight="1">
      <c r="A439" s="226">
        <v>431</v>
      </c>
      <c r="B439" s="226" t="s">
        <v>3994</v>
      </c>
      <c r="C439" s="226" t="s">
        <v>3994</v>
      </c>
      <c r="D439" s="227"/>
      <c r="E439" s="226" t="s">
        <v>3995</v>
      </c>
      <c r="F439" s="226" t="s">
        <v>66</v>
      </c>
      <c r="G439" s="226" t="s">
        <v>2686</v>
      </c>
      <c r="H439" s="226" t="s">
        <v>3972</v>
      </c>
      <c r="I439" s="226" t="s">
        <v>3996</v>
      </c>
      <c r="J439" s="237">
        <v>3</v>
      </c>
      <c r="K439" s="260">
        <v>3</v>
      </c>
      <c r="L439" s="260"/>
      <c r="M439" s="226">
        <v>2</v>
      </c>
      <c r="N439" s="226">
        <v>4</v>
      </c>
      <c r="O439" s="227"/>
      <c r="P439" s="226">
        <v>20</v>
      </c>
      <c r="Q439" s="226">
        <v>1600</v>
      </c>
      <c r="R439" s="228">
        <f t="shared" si="6"/>
        <v>32000</v>
      </c>
      <c r="S439" s="228">
        <v>200</v>
      </c>
      <c r="T439" s="228">
        <v>1</v>
      </c>
      <c r="U439" s="228">
        <v>200</v>
      </c>
      <c r="V439" s="228">
        <v>125</v>
      </c>
      <c r="W439" s="228">
        <f t="shared" si="7"/>
        <v>625</v>
      </c>
      <c r="X439" s="228">
        <f t="shared" si="8"/>
        <v>113.75</v>
      </c>
      <c r="Y439" s="229">
        <f t="shared" si="9"/>
        <v>738.75</v>
      </c>
      <c r="Z439" s="233">
        <v>6.84</v>
      </c>
      <c r="AA439" s="228">
        <f t="shared" si="10"/>
        <v>4502.5</v>
      </c>
      <c r="AB439" s="231">
        <f t="shared" si="11"/>
        <v>3061.7000000000003</v>
      </c>
      <c r="AC439" s="226" t="s">
        <v>2733</v>
      </c>
      <c r="AD439" s="226" t="s">
        <v>2733</v>
      </c>
      <c r="AE439" s="226" t="s">
        <v>2733</v>
      </c>
      <c r="AF439" s="253"/>
    </row>
    <row r="440" spans="1:32" ht="21.75" customHeight="1">
      <c r="A440" s="226">
        <v>432</v>
      </c>
      <c r="B440" s="226" t="s">
        <v>3997</v>
      </c>
      <c r="C440" s="226" t="s">
        <v>3997</v>
      </c>
      <c r="D440" s="227"/>
      <c r="E440" s="226" t="s">
        <v>3998</v>
      </c>
      <c r="F440" s="226" t="s">
        <v>66</v>
      </c>
      <c r="G440" s="226" t="s">
        <v>2686</v>
      </c>
      <c r="H440" s="226" t="s">
        <v>3972</v>
      </c>
      <c r="I440" s="226" t="s">
        <v>3996</v>
      </c>
      <c r="J440" s="237">
        <v>3</v>
      </c>
      <c r="K440" s="260">
        <v>3</v>
      </c>
      <c r="L440" s="260"/>
      <c r="M440" s="226">
        <v>2</v>
      </c>
      <c r="N440" s="226">
        <v>4</v>
      </c>
      <c r="O440" s="227"/>
      <c r="P440" s="226">
        <v>20</v>
      </c>
      <c r="Q440" s="226">
        <v>1600</v>
      </c>
      <c r="R440" s="228">
        <f t="shared" si="6"/>
        <v>32000</v>
      </c>
      <c r="S440" s="228">
        <v>200</v>
      </c>
      <c r="T440" s="228">
        <v>1</v>
      </c>
      <c r="U440" s="228">
        <v>200</v>
      </c>
      <c r="V440" s="228">
        <v>125</v>
      </c>
      <c r="W440" s="228">
        <f t="shared" si="7"/>
        <v>625</v>
      </c>
      <c r="X440" s="228">
        <f t="shared" si="8"/>
        <v>113.75</v>
      </c>
      <c r="Y440" s="229">
        <f t="shared" si="9"/>
        <v>738.75</v>
      </c>
      <c r="Z440" s="233">
        <v>6.84</v>
      </c>
      <c r="AA440" s="228">
        <f t="shared" si="10"/>
        <v>4502.5</v>
      </c>
      <c r="AB440" s="231">
        <f t="shared" si="11"/>
        <v>3061.7000000000003</v>
      </c>
      <c r="AC440" s="226" t="s">
        <v>2733</v>
      </c>
      <c r="AD440" s="226" t="s">
        <v>2733</v>
      </c>
      <c r="AE440" s="226" t="s">
        <v>2733</v>
      </c>
      <c r="AF440" s="253"/>
    </row>
    <row r="441" spans="1:32" ht="21.75" customHeight="1">
      <c r="A441" s="226">
        <v>433</v>
      </c>
      <c r="B441" s="226" t="s">
        <v>3999</v>
      </c>
      <c r="C441" s="226" t="s">
        <v>3999</v>
      </c>
      <c r="D441" s="227"/>
      <c r="E441" s="226" t="s">
        <v>4000</v>
      </c>
      <c r="F441" s="226" t="s">
        <v>66</v>
      </c>
      <c r="G441" s="226" t="s">
        <v>2686</v>
      </c>
      <c r="H441" s="226" t="s">
        <v>3972</v>
      </c>
      <c r="I441" s="226" t="s">
        <v>3996</v>
      </c>
      <c r="J441" s="237">
        <v>3</v>
      </c>
      <c r="K441" s="260">
        <v>3</v>
      </c>
      <c r="L441" s="260"/>
      <c r="M441" s="226">
        <v>2</v>
      </c>
      <c r="N441" s="226">
        <v>4</v>
      </c>
      <c r="O441" s="227"/>
      <c r="P441" s="226">
        <v>20</v>
      </c>
      <c r="Q441" s="226">
        <v>1600</v>
      </c>
      <c r="R441" s="228">
        <f t="shared" si="6"/>
        <v>32000</v>
      </c>
      <c r="S441" s="228">
        <v>200</v>
      </c>
      <c r="T441" s="228">
        <v>1</v>
      </c>
      <c r="U441" s="228">
        <v>200</v>
      </c>
      <c r="V441" s="228">
        <v>125</v>
      </c>
      <c r="W441" s="228">
        <f t="shared" si="7"/>
        <v>625</v>
      </c>
      <c r="X441" s="228">
        <f t="shared" si="8"/>
        <v>113.75</v>
      </c>
      <c r="Y441" s="229">
        <f t="shared" si="9"/>
        <v>738.75</v>
      </c>
      <c r="Z441" s="233">
        <v>6.84</v>
      </c>
      <c r="AA441" s="228">
        <f t="shared" si="10"/>
        <v>4502.5</v>
      </c>
      <c r="AB441" s="231">
        <f t="shared" si="11"/>
        <v>3061.7000000000003</v>
      </c>
      <c r="AC441" s="226" t="s">
        <v>2733</v>
      </c>
      <c r="AD441" s="226" t="s">
        <v>2733</v>
      </c>
      <c r="AE441" s="226" t="s">
        <v>2733</v>
      </c>
      <c r="AF441" s="253"/>
    </row>
    <row r="442" spans="1:32" ht="21.75" customHeight="1">
      <c r="A442" s="226">
        <v>434</v>
      </c>
      <c r="B442" s="226" t="s">
        <v>4001</v>
      </c>
      <c r="C442" s="226" t="s">
        <v>4001</v>
      </c>
      <c r="D442" s="227"/>
      <c r="E442" s="226" t="s">
        <v>4002</v>
      </c>
      <c r="F442" s="226" t="s">
        <v>66</v>
      </c>
      <c r="G442" s="226" t="s">
        <v>2686</v>
      </c>
      <c r="H442" s="226" t="s">
        <v>3972</v>
      </c>
      <c r="I442" s="226" t="s">
        <v>3996</v>
      </c>
      <c r="J442" s="237">
        <v>3</v>
      </c>
      <c r="K442" s="260">
        <v>3</v>
      </c>
      <c r="L442" s="260"/>
      <c r="M442" s="226">
        <v>2</v>
      </c>
      <c r="N442" s="226">
        <v>4</v>
      </c>
      <c r="O442" s="227"/>
      <c r="P442" s="226">
        <v>20</v>
      </c>
      <c r="Q442" s="226">
        <v>1600</v>
      </c>
      <c r="R442" s="228">
        <f t="shared" si="6"/>
        <v>32000</v>
      </c>
      <c r="S442" s="228">
        <v>200</v>
      </c>
      <c r="T442" s="228">
        <v>1</v>
      </c>
      <c r="U442" s="228">
        <v>200</v>
      </c>
      <c r="V442" s="228">
        <v>125</v>
      </c>
      <c r="W442" s="228">
        <f t="shared" si="7"/>
        <v>625</v>
      </c>
      <c r="X442" s="228">
        <f t="shared" si="8"/>
        <v>113.75</v>
      </c>
      <c r="Y442" s="229">
        <f t="shared" si="9"/>
        <v>738.75</v>
      </c>
      <c r="Z442" s="233">
        <v>6.84</v>
      </c>
      <c r="AA442" s="228">
        <f t="shared" si="10"/>
        <v>4502.5</v>
      </c>
      <c r="AB442" s="231">
        <f t="shared" si="11"/>
        <v>3061.7000000000003</v>
      </c>
      <c r="AC442" s="226" t="s">
        <v>2733</v>
      </c>
      <c r="AD442" s="226" t="s">
        <v>2733</v>
      </c>
      <c r="AE442" s="226" t="s">
        <v>2733</v>
      </c>
      <c r="AF442" s="253"/>
    </row>
    <row r="443" spans="1:32" ht="21.75" customHeight="1">
      <c r="A443" s="226">
        <v>435</v>
      </c>
      <c r="B443" s="226" t="s">
        <v>4003</v>
      </c>
      <c r="C443" s="226" t="s">
        <v>4003</v>
      </c>
      <c r="D443" s="227"/>
      <c r="E443" s="226" t="s">
        <v>4004</v>
      </c>
      <c r="F443" s="226" t="s">
        <v>66</v>
      </c>
      <c r="G443" s="226" t="s">
        <v>2686</v>
      </c>
      <c r="H443" s="226">
        <v>2</v>
      </c>
      <c r="I443" s="226" t="s">
        <v>4005</v>
      </c>
      <c r="J443" s="237">
        <v>7</v>
      </c>
      <c r="K443" s="260">
        <v>7</v>
      </c>
      <c r="L443" s="260"/>
      <c r="M443" s="226">
        <v>4</v>
      </c>
      <c r="N443" s="226">
        <v>8</v>
      </c>
      <c r="O443" s="227"/>
      <c r="P443" s="226">
        <v>26</v>
      </c>
      <c r="Q443" s="226">
        <v>2400</v>
      </c>
      <c r="R443" s="228">
        <f t="shared" si="6"/>
        <v>62400</v>
      </c>
      <c r="S443" s="228"/>
      <c r="T443" s="228"/>
      <c r="U443" s="228">
        <v>0</v>
      </c>
      <c r="V443" s="228">
        <v>158</v>
      </c>
      <c r="W443" s="228">
        <f t="shared" si="7"/>
        <v>790</v>
      </c>
      <c r="X443" s="228">
        <f t="shared" si="8"/>
        <v>118.5</v>
      </c>
      <c r="Y443" s="229">
        <f t="shared" si="9"/>
        <v>908.5</v>
      </c>
      <c r="Z443" s="233">
        <v>6.84</v>
      </c>
      <c r="AA443" s="228">
        <f t="shared" si="10"/>
        <v>5640.5999999999995</v>
      </c>
      <c r="AB443" s="231">
        <f t="shared" si="11"/>
        <v>3835.6079999999997</v>
      </c>
      <c r="AC443" s="226" t="s">
        <v>2733</v>
      </c>
      <c r="AD443" s="226" t="s">
        <v>2733</v>
      </c>
      <c r="AE443" s="226" t="s">
        <v>2733</v>
      </c>
      <c r="AF443" s="253"/>
    </row>
    <row r="444" spans="1:32" ht="21.75" customHeight="1">
      <c r="A444" s="226">
        <v>436</v>
      </c>
      <c r="B444" s="226" t="s">
        <v>4006</v>
      </c>
      <c r="C444" s="226" t="s">
        <v>4006</v>
      </c>
      <c r="D444" s="227"/>
      <c r="E444" s="226" t="s">
        <v>4007</v>
      </c>
      <c r="F444" s="226" t="s">
        <v>66</v>
      </c>
      <c r="G444" s="226" t="s">
        <v>2686</v>
      </c>
      <c r="H444" s="226">
        <v>2</v>
      </c>
      <c r="I444" s="226" t="s">
        <v>4005</v>
      </c>
      <c r="J444" s="237">
        <v>5</v>
      </c>
      <c r="K444" s="260">
        <v>5</v>
      </c>
      <c r="L444" s="260"/>
      <c r="M444" s="226">
        <v>3</v>
      </c>
      <c r="N444" s="226">
        <v>6</v>
      </c>
      <c r="O444" s="227"/>
      <c r="P444" s="226">
        <v>26</v>
      </c>
      <c r="Q444" s="226">
        <v>2400</v>
      </c>
      <c r="R444" s="228">
        <f t="shared" si="6"/>
        <v>62400</v>
      </c>
      <c r="S444" s="228"/>
      <c r="T444" s="228"/>
      <c r="U444" s="228">
        <v>0</v>
      </c>
      <c r="V444" s="228">
        <v>157</v>
      </c>
      <c r="W444" s="228">
        <f t="shared" si="7"/>
        <v>785</v>
      </c>
      <c r="X444" s="228">
        <f t="shared" si="8"/>
        <v>117.75</v>
      </c>
      <c r="Y444" s="229">
        <f t="shared" si="9"/>
        <v>902.75</v>
      </c>
      <c r="Z444" s="233">
        <v>6.84</v>
      </c>
      <c r="AA444" s="228">
        <f t="shared" si="10"/>
        <v>5604.9</v>
      </c>
      <c r="AB444" s="231">
        <f t="shared" si="11"/>
        <v>3811.3319999999999</v>
      </c>
      <c r="AC444" s="226" t="s">
        <v>2733</v>
      </c>
      <c r="AD444" s="226" t="s">
        <v>2733</v>
      </c>
      <c r="AE444" s="226" t="s">
        <v>2733</v>
      </c>
      <c r="AF444" s="253"/>
    </row>
    <row r="445" spans="1:32" ht="21.75" customHeight="1">
      <c r="A445" s="226">
        <v>437</v>
      </c>
      <c r="B445" s="226" t="s">
        <v>4008</v>
      </c>
      <c r="C445" s="226" t="s">
        <v>4008</v>
      </c>
      <c r="D445" s="227"/>
      <c r="E445" s="226" t="s">
        <v>4009</v>
      </c>
      <c r="F445" s="226" t="s">
        <v>66</v>
      </c>
      <c r="G445" s="226" t="s">
        <v>2686</v>
      </c>
      <c r="H445" s="226">
        <v>2</v>
      </c>
      <c r="I445" s="226" t="s">
        <v>4005</v>
      </c>
      <c r="J445" s="237">
        <v>5</v>
      </c>
      <c r="K445" s="260">
        <v>5</v>
      </c>
      <c r="L445" s="260"/>
      <c r="M445" s="226">
        <v>3</v>
      </c>
      <c r="N445" s="226">
        <v>6</v>
      </c>
      <c r="O445" s="227"/>
      <c r="P445" s="226">
        <v>26</v>
      </c>
      <c r="Q445" s="226">
        <v>2400</v>
      </c>
      <c r="R445" s="228">
        <f t="shared" si="6"/>
        <v>62400</v>
      </c>
      <c r="S445" s="228"/>
      <c r="T445" s="228"/>
      <c r="U445" s="228">
        <v>0</v>
      </c>
      <c r="V445" s="228">
        <v>157</v>
      </c>
      <c r="W445" s="228">
        <f t="shared" si="7"/>
        <v>785</v>
      </c>
      <c r="X445" s="228">
        <f t="shared" si="8"/>
        <v>117.75</v>
      </c>
      <c r="Y445" s="229">
        <f t="shared" si="9"/>
        <v>902.75</v>
      </c>
      <c r="Z445" s="233">
        <v>6.84</v>
      </c>
      <c r="AA445" s="228">
        <f t="shared" si="10"/>
        <v>5604.9</v>
      </c>
      <c r="AB445" s="231">
        <f t="shared" si="11"/>
        <v>3811.3319999999999</v>
      </c>
      <c r="AC445" s="226" t="s">
        <v>2733</v>
      </c>
      <c r="AD445" s="226" t="s">
        <v>2733</v>
      </c>
      <c r="AE445" s="226" t="s">
        <v>2733</v>
      </c>
      <c r="AF445" s="253"/>
    </row>
    <row r="446" spans="1:32" ht="21.75" customHeight="1">
      <c r="A446" s="226">
        <v>438</v>
      </c>
      <c r="B446" s="226" t="s">
        <v>4010</v>
      </c>
      <c r="C446" s="226" t="s">
        <v>4010</v>
      </c>
      <c r="D446" s="227"/>
      <c r="E446" s="226" t="s">
        <v>4011</v>
      </c>
      <c r="F446" s="226" t="s">
        <v>66</v>
      </c>
      <c r="G446" s="226" t="s">
        <v>2686</v>
      </c>
      <c r="H446" s="226">
        <v>2</v>
      </c>
      <c r="I446" s="226" t="s">
        <v>4005</v>
      </c>
      <c r="J446" s="237">
        <v>7</v>
      </c>
      <c r="K446" s="260">
        <v>7</v>
      </c>
      <c r="L446" s="260"/>
      <c r="M446" s="226">
        <v>4</v>
      </c>
      <c r="N446" s="226">
        <v>8</v>
      </c>
      <c r="O446" s="227"/>
      <c r="P446" s="226">
        <v>26</v>
      </c>
      <c r="Q446" s="226">
        <v>2400</v>
      </c>
      <c r="R446" s="228">
        <f t="shared" si="6"/>
        <v>62400</v>
      </c>
      <c r="S446" s="228"/>
      <c r="T446" s="228"/>
      <c r="U446" s="228">
        <v>0</v>
      </c>
      <c r="V446" s="228">
        <v>158</v>
      </c>
      <c r="W446" s="228">
        <f t="shared" si="7"/>
        <v>790</v>
      </c>
      <c r="X446" s="228">
        <f t="shared" si="8"/>
        <v>118.5</v>
      </c>
      <c r="Y446" s="229">
        <f t="shared" si="9"/>
        <v>908.5</v>
      </c>
      <c r="Z446" s="233">
        <v>6.84</v>
      </c>
      <c r="AA446" s="228">
        <f t="shared" si="10"/>
        <v>5640.5999999999995</v>
      </c>
      <c r="AB446" s="231">
        <f t="shared" si="11"/>
        <v>3835.6079999999997</v>
      </c>
      <c r="AC446" s="226" t="s">
        <v>2733</v>
      </c>
      <c r="AD446" s="226" t="s">
        <v>2733</v>
      </c>
      <c r="AE446" s="226" t="s">
        <v>2733</v>
      </c>
      <c r="AF446" s="253"/>
    </row>
    <row r="447" spans="1:32" ht="21.75" customHeight="1">
      <c r="A447" s="226">
        <v>439</v>
      </c>
      <c r="B447" s="226" t="s">
        <v>4012</v>
      </c>
      <c r="C447" s="226" t="s">
        <v>4012</v>
      </c>
      <c r="D447" s="227"/>
      <c r="E447" s="226" t="s">
        <v>4013</v>
      </c>
      <c r="F447" s="226" t="s">
        <v>66</v>
      </c>
      <c r="G447" s="226" t="s">
        <v>2686</v>
      </c>
      <c r="H447" s="226">
        <v>9</v>
      </c>
      <c r="I447" s="226" t="s">
        <v>3929</v>
      </c>
      <c r="J447" s="237">
        <v>1</v>
      </c>
      <c r="K447" s="260">
        <v>1</v>
      </c>
      <c r="L447" s="260"/>
      <c r="M447" s="226">
        <v>3</v>
      </c>
      <c r="N447" s="226">
        <v>2</v>
      </c>
      <c r="O447" s="227"/>
      <c r="P447" s="226">
        <v>15</v>
      </c>
      <c r="Q447" s="226">
        <v>4181</v>
      </c>
      <c r="R447" s="228">
        <f t="shared" si="6"/>
        <v>62715</v>
      </c>
      <c r="S447" s="228"/>
      <c r="T447" s="228"/>
      <c r="U447" s="228">
        <v>0</v>
      </c>
      <c r="V447" s="228">
        <v>300</v>
      </c>
      <c r="W447" s="228">
        <f t="shared" si="7"/>
        <v>1500</v>
      </c>
      <c r="X447" s="228">
        <f t="shared" si="8"/>
        <v>225</v>
      </c>
      <c r="Y447" s="229">
        <f t="shared" si="9"/>
        <v>1725</v>
      </c>
      <c r="Z447" s="233">
        <v>6.84</v>
      </c>
      <c r="AA447" s="228">
        <f t="shared" si="10"/>
        <v>10710</v>
      </c>
      <c r="AB447" s="231">
        <f t="shared" si="11"/>
        <v>7282.8</v>
      </c>
      <c r="AC447" s="226" t="s">
        <v>2733</v>
      </c>
      <c r="AD447" s="226" t="s">
        <v>2733</v>
      </c>
      <c r="AE447" s="226" t="s">
        <v>2733</v>
      </c>
      <c r="AF447" s="253"/>
    </row>
    <row r="448" spans="1:32" ht="21.75" customHeight="1">
      <c r="A448" s="226">
        <v>440</v>
      </c>
      <c r="B448" s="226" t="s">
        <v>4015</v>
      </c>
      <c r="C448" s="226" t="s">
        <v>4015</v>
      </c>
      <c r="D448" s="227"/>
      <c r="E448" s="236" t="s">
        <v>4016</v>
      </c>
      <c r="F448" s="226" t="s">
        <v>42</v>
      </c>
      <c r="G448" s="226" t="s">
        <v>2686</v>
      </c>
      <c r="H448" s="226">
        <v>9</v>
      </c>
      <c r="I448" s="226" t="s">
        <v>4017</v>
      </c>
      <c r="J448" s="237">
        <v>3</v>
      </c>
      <c r="K448" s="260">
        <v>3</v>
      </c>
      <c r="L448" s="260"/>
      <c r="M448" s="226">
        <v>2</v>
      </c>
      <c r="N448" s="226">
        <v>4</v>
      </c>
      <c r="O448" s="227"/>
      <c r="P448" s="226">
        <v>5</v>
      </c>
      <c r="Q448" s="226">
        <v>3000</v>
      </c>
      <c r="R448" s="228">
        <f t="shared" si="6"/>
        <v>15000</v>
      </c>
      <c r="S448" s="228"/>
      <c r="T448" s="228"/>
      <c r="U448" s="228">
        <v>0</v>
      </c>
      <c r="V448" s="228"/>
      <c r="W448" s="228">
        <f t="shared" si="7"/>
        <v>5000</v>
      </c>
      <c r="X448" s="228">
        <f t="shared" si="8"/>
        <v>750</v>
      </c>
      <c r="Y448" s="229">
        <f t="shared" si="9"/>
        <v>5750</v>
      </c>
      <c r="Z448" s="233">
        <v>5.88</v>
      </c>
      <c r="AA448" s="228">
        <f t="shared" si="10"/>
        <v>30900</v>
      </c>
      <c r="AB448" s="231">
        <f t="shared" si="11"/>
        <v>21012</v>
      </c>
      <c r="AC448" s="226" t="s">
        <v>2733</v>
      </c>
      <c r="AD448" s="226" t="s">
        <v>2734</v>
      </c>
      <c r="AE448" s="226" t="s">
        <v>2689</v>
      </c>
      <c r="AF448" s="253"/>
    </row>
    <row r="449" spans="1:32" ht="21.75" customHeight="1">
      <c r="A449" s="226">
        <v>441</v>
      </c>
      <c r="B449" s="226" t="s">
        <v>4018</v>
      </c>
      <c r="C449" s="226" t="s">
        <v>4018</v>
      </c>
      <c r="D449" s="227"/>
      <c r="E449" s="226" t="s">
        <v>4019</v>
      </c>
      <c r="F449" s="226" t="s">
        <v>42</v>
      </c>
      <c r="G449" s="226" t="s">
        <v>2686</v>
      </c>
      <c r="H449" s="226">
        <v>9</v>
      </c>
      <c r="I449" s="226" t="s">
        <v>4017</v>
      </c>
      <c r="J449" s="237">
        <v>5</v>
      </c>
      <c r="K449" s="260">
        <v>5</v>
      </c>
      <c r="L449" s="260"/>
      <c r="M449" s="226">
        <v>3</v>
      </c>
      <c r="N449" s="226">
        <v>6</v>
      </c>
      <c r="O449" s="227"/>
      <c r="P449" s="226">
        <v>11</v>
      </c>
      <c r="Q449" s="226">
        <v>1000</v>
      </c>
      <c r="R449" s="228">
        <f t="shared" si="6"/>
        <v>11000</v>
      </c>
      <c r="S449" s="228"/>
      <c r="T449" s="228"/>
      <c r="U449" s="228">
        <v>0</v>
      </c>
      <c r="V449" s="228"/>
      <c r="W449" s="228">
        <f t="shared" si="7"/>
        <v>3666.6666666666665</v>
      </c>
      <c r="X449" s="228">
        <f t="shared" si="8"/>
        <v>550</v>
      </c>
      <c r="Y449" s="229">
        <f t="shared" si="9"/>
        <v>4216.6666666666661</v>
      </c>
      <c r="Z449" s="233">
        <v>5.88</v>
      </c>
      <c r="AA449" s="228">
        <f t="shared" si="10"/>
        <v>22660</v>
      </c>
      <c r="AB449" s="231">
        <f t="shared" si="11"/>
        <v>15408.800000000001</v>
      </c>
      <c r="AC449" s="226" t="s">
        <v>2733</v>
      </c>
      <c r="AD449" s="226" t="s">
        <v>2734</v>
      </c>
      <c r="AE449" s="226" t="s">
        <v>2689</v>
      </c>
      <c r="AF449" s="253"/>
    </row>
    <row r="450" spans="1:32" ht="21.75" customHeight="1">
      <c r="A450" s="226">
        <v>442</v>
      </c>
      <c r="B450" s="226" t="s">
        <v>4020</v>
      </c>
      <c r="C450" s="226" t="s">
        <v>4020</v>
      </c>
      <c r="D450" s="227"/>
      <c r="E450" s="226" t="s">
        <v>4021</v>
      </c>
      <c r="F450" s="226" t="s">
        <v>66</v>
      </c>
      <c r="G450" s="226" t="s">
        <v>2686</v>
      </c>
      <c r="H450" s="226">
        <v>9</v>
      </c>
      <c r="I450" s="226" t="s">
        <v>4022</v>
      </c>
      <c r="J450" s="237">
        <v>3</v>
      </c>
      <c r="K450" s="260">
        <v>3</v>
      </c>
      <c r="L450" s="260"/>
      <c r="M450" s="226">
        <v>3</v>
      </c>
      <c r="N450" s="226">
        <v>4</v>
      </c>
      <c r="O450" s="227"/>
      <c r="P450" s="226">
        <v>18</v>
      </c>
      <c r="Q450" s="226">
        <v>600</v>
      </c>
      <c r="R450" s="228">
        <f t="shared" ref="R450:R668" si="12">Q450*P450</f>
        <v>10800</v>
      </c>
      <c r="S450" s="228"/>
      <c r="T450" s="228"/>
      <c r="U450" s="228">
        <v>0</v>
      </c>
      <c r="V450" s="228">
        <v>190</v>
      </c>
      <c r="W450" s="228">
        <f t="shared" ref="W450:W668" si="13">IF(Z450=5.88,R450/3+V450*5,V450*5)</f>
        <v>950</v>
      </c>
      <c r="X450" s="228">
        <f t="shared" ref="X450:X668" si="14">U450/10+W450*15%</f>
        <v>142.5</v>
      </c>
      <c r="Y450" s="229">
        <f t="shared" ref="Y450:Y668" si="15">W450+X450</f>
        <v>1092.5</v>
      </c>
      <c r="Z450" s="233">
        <v>6.84</v>
      </c>
      <c r="AA450" s="228">
        <f t="shared" ref="AA450:AA668" si="16">W450*Z450+X450*2</f>
        <v>6783</v>
      </c>
      <c r="AB450" s="231">
        <f t="shared" ref="AB450:AB668" si="17">AA450*68%</f>
        <v>4612.4400000000005</v>
      </c>
      <c r="AC450" s="226" t="s">
        <v>2733</v>
      </c>
      <c r="AD450" s="226" t="s">
        <v>2733</v>
      </c>
      <c r="AE450" s="226" t="s">
        <v>2733</v>
      </c>
      <c r="AF450" s="253"/>
    </row>
    <row r="451" spans="1:32" ht="21.75" customHeight="1">
      <c r="A451" s="226">
        <v>443</v>
      </c>
      <c r="B451" s="226" t="s">
        <v>4023</v>
      </c>
      <c r="C451" s="226" t="s">
        <v>4023</v>
      </c>
      <c r="D451" s="227"/>
      <c r="E451" s="226" t="s">
        <v>4024</v>
      </c>
      <c r="F451" s="226" t="s">
        <v>66</v>
      </c>
      <c r="G451" s="226" t="s">
        <v>2686</v>
      </c>
      <c r="H451" s="226">
        <v>9</v>
      </c>
      <c r="I451" s="226" t="s">
        <v>4022</v>
      </c>
      <c r="J451" s="237">
        <v>3</v>
      </c>
      <c r="K451" s="260">
        <v>3</v>
      </c>
      <c r="L451" s="260"/>
      <c r="M451" s="226">
        <v>3</v>
      </c>
      <c r="N451" s="226">
        <v>4</v>
      </c>
      <c r="O451" s="227"/>
      <c r="P451" s="226">
        <v>18</v>
      </c>
      <c r="Q451" s="226">
        <v>600</v>
      </c>
      <c r="R451" s="228">
        <f t="shared" si="12"/>
        <v>10800</v>
      </c>
      <c r="S451" s="228"/>
      <c r="T451" s="228"/>
      <c r="U451" s="228">
        <v>0</v>
      </c>
      <c r="V451" s="228">
        <v>185</v>
      </c>
      <c r="W451" s="228">
        <f t="shared" si="13"/>
        <v>925</v>
      </c>
      <c r="X451" s="228">
        <f t="shared" si="14"/>
        <v>138.75</v>
      </c>
      <c r="Y451" s="229">
        <f t="shared" si="15"/>
        <v>1063.75</v>
      </c>
      <c r="Z451" s="233">
        <v>6.84</v>
      </c>
      <c r="AA451" s="228">
        <f t="shared" si="16"/>
        <v>6604.5</v>
      </c>
      <c r="AB451" s="231">
        <f t="shared" si="17"/>
        <v>4491.0600000000004</v>
      </c>
      <c r="AC451" s="226" t="s">
        <v>2733</v>
      </c>
      <c r="AD451" s="226" t="s">
        <v>2733</v>
      </c>
      <c r="AE451" s="226" t="s">
        <v>2733</v>
      </c>
      <c r="AF451" s="253"/>
    </row>
    <row r="452" spans="1:32" ht="21.75" customHeight="1">
      <c r="A452" s="226">
        <v>444</v>
      </c>
      <c r="B452" s="226" t="s">
        <v>4025</v>
      </c>
      <c r="C452" s="226" t="s">
        <v>4025</v>
      </c>
      <c r="D452" s="227"/>
      <c r="E452" s="226" t="s">
        <v>4026</v>
      </c>
      <c r="F452" s="226" t="s">
        <v>66</v>
      </c>
      <c r="G452" s="226" t="s">
        <v>2686</v>
      </c>
      <c r="H452" s="226">
        <v>2</v>
      </c>
      <c r="I452" s="226" t="s">
        <v>4027</v>
      </c>
      <c r="J452" s="237">
        <v>13</v>
      </c>
      <c r="K452" s="260">
        <v>13</v>
      </c>
      <c r="L452" s="260"/>
      <c r="M452" s="226">
        <v>7</v>
      </c>
      <c r="N452" s="226">
        <v>14</v>
      </c>
      <c r="O452" s="227"/>
      <c r="P452" s="226">
        <v>33</v>
      </c>
      <c r="Q452" s="226">
        <v>1200</v>
      </c>
      <c r="R452" s="228">
        <f t="shared" si="12"/>
        <v>39600</v>
      </c>
      <c r="S452" s="228"/>
      <c r="T452" s="228"/>
      <c r="U452" s="228">
        <v>0</v>
      </c>
      <c r="V452" s="228">
        <v>400</v>
      </c>
      <c r="W452" s="228">
        <f t="shared" si="13"/>
        <v>2000</v>
      </c>
      <c r="X452" s="228">
        <f t="shared" si="14"/>
        <v>300</v>
      </c>
      <c r="Y452" s="229">
        <f t="shared" si="15"/>
        <v>2300</v>
      </c>
      <c r="Z452" s="233">
        <v>6.84</v>
      </c>
      <c r="AA452" s="228">
        <f t="shared" si="16"/>
        <v>14280</v>
      </c>
      <c r="AB452" s="231">
        <f t="shared" si="17"/>
        <v>9710.4000000000015</v>
      </c>
      <c r="AC452" s="226" t="s">
        <v>2733</v>
      </c>
      <c r="AD452" s="226" t="s">
        <v>2733</v>
      </c>
      <c r="AE452" s="226" t="s">
        <v>2733</v>
      </c>
      <c r="AF452" s="253" t="s">
        <v>4028</v>
      </c>
    </row>
    <row r="453" spans="1:32" ht="21.75" customHeight="1">
      <c r="A453" s="226">
        <v>445</v>
      </c>
      <c r="B453" s="226" t="s">
        <v>4029</v>
      </c>
      <c r="C453" s="226" t="s">
        <v>4029</v>
      </c>
      <c r="D453" s="227"/>
      <c r="E453" s="226" t="s">
        <v>4030</v>
      </c>
      <c r="F453" s="226" t="s">
        <v>66</v>
      </c>
      <c r="G453" s="226" t="s">
        <v>2686</v>
      </c>
      <c r="H453" s="226">
        <v>2</v>
      </c>
      <c r="I453" s="226" t="s">
        <v>4027</v>
      </c>
      <c r="J453" s="237">
        <v>13</v>
      </c>
      <c r="K453" s="260">
        <v>13</v>
      </c>
      <c r="L453" s="260"/>
      <c r="M453" s="226">
        <v>7</v>
      </c>
      <c r="N453" s="226">
        <v>14</v>
      </c>
      <c r="O453" s="227"/>
      <c r="P453" s="226">
        <v>33</v>
      </c>
      <c r="Q453" s="226">
        <v>1200</v>
      </c>
      <c r="R453" s="228">
        <f t="shared" si="12"/>
        <v>39600</v>
      </c>
      <c r="S453" s="228"/>
      <c r="T453" s="228"/>
      <c r="U453" s="228">
        <v>0</v>
      </c>
      <c r="V453" s="228">
        <v>400</v>
      </c>
      <c r="W453" s="228">
        <f t="shared" si="13"/>
        <v>2000</v>
      </c>
      <c r="X453" s="228">
        <f t="shared" si="14"/>
        <v>300</v>
      </c>
      <c r="Y453" s="229">
        <f t="shared" si="15"/>
        <v>2300</v>
      </c>
      <c r="Z453" s="233">
        <v>6.84</v>
      </c>
      <c r="AA453" s="228">
        <f t="shared" si="16"/>
        <v>14280</v>
      </c>
      <c r="AB453" s="231">
        <f t="shared" si="17"/>
        <v>9710.4000000000015</v>
      </c>
      <c r="AC453" s="226" t="s">
        <v>2733</v>
      </c>
      <c r="AD453" s="226" t="s">
        <v>2733</v>
      </c>
      <c r="AE453" s="226" t="s">
        <v>2733</v>
      </c>
      <c r="AF453" s="253" t="s">
        <v>4028</v>
      </c>
    </row>
    <row r="454" spans="1:32" ht="21.75" customHeight="1">
      <c r="A454" s="226">
        <v>446</v>
      </c>
      <c r="B454" s="226" t="s">
        <v>4031</v>
      </c>
      <c r="C454" s="226" t="s">
        <v>4031</v>
      </c>
      <c r="D454" s="227"/>
      <c r="E454" s="226" t="s">
        <v>4032</v>
      </c>
      <c r="F454" s="226" t="s">
        <v>66</v>
      </c>
      <c r="G454" s="226" t="s">
        <v>2686</v>
      </c>
      <c r="H454" s="226">
        <v>2</v>
      </c>
      <c r="I454" s="226" t="s">
        <v>4027</v>
      </c>
      <c r="J454" s="237">
        <v>3</v>
      </c>
      <c r="K454" s="260">
        <v>3</v>
      </c>
      <c r="L454" s="260"/>
      <c r="M454" s="226">
        <v>2</v>
      </c>
      <c r="N454" s="226">
        <v>4</v>
      </c>
      <c r="O454" s="227"/>
      <c r="P454" s="226">
        <v>33</v>
      </c>
      <c r="Q454" s="226">
        <v>1200</v>
      </c>
      <c r="R454" s="228">
        <f t="shared" si="12"/>
        <v>39600</v>
      </c>
      <c r="S454" s="228"/>
      <c r="T454" s="228"/>
      <c r="U454" s="228">
        <v>0</v>
      </c>
      <c r="V454" s="228">
        <v>200</v>
      </c>
      <c r="W454" s="228">
        <f t="shared" si="13"/>
        <v>1000</v>
      </c>
      <c r="X454" s="228">
        <f t="shared" si="14"/>
        <v>150</v>
      </c>
      <c r="Y454" s="229">
        <f t="shared" si="15"/>
        <v>1150</v>
      </c>
      <c r="Z454" s="233">
        <v>6.84</v>
      </c>
      <c r="AA454" s="228">
        <f t="shared" si="16"/>
        <v>7140</v>
      </c>
      <c r="AB454" s="231">
        <f t="shared" si="17"/>
        <v>4855.2000000000007</v>
      </c>
      <c r="AC454" s="226" t="s">
        <v>2733</v>
      </c>
      <c r="AD454" s="226" t="s">
        <v>2733</v>
      </c>
      <c r="AE454" s="226" t="s">
        <v>2733</v>
      </c>
      <c r="AF454" s="253" t="s">
        <v>4028</v>
      </c>
    </row>
    <row r="455" spans="1:32" ht="21.75" customHeight="1">
      <c r="A455" s="226">
        <v>447</v>
      </c>
      <c r="B455" s="226" t="s">
        <v>4033</v>
      </c>
      <c r="C455" s="226" t="s">
        <v>4033</v>
      </c>
      <c r="D455" s="227"/>
      <c r="E455" s="236" t="s">
        <v>4034</v>
      </c>
      <c r="F455" s="226" t="s">
        <v>66</v>
      </c>
      <c r="G455" s="226" t="s">
        <v>2686</v>
      </c>
      <c r="H455" s="226" t="s">
        <v>3972</v>
      </c>
      <c r="I455" s="226" t="s">
        <v>4035</v>
      </c>
      <c r="J455" s="235">
        <v>3</v>
      </c>
      <c r="K455" s="262">
        <v>2</v>
      </c>
      <c r="L455" s="262">
        <v>1</v>
      </c>
      <c r="M455" s="226">
        <v>2</v>
      </c>
      <c r="N455" s="226">
        <v>4</v>
      </c>
      <c r="O455" s="227"/>
      <c r="P455" s="226">
        <v>12</v>
      </c>
      <c r="Q455" s="226">
        <v>800</v>
      </c>
      <c r="R455" s="228">
        <f t="shared" si="12"/>
        <v>9600</v>
      </c>
      <c r="S455" s="228"/>
      <c r="T455" s="228"/>
      <c r="U455" s="228">
        <v>0</v>
      </c>
      <c r="V455" s="228">
        <v>250</v>
      </c>
      <c r="W455" s="228">
        <f t="shared" si="13"/>
        <v>1250</v>
      </c>
      <c r="X455" s="228">
        <f t="shared" si="14"/>
        <v>187.5</v>
      </c>
      <c r="Y455" s="229">
        <f t="shared" si="15"/>
        <v>1437.5</v>
      </c>
      <c r="Z455" s="233">
        <v>6.84</v>
      </c>
      <c r="AA455" s="228">
        <f t="shared" si="16"/>
        <v>8925</v>
      </c>
      <c r="AB455" s="231">
        <f t="shared" si="17"/>
        <v>6069</v>
      </c>
      <c r="AC455" s="226" t="s">
        <v>2733</v>
      </c>
      <c r="AD455" s="226" t="s">
        <v>2733</v>
      </c>
      <c r="AE455" s="226" t="s">
        <v>2733</v>
      </c>
      <c r="AF455" s="253"/>
    </row>
    <row r="456" spans="1:32" ht="21.75" customHeight="1">
      <c r="A456" s="226">
        <v>448</v>
      </c>
      <c r="B456" s="226" t="s">
        <v>4036</v>
      </c>
      <c r="C456" s="226" t="s">
        <v>4036</v>
      </c>
      <c r="D456" s="227"/>
      <c r="E456" s="236" t="s">
        <v>4037</v>
      </c>
      <c r="F456" s="226" t="s">
        <v>66</v>
      </c>
      <c r="G456" s="226" t="s">
        <v>2686</v>
      </c>
      <c r="H456" s="226" t="s">
        <v>3972</v>
      </c>
      <c r="I456" s="226" t="s">
        <v>4035</v>
      </c>
      <c r="J456" s="237">
        <v>3</v>
      </c>
      <c r="K456" s="260">
        <v>3</v>
      </c>
      <c r="L456" s="260"/>
      <c r="M456" s="226">
        <v>2</v>
      </c>
      <c r="N456" s="226">
        <v>4</v>
      </c>
      <c r="O456" s="227"/>
      <c r="P456" s="226">
        <v>12</v>
      </c>
      <c r="Q456" s="226">
        <v>800</v>
      </c>
      <c r="R456" s="228">
        <f t="shared" si="12"/>
        <v>9600</v>
      </c>
      <c r="S456" s="228"/>
      <c r="T456" s="228"/>
      <c r="U456" s="228">
        <v>0</v>
      </c>
      <c r="V456" s="228">
        <v>250</v>
      </c>
      <c r="W456" s="228">
        <f t="shared" si="13"/>
        <v>1250</v>
      </c>
      <c r="X456" s="228">
        <f t="shared" si="14"/>
        <v>187.5</v>
      </c>
      <c r="Y456" s="229">
        <f t="shared" si="15"/>
        <v>1437.5</v>
      </c>
      <c r="Z456" s="233">
        <v>6.84</v>
      </c>
      <c r="AA456" s="228">
        <f t="shared" si="16"/>
        <v>8925</v>
      </c>
      <c r="AB456" s="231">
        <f t="shared" si="17"/>
        <v>6069</v>
      </c>
      <c r="AC456" s="226" t="s">
        <v>2733</v>
      </c>
      <c r="AD456" s="226" t="s">
        <v>2733</v>
      </c>
      <c r="AE456" s="226" t="s">
        <v>2733</v>
      </c>
      <c r="AF456" s="253"/>
    </row>
    <row r="457" spans="1:32" ht="21.75" customHeight="1">
      <c r="A457" s="226">
        <v>449</v>
      </c>
      <c r="B457" s="226" t="s">
        <v>4038</v>
      </c>
      <c r="C457" s="226" t="s">
        <v>4038</v>
      </c>
      <c r="D457" s="227"/>
      <c r="E457" s="236" t="s">
        <v>4039</v>
      </c>
      <c r="F457" s="226" t="s">
        <v>66</v>
      </c>
      <c r="G457" s="226" t="s">
        <v>2686</v>
      </c>
      <c r="H457" s="226" t="s">
        <v>3972</v>
      </c>
      <c r="I457" s="226" t="s">
        <v>4035</v>
      </c>
      <c r="J457" s="237">
        <v>7</v>
      </c>
      <c r="K457" s="260">
        <v>7</v>
      </c>
      <c r="L457" s="260"/>
      <c r="M457" s="226">
        <v>2</v>
      </c>
      <c r="N457" s="226">
        <v>8</v>
      </c>
      <c r="O457" s="227"/>
      <c r="P457" s="226">
        <v>12</v>
      </c>
      <c r="Q457" s="226">
        <v>800</v>
      </c>
      <c r="R457" s="228">
        <f t="shared" si="12"/>
        <v>9600</v>
      </c>
      <c r="S457" s="228"/>
      <c r="T457" s="228"/>
      <c r="U457" s="228">
        <v>0</v>
      </c>
      <c r="V457" s="228">
        <v>250</v>
      </c>
      <c r="W457" s="228">
        <f t="shared" si="13"/>
        <v>1250</v>
      </c>
      <c r="X457" s="228">
        <f t="shared" si="14"/>
        <v>187.5</v>
      </c>
      <c r="Y457" s="229">
        <f t="shared" si="15"/>
        <v>1437.5</v>
      </c>
      <c r="Z457" s="233">
        <v>6.84</v>
      </c>
      <c r="AA457" s="228">
        <f t="shared" si="16"/>
        <v>8925</v>
      </c>
      <c r="AB457" s="231">
        <f t="shared" si="17"/>
        <v>6069</v>
      </c>
      <c r="AC457" s="226" t="s">
        <v>2733</v>
      </c>
      <c r="AD457" s="226" t="s">
        <v>2733</v>
      </c>
      <c r="AE457" s="226" t="s">
        <v>2733</v>
      </c>
      <c r="AF457" s="253"/>
    </row>
    <row r="458" spans="1:32" ht="21.75" customHeight="1">
      <c r="A458" s="226">
        <v>450</v>
      </c>
      <c r="B458" s="226" t="s">
        <v>4040</v>
      </c>
      <c r="C458" s="226" t="s">
        <v>4040</v>
      </c>
      <c r="D458" s="227"/>
      <c r="E458" s="236" t="s">
        <v>4041</v>
      </c>
      <c r="F458" s="226" t="s">
        <v>66</v>
      </c>
      <c r="G458" s="226" t="s">
        <v>2686</v>
      </c>
      <c r="H458" s="226" t="s">
        <v>3972</v>
      </c>
      <c r="I458" s="226" t="s">
        <v>4035</v>
      </c>
      <c r="J458" s="237">
        <v>7</v>
      </c>
      <c r="K458" s="260">
        <v>7</v>
      </c>
      <c r="L458" s="260"/>
      <c r="M458" s="226">
        <v>4</v>
      </c>
      <c r="N458" s="226">
        <v>8</v>
      </c>
      <c r="O458" s="227"/>
      <c r="P458" s="226">
        <v>12</v>
      </c>
      <c r="Q458" s="226">
        <v>1200</v>
      </c>
      <c r="R458" s="228">
        <f t="shared" si="12"/>
        <v>14400</v>
      </c>
      <c r="S458" s="228"/>
      <c r="T458" s="228"/>
      <c r="U458" s="228">
        <v>0</v>
      </c>
      <c r="V458" s="228">
        <v>250</v>
      </c>
      <c r="W458" s="228">
        <f t="shared" si="13"/>
        <v>1250</v>
      </c>
      <c r="X458" s="228">
        <f t="shared" si="14"/>
        <v>187.5</v>
      </c>
      <c r="Y458" s="229">
        <f t="shared" si="15"/>
        <v>1437.5</v>
      </c>
      <c r="Z458" s="233">
        <v>6.84</v>
      </c>
      <c r="AA458" s="228">
        <f t="shared" si="16"/>
        <v>8925</v>
      </c>
      <c r="AB458" s="231">
        <f t="shared" si="17"/>
        <v>6069</v>
      </c>
      <c r="AC458" s="226" t="s">
        <v>2733</v>
      </c>
      <c r="AD458" s="226" t="s">
        <v>2733</v>
      </c>
      <c r="AE458" s="226" t="s">
        <v>2733</v>
      </c>
      <c r="AF458" s="253"/>
    </row>
    <row r="459" spans="1:32" ht="21.75" customHeight="1">
      <c r="A459" s="226">
        <v>451</v>
      </c>
      <c r="B459" s="226" t="s">
        <v>4042</v>
      </c>
      <c r="C459" s="226" t="s">
        <v>4042</v>
      </c>
      <c r="D459" s="227"/>
      <c r="E459" s="226" t="s">
        <v>4043</v>
      </c>
      <c r="F459" s="226" t="s">
        <v>66</v>
      </c>
      <c r="G459" s="226" t="s">
        <v>2686</v>
      </c>
      <c r="H459" s="226">
        <v>9</v>
      </c>
      <c r="I459" s="226" t="s">
        <v>4044</v>
      </c>
      <c r="J459" s="237">
        <v>1</v>
      </c>
      <c r="K459" s="260">
        <v>1</v>
      </c>
      <c r="L459" s="260"/>
      <c r="M459" s="226">
        <v>2</v>
      </c>
      <c r="N459" s="226">
        <v>2</v>
      </c>
      <c r="O459" s="227"/>
      <c r="P459" s="226">
        <v>9</v>
      </c>
      <c r="Q459" s="226">
        <v>700</v>
      </c>
      <c r="R459" s="228">
        <f t="shared" si="12"/>
        <v>6300</v>
      </c>
      <c r="S459" s="228"/>
      <c r="T459" s="228"/>
      <c r="U459" s="228">
        <v>0</v>
      </c>
      <c r="V459" s="228">
        <v>80</v>
      </c>
      <c r="W459" s="228">
        <f t="shared" si="13"/>
        <v>400</v>
      </c>
      <c r="X459" s="228">
        <f t="shared" si="14"/>
        <v>60</v>
      </c>
      <c r="Y459" s="229">
        <f t="shared" si="15"/>
        <v>460</v>
      </c>
      <c r="Z459" s="233">
        <v>6.84</v>
      </c>
      <c r="AA459" s="228">
        <f t="shared" si="16"/>
        <v>2856</v>
      </c>
      <c r="AB459" s="231">
        <f t="shared" si="17"/>
        <v>1942.0800000000002</v>
      </c>
      <c r="AC459" s="226" t="s">
        <v>2733</v>
      </c>
      <c r="AD459" s="226" t="s">
        <v>2733</v>
      </c>
      <c r="AE459" s="226" t="s">
        <v>2733</v>
      </c>
      <c r="AF459" s="253"/>
    </row>
    <row r="460" spans="1:32" ht="21.75" customHeight="1">
      <c r="A460" s="226">
        <v>452</v>
      </c>
      <c r="B460" s="226" t="s">
        <v>4045</v>
      </c>
      <c r="C460" s="226" t="s">
        <v>4045</v>
      </c>
      <c r="D460" s="227"/>
      <c r="E460" s="226" t="s">
        <v>4046</v>
      </c>
      <c r="F460" s="226" t="s">
        <v>66</v>
      </c>
      <c r="G460" s="226" t="s">
        <v>2686</v>
      </c>
      <c r="H460" s="226">
        <v>9</v>
      </c>
      <c r="I460" s="226" t="s">
        <v>4044</v>
      </c>
      <c r="J460" s="237">
        <v>1</v>
      </c>
      <c r="K460" s="260">
        <v>1</v>
      </c>
      <c r="L460" s="260"/>
      <c r="M460" s="226">
        <v>2</v>
      </c>
      <c r="N460" s="226">
        <v>2</v>
      </c>
      <c r="O460" s="227"/>
      <c r="P460" s="226">
        <v>9</v>
      </c>
      <c r="Q460" s="226">
        <v>700</v>
      </c>
      <c r="R460" s="228">
        <f t="shared" si="12"/>
        <v>6300</v>
      </c>
      <c r="S460" s="228"/>
      <c r="T460" s="228"/>
      <c r="U460" s="228">
        <v>0</v>
      </c>
      <c r="V460" s="228">
        <v>80</v>
      </c>
      <c r="W460" s="228">
        <f t="shared" si="13"/>
        <v>400</v>
      </c>
      <c r="X460" s="228">
        <f t="shared" si="14"/>
        <v>60</v>
      </c>
      <c r="Y460" s="229">
        <f t="shared" si="15"/>
        <v>460</v>
      </c>
      <c r="Z460" s="233">
        <v>6.84</v>
      </c>
      <c r="AA460" s="228">
        <f t="shared" si="16"/>
        <v>2856</v>
      </c>
      <c r="AB460" s="231">
        <f t="shared" si="17"/>
        <v>1942.0800000000002</v>
      </c>
      <c r="AC460" s="226" t="s">
        <v>2733</v>
      </c>
      <c r="AD460" s="226" t="s">
        <v>2733</v>
      </c>
      <c r="AE460" s="226" t="s">
        <v>2733</v>
      </c>
      <c r="AF460" s="253"/>
    </row>
    <row r="461" spans="1:32" ht="21.75" customHeight="1">
      <c r="A461" s="226">
        <v>453</v>
      </c>
      <c r="B461" s="226" t="s">
        <v>4047</v>
      </c>
      <c r="C461" s="226" t="s">
        <v>4047</v>
      </c>
      <c r="D461" s="227"/>
      <c r="E461" s="226" t="s">
        <v>4048</v>
      </c>
      <c r="F461" s="226" t="s">
        <v>66</v>
      </c>
      <c r="G461" s="226" t="s">
        <v>2686</v>
      </c>
      <c r="H461" s="226">
        <v>9</v>
      </c>
      <c r="I461" s="226" t="s">
        <v>4044</v>
      </c>
      <c r="J461" s="237">
        <v>1</v>
      </c>
      <c r="K461" s="260">
        <v>1</v>
      </c>
      <c r="L461" s="260"/>
      <c r="M461" s="226">
        <v>2</v>
      </c>
      <c r="N461" s="226">
        <v>2</v>
      </c>
      <c r="O461" s="227"/>
      <c r="P461" s="226">
        <v>9</v>
      </c>
      <c r="Q461" s="226">
        <v>700</v>
      </c>
      <c r="R461" s="228">
        <f t="shared" si="12"/>
        <v>6300</v>
      </c>
      <c r="S461" s="228"/>
      <c r="T461" s="228"/>
      <c r="U461" s="228">
        <v>0</v>
      </c>
      <c r="V461" s="228">
        <v>80</v>
      </c>
      <c r="W461" s="228">
        <f t="shared" si="13"/>
        <v>400</v>
      </c>
      <c r="X461" s="228">
        <f t="shared" si="14"/>
        <v>60</v>
      </c>
      <c r="Y461" s="229">
        <f t="shared" si="15"/>
        <v>460</v>
      </c>
      <c r="Z461" s="233">
        <v>6.84</v>
      </c>
      <c r="AA461" s="228">
        <f t="shared" si="16"/>
        <v>2856</v>
      </c>
      <c r="AB461" s="231">
        <f t="shared" si="17"/>
        <v>1942.0800000000002</v>
      </c>
      <c r="AC461" s="226" t="s">
        <v>2733</v>
      </c>
      <c r="AD461" s="226" t="s">
        <v>2733</v>
      </c>
      <c r="AE461" s="226" t="s">
        <v>2733</v>
      </c>
      <c r="AF461" s="253"/>
    </row>
    <row r="462" spans="1:32" ht="21.75" customHeight="1">
      <c r="A462" s="226">
        <v>454</v>
      </c>
      <c r="B462" s="226" t="s">
        <v>4049</v>
      </c>
      <c r="C462" s="226" t="s">
        <v>4049</v>
      </c>
      <c r="D462" s="227"/>
      <c r="E462" s="226" t="s">
        <v>4050</v>
      </c>
      <c r="F462" s="226" t="s">
        <v>66</v>
      </c>
      <c r="G462" s="226" t="s">
        <v>2686</v>
      </c>
      <c r="H462" s="226">
        <v>9</v>
      </c>
      <c r="I462" s="226" t="s">
        <v>4044</v>
      </c>
      <c r="J462" s="237">
        <v>1</v>
      </c>
      <c r="K462" s="260">
        <v>1</v>
      </c>
      <c r="L462" s="260"/>
      <c r="M462" s="226">
        <v>2</v>
      </c>
      <c r="N462" s="226">
        <v>2</v>
      </c>
      <c r="O462" s="227"/>
      <c r="P462" s="226">
        <v>9</v>
      </c>
      <c r="Q462" s="226">
        <v>700</v>
      </c>
      <c r="R462" s="228">
        <f t="shared" si="12"/>
        <v>6300</v>
      </c>
      <c r="S462" s="228"/>
      <c r="T462" s="228"/>
      <c r="U462" s="228">
        <v>0</v>
      </c>
      <c r="V462" s="228">
        <v>80</v>
      </c>
      <c r="W462" s="228">
        <f t="shared" si="13"/>
        <v>400</v>
      </c>
      <c r="X462" s="228">
        <f t="shared" si="14"/>
        <v>60</v>
      </c>
      <c r="Y462" s="229">
        <f t="shared" si="15"/>
        <v>460</v>
      </c>
      <c r="Z462" s="233">
        <v>6.84</v>
      </c>
      <c r="AA462" s="228">
        <f t="shared" si="16"/>
        <v>2856</v>
      </c>
      <c r="AB462" s="231">
        <f t="shared" si="17"/>
        <v>1942.0800000000002</v>
      </c>
      <c r="AC462" s="226" t="s">
        <v>2733</v>
      </c>
      <c r="AD462" s="226" t="s">
        <v>2733</v>
      </c>
      <c r="AE462" s="226" t="s">
        <v>2733</v>
      </c>
      <c r="AF462" s="253"/>
    </row>
    <row r="463" spans="1:32" ht="21.75" customHeight="1">
      <c r="A463" s="226">
        <v>455</v>
      </c>
      <c r="B463" s="226" t="s">
        <v>4051</v>
      </c>
      <c r="C463" s="226" t="s">
        <v>4051</v>
      </c>
      <c r="D463" s="227"/>
      <c r="E463" s="226" t="s">
        <v>4052</v>
      </c>
      <c r="F463" s="226" t="s">
        <v>42</v>
      </c>
      <c r="G463" s="226" t="s">
        <v>2686</v>
      </c>
      <c r="H463" s="226" t="s">
        <v>3972</v>
      </c>
      <c r="I463" s="226" t="s">
        <v>4053</v>
      </c>
      <c r="J463" s="237">
        <v>3</v>
      </c>
      <c r="K463" s="260">
        <v>3</v>
      </c>
      <c r="L463" s="260"/>
      <c r="M463" s="226">
        <v>2</v>
      </c>
      <c r="N463" s="226">
        <v>4</v>
      </c>
      <c r="O463" s="227"/>
      <c r="P463" s="226">
        <v>10</v>
      </c>
      <c r="Q463" s="226">
        <v>450</v>
      </c>
      <c r="R463" s="228">
        <f t="shared" si="12"/>
        <v>4500</v>
      </c>
      <c r="S463" s="228"/>
      <c r="T463" s="228"/>
      <c r="U463" s="228">
        <v>0</v>
      </c>
      <c r="V463" s="228"/>
      <c r="W463" s="228">
        <f t="shared" si="13"/>
        <v>1500</v>
      </c>
      <c r="X463" s="228">
        <f t="shared" si="14"/>
        <v>225</v>
      </c>
      <c r="Y463" s="229">
        <f t="shared" si="15"/>
        <v>1725</v>
      </c>
      <c r="Z463" s="233">
        <v>5.88</v>
      </c>
      <c r="AA463" s="228">
        <f t="shared" si="16"/>
        <v>9270</v>
      </c>
      <c r="AB463" s="231">
        <f t="shared" si="17"/>
        <v>6303.6</v>
      </c>
      <c r="AC463" s="226" t="s">
        <v>2733</v>
      </c>
      <c r="AD463" s="226" t="s">
        <v>2734</v>
      </c>
      <c r="AE463" s="226" t="s">
        <v>2689</v>
      </c>
      <c r="AF463" s="253"/>
    </row>
    <row r="464" spans="1:32" ht="21.75" customHeight="1">
      <c r="A464" s="226">
        <v>456</v>
      </c>
      <c r="B464" s="226" t="s">
        <v>4054</v>
      </c>
      <c r="C464" s="226" t="s">
        <v>4054</v>
      </c>
      <c r="D464" s="227"/>
      <c r="E464" s="226" t="s">
        <v>4055</v>
      </c>
      <c r="F464" s="226" t="s">
        <v>66</v>
      </c>
      <c r="G464" s="226" t="s">
        <v>2686</v>
      </c>
      <c r="H464" s="226" t="s">
        <v>3972</v>
      </c>
      <c r="I464" s="226" t="s">
        <v>4056</v>
      </c>
      <c r="J464" s="237">
        <v>5</v>
      </c>
      <c r="K464" s="260">
        <v>5</v>
      </c>
      <c r="L464" s="260"/>
      <c r="M464" s="226">
        <v>3</v>
      </c>
      <c r="N464" s="226">
        <v>6</v>
      </c>
      <c r="O464" s="227"/>
      <c r="P464" s="226">
        <v>18</v>
      </c>
      <c r="Q464" s="226">
        <v>4000</v>
      </c>
      <c r="R464" s="228">
        <f t="shared" si="12"/>
        <v>72000</v>
      </c>
      <c r="S464" s="228">
        <v>1000</v>
      </c>
      <c r="T464" s="228">
        <v>4</v>
      </c>
      <c r="U464" s="228">
        <v>4000</v>
      </c>
      <c r="V464" s="228">
        <v>300</v>
      </c>
      <c r="W464" s="228">
        <f t="shared" si="13"/>
        <v>1500</v>
      </c>
      <c r="X464" s="228">
        <f t="shared" si="14"/>
        <v>625</v>
      </c>
      <c r="Y464" s="229">
        <f t="shared" si="15"/>
        <v>2125</v>
      </c>
      <c r="Z464" s="233">
        <v>6.84</v>
      </c>
      <c r="AA464" s="228">
        <f t="shared" si="16"/>
        <v>11510</v>
      </c>
      <c r="AB464" s="231">
        <f t="shared" si="17"/>
        <v>7826.8</v>
      </c>
      <c r="AC464" s="226" t="s">
        <v>2733</v>
      </c>
      <c r="AD464" s="226" t="s">
        <v>2733</v>
      </c>
      <c r="AE464" s="226" t="s">
        <v>2733</v>
      </c>
      <c r="AF464" s="253"/>
    </row>
    <row r="465" spans="1:32" ht="21.75" customHeight="1">
      <c r="A465" s="226">
        <v>457</v>
      </c>
      <c r="B465" s="226" t="s">
        <v>4057</v>
      </c>
      <c r="C465" s="226" t="s">
        <v>4057</v>
      </c>
      <c r="D465" s="227"/>
      <c r="E465" s="226" t="s">
        <v>4058</v>
      </c>
      <c r="F465" s="226" t="s">
        <v>66</v>
      </c>
      <c r="G465" s="226" t="s">
        <v>2686</v>
      </c>
      <c r="H465" s="226" t="s">
        <v>3972</v>
      </c>
      <c r="I465" s="226" t="s">
        <v>4056</v>
      </c>
      <c r="J465" s="237">
        <v>5</v>
      </c>
      <c r="K465" s="260">
        <v>5</v>
      </c>
      <c r="L465" s="260"/>
      <c r="M465" s="226">
        <v>3</v>
      </c>
      <c r="N465" s="226">
        <v>6</v>
      </c>
      <c r="O465" s="227"/>
      <c r="P465" s="226">
        <v>18</v>
      </c>
      <c r="Q465" s="226">
        <v>4000</v>
      </c>
      <c r="R465" s="228">
        <f t="shared" si="12"/>
        <v>72000</v>
      </c>
      <c r="S465" s="228">
        <v>1000</v>
      </c>
      <c r="T465" s="228">
        <v>4</v>
      </c>
      <c r="U465" s="228">
        <v>4000</v>
      </c>
      <c r="V465" s="228">
        <v>250</v>
      </c>
      <c r="W465" s="228">
        <f t="shared" si="13"/>
        <v>1250</v>
      </c>
      <c r="X465" s="228">
        <f t="shared" si="14"/>
        <v>587.5</v>
      </c>
      <c r="Y465" s="229">
        <f t="shared" si="15"/>
        <v>1837.5</v>
      </c>
      <c r="Z465" s="233">
        <v>6.84</v>
      </c>
      <c r="AA465" s="228">
        <f t="shared" si="16"/>
        <v>9725</v>
      </c>
      <c r="AB465" s="231">
        <f t="shared" si="17"/>
        <v>6613.0000000000009</v>
      </c>
      <c r="AC465" s="226" t="s">
        <v>2733</v>
      </c>
      <c r="AD465" s="226" t="s">
        <v>2733</v>
      </c>
      <c r="AE465" s="226" t="s">
        <v>2733</v>
      </c>
      <c r="AF465" s="253"/>
    </row>
    <row r="466" spans="1:32" ht="21.75" customHeight="1">
      <c r="A466" s="226">
        <v>458</v>
      </c>
      <c r="B466" s="226" t="s">
        <v>4059</v>
      </c>
      <c r="C466" s="226" t="s">
        <v>4059</v>
      </c>
      <c r="D466" s="227"/>
      <c r="E466" s="236" t="s">
        <v>4060</v>
      </c>
      <c r="F466" s="226" t="s">
        <v>66</v>
      </c>
      <c r="G466" s="226" t="s">
        <v>2686</v>
      </c>
      <c r="H466" s="226">
        <v>2</v>
      </c>
      <c r="I466" s="226" t="s">
        <v>4061</v>
      </c>
      <c r="J466" s="237">
        <v>3</v>
      </c>
      <c r="K466" s="260">
        <v>3</v>
      </c>
      <c r="L466" s="260"/>
      <c r="M466" s="226">
        <v>3</v>
      </c>
      <c r="N466" s="226">
        <v>4</v>
      </c>
      <c r="O466" s="227"/>
      <c r="P466" s="226">
        <v>23</v>
      </c>
      <c r="Q466" s="226">
        <v>2500</v>
      </c>
      <c r="R466" s="228">
        <f t="shared" si="12"/>
        <v>57500</v>
      </c>
      <c r="S466" s="228"/>
      <c r="T466" s="228"/>
      <c r="U466" s="228">
        <v>0</v>
      </c>
      <c r="V466" s="228">
        <v>150</v>
      </c>
      <c r="W466" s="228">
        <f t="shared" si="13"/>
        <v>750</v>
      </c>
      <c r="X466" s="228">
        <f t="shared" si="14"/>
        <v>112.5</v>
      </c>
      <c r="Y466" s="229">
        <f t="shared" si="15"/>
        <v>862.5</v>
      </c>
      <c r="Z466" s="233">
        <v>6.84</v>
      </c>
      <c r="AA466" s="228">
        <f t="shared" si="16"/>
        <v>5355</v>
      </c>
      <c r="AB466" s="231">
        <f t="shared" si="17"/>
        <v>3641.4</v>
      </c>
      <c r="AC466" s="226" t="s">
        <v>2020</v>
      </c>
      <c r="AD466" s="226" t="s">
        <v>2020</v>
      </c>
      <c r="AE466" s="226" t="s">
        <v>2020</v>
      </c>
      <c r="AF466" s="253"/>
    </row>
    <row r="467" spans="1:32" ht="21.75" customHeight="1">
      <c r="A467" s="226">
        <v>459</v>
      </c>
      <c r="B467" s="226" t="s">
        <v>4062</v>
      </c>
      <c r="C467" s="226" t="s">
        <v>4062</v>
      </c>
      <c r="D467" s="227"/>
      <c r="E467" s="236" t="s">
        <v>4063</v>
      </c>
      <c r="F467" s="226" t="s">
        <v>66</v>
      </c>
      <c r="G467" s="226" t="s">
        <v>2686</v>
      </c>
      <c r="H467" s="226">
        <v>2</v>
      </c>
      <c r="I467" s="226" t="s">
        <v>4061</v>
      </c>
      <c r="J467" s="237">
        <v>3</v>
      </c>
      <c r="K467" s="260">
        <v>3</v>
      </c>
      <c r="L467" s="260"/>
      <c r="M467" s="226">
        <v>3</v>
      </c>
      <c r="N467" s="226">
        <v>4</v>
      </c>
      <c r="O467" s="227"/>
      <c r="P467" s="226">
        <v>23</v>
      </c>
      <c r="Q467" s="226">
        <v>2500</v>
      </c>
      <c r="R467" s="228">
        <f t="shared" si="12"/>
        <v>57500</v>
      </c>
      <c r="S467" s="228"/>
      <c r="T467" s="228"/>
      <c r="U467" s="228">
        <v>0</v>
      </c>
      <c r="V467" s="228">
        <v>150</v>
      </c>
      <c r="W467" s="228">
        <f t="shared" si="13"/>
        <v>750</v>
      </c>
      <c r="X467" s="228">
        <f t="shared" si="14"/>
        <v>112.5</v>
      </c>
      <c r="Y467" s="229">
        <f t="shared" si="15"/>
        <v>862.5</v>
      </c>
      <c r="Z467" s="233">
        <v>6.84</v>
      </c>
      <c r="AA467" s="228">
        <f t="shared" si="16"/>
        <v>5355</v>
      </c>
      <c r="AB467" s="231">
        <f t="shared" si="17"/>
        <v>3641.4</v>
      </c>
      <c r="AC467" s="226" t="s">
        <v>2020</v>
      </c>
      <c r="AD467" s="226" t="s">
        <v>2020</v>
      </c>
      <c r="AE467" s="226" t="s">
        <v>2020</v>
      </c>
      <c r="AF467" s="253"/>
    </row>
    <row r="468" spans="1:32" ht="21.75" customHeight="1">
      <c r="A468" s="226">
        <v>460</v>
      </c>
      <c r="B468" s="226" t="s">
        <v>4064</v>
      </c>
      <c r="C468" s="226" t="s">
        <v>4064</v>
      </c>
      <c r="D468" s="227"/>
      <c r="E468" s="226" t="s">
        <v>4065</v>
      </c>
      <c r="F468" s="226" t="s">
        <v>66</v>
      </c>
      <c r="G468" s="226" t="s">
        <v>2686</v>
      </c>
      <c r="H468" s="226">
        <v>9</v>
      </c>
      <c r="I468" s="226" t="s">
        <v>4066</v>
      </c>
      <c r="J468" s="237">
        <v>3</v>
      </c>
      <c r="K468" s="260">
        <v>3</v>
      </c>
      <c r="L468" s="260"/>
      <c r="M468" s="226">
        <v>2</v>
      </c>
      <c r="N468" s="226">
        <v>4</v>
      </c>
      <c r="O468" s="227"/>
      <c r="P468" s="226">
        <v>18</v>
      </c>
      <c r="Q468" s="226">
        <v>1200</v>
      </c>
      <c r="R468" s="228">
        <f t="shared" si="12"/>
        <v>21600</v>
      </c>
      <c r="S468" s="228"/>
      <c r="T468" s="228"/>
      <c r="U468" s="228">
        <v>0</v>
      </c>
      <c r="V468" s="228">
        <v>200</v>
      </c>
      <c r="W468" s="228">
        <f t="shared" si="13"/>
        <v>1000</v>
      </c>
      <c r="X468" s="228">
        <f t="shared" si="14"/>
        <v>150</v>
      </c>
      <c r="Y468" s="229">
        <f t="shared" si="15"/>
        <v>1150</v>
      </c>
      <c r="Z468" s="233">
        <v>6.84</v>
      </c>
      <c r="AA468" s="228">
        <f t="shared" si="16"/>
        <v>7140</v>
      </c>
      <c r="AB468" s="231">
        <f t="shared" si="17"/>
        <v>4855.2000000000007</v>
      </c>
      <c r="AC468" s="226" t="s">
        <v>2020</v>
      </c>
      <c r="AD468" s="226" t="s">
        <v>2020</v>
      </c>
      <c r="AE468" s="226" t="s">
        <v>2020</v>
      </c>
      <c r="AF468" s="253"/>
    </row>
    <row r="469" spans="1:32" ht="21.75" customHeight="1">
      <c r="A469" s="226">
        <v>461</v>
      </c>
      <c r="B469" s="226" t="s">
        <v>4067</v>
      </c>
      <c r="C469" s="226" t="s">
        <v>4067</v>
      </c>
      <c r="D469" s="227"/>
      <c r="E469" s="226" t="s">
        <v>4068</v>
      </c>
      <c r="F469" s="226" t="s">
        <v>66</v>
      </c>
      <c r="G469" s="226" t="s">
        <v>2686</v>
      </c>
      <c r="H469" s="226">
        <v>9</v>
      </c>
      <c r="I469" s="226" t="s">
        <v>4066</v>
      </c>
      <c r="J469" s="237">
        <v>3</v>
      </c>
      <c r="K469" s="260">
        <v>3</v>
      </c>
      <c r="L469" s="260"/>
      <c r="M469" s="226">
        <v>3</v>
      </c>
      <c r="N469" s="226">
        <v>4</v>
      </c>
      <c r="O469" s="227"/>
      <c r="P469" s="226">
        <v>20</v>
      </c>
      <c r="Q469" s="226">
        <v>1200</v>
      </c>
      <c r="R469" s="228">
        <f t="shared" si="12"/>
        <v>24000</v>
      </c>
      <c r="S469" s="228"/>
      <c r="T469" s="228"/>
      <c r="U469" s="228">
        <v>0</v>
      </c>
      <c r="V469" s="228">
        <v>200</v>
      </c>
      <c r="W469" s="228">
        <f t="shared" si="13"/>
        <v>1000</v>
      </c>
      <c r="X469" s="228">
        <f t="shared" si="14"/>
        <v>150</v>
      </c>
      <c r="Y469" s="229">
        <f t="shared" si="15"/>
        <v>1150</v>
      </c>
      <c r="Z469" s="233">
        <v>6.84</v>
      </c>
      <c r="AA469" s="228">
        <f t="shared" si="16"/>
        <v>7140</v>
      </c>
      <c r="AB469" s="231">
        <f t="shared" si="17"/>
        <v>4855.2000000000007</v>
      </c>
      <c r="AC469" s="226" t="s">
        <v>2020</v>
      </c>
      <c r="AD469" s="226" t="s">
        <v>2020</v>
      </c>
      <c r="AE469" s="226" t="s">
        <v>2020</v>
      </c>
      <c r="AF469" s="253"/>
    </row>
    <row r="470" spans="1:32" ht="21.75" customHeight="1">
      <c r="A470" s="226">
        <v>462</v>
      </c>
      <c r="B470" s="226" t="s">
        <v>4069</v>
      </c>
      <c r="C470" s="226" t="s">
        <v>4069</v>
      </c>
      <c r="D470" s="227"/>
      <c r="E470" s="226" t="s">
        <v>4070</v>
      </c>
      <c r="F470" s="226" t="s">
        <v>66</v>
      </c>
      <c r="G470" s="226" t="s">
        <v>2686</v>
      </c>
      <c r="H470" s="226">
        <v>9</v>
      </c>
      <c r="I470" s="226" t="s">
        <v>4066</v>
      </c>
      <c r="J470" s="237">
        <v>3</v>
      </c>
      <c r="K470" s="260">
        <v>3</v>
      </c>
      <c r="L470" s="260"/>
      <c r="M470" s="226">
        <v>3</v>
      </c>
      <c r="N470" s="226">
        <v>4</v>
      </c>
      <c r="O470" s="227"/>
      <c r="P470" s="226">
        <v>20</v>
      </c>
      <c r="Q470" s="226">
        <v>1200</v>
      </c>
      <c r="R470" s="228">
        <f t="shared" si="12"/>
        <v>24000</v>
      </c>
      <c r="S470" s="228"/>
      <c r="T470" s="228"/>
      <c r="U470" s="228">
        <v>0</v>
      </c>
      <c r="V470" s="228">
        <v>200</v>
      </c>
      <c r="W470" s="228">
        <f t="shared" si="13"/>
        <v>1000</v>
      </c>
      <c r="X470" s="228">
        <f t="shared" si="14"/>
        <v>150</v>
      </c>
      <c r="Y470" s="229">
        <f t="shared" si="15"/>
        <v>1150</v>
      </c>
      <c r="Z470" s="233">
        <v>6.84</v>
      </c>
      <c r="AA470" s="228">
        <f t="shared" si="16"/>
        <v>7140</v>
      </c>
      <c r="AB470" s="231">
        <f t="shared" si="17"/>
        <v>4855.2000000000007</v>
      </c>
      <c r="AC470" s="226" t="s">
        <v>2020</v>
      </c>
      <c r="AD470" s="226" t="s">
        <v>2020</v>
      </c>
      <c r="AE470" s="226" t="s">
        <v>2020</v>
      </c>
      <c r="AF470" s="253"/>
    </row>
    <row r="471" spans="1:32" ht="21.75" customHeight="1">
      <c r="A471" s="226">
        <v>463</v>
      </c>
      <c r="B471" s="226" t="s">
        <v>4071</v>
      </c>
      <c r="C471" s="226" t="s">
        <v>4071</v>
      </c>
      <c r="D471" s="227"/>
      <c r="E471" s="226" t="s">
        <v>4072</v>
      </c>
      <c r="F471" s="226" t="s">
        <v>66</v>
      </c>
      <c r="G471" s="226" t="s">
        <v>2686</v>
      </c>
      <c r="H471" s="226" t="s">
        <v>3972</v>
      </c>
      <c r="I471" s="226" t="s">
        <v>4073</v>
      </c>
      <c r="J471" s="237">
        <v>5</v>
      </c>
      <c r="K471" s="260">
        <v>5</v>
      </c>
      <c r="L471" s="260"/>
      <c r="M471" s="226">
        <v>3</v>
      </c>
      <c r="N471" s="226">
        <v>6</v>
      </c>
      <c r="O471" s="227"/>
      <c r="P471" s="226">
        <v>35</v>
      </c>
      <c r="Q471" s="226">
        <v>3500</v>
      </c>
      <c r="R471" s="228">
        <f t="shared" si="12"/>
        <v>122500</v>
      </c>
      <c r="S471" s="228">
        <v>1500</v>
      </c>
      <c r="T471" s="228">
        <v>4</v>
      </c>
      <c r="U471" s="228">
        <v>6000</v>
      </c>
      <c r="V471" s="228">
        <v>300</v>
      </c>
      <c r="W471" s="228">
        <f t="shared" si="13"/>
        <v>1500</v>
      </c>
      <c r="X471" s="228">
        <f t="shared" si="14"/>
        <v>825</v>
      </c>
      <c r="Y471" s="229">
        <f t="shared" si="15"/>
        <v>2325</v>
      </c>
      <c r="Z471" s="233">
        <v>6.84</v>
      </c>
      <c r="AA471" s="228">
        <f t="shared" si="16"/>
        <v>11910</v>
      </c>
      <c r="AB471" s="231">
        <f t="shared" si="17"/>
        <v>8098.8</v>
      </c>
      <c r="AC471" s="226" t="s">
        <v>3525</v>
      </c>
      <c r="AD471" s="226" t="s">
        <v>3525</v>
      </c>
      <c r="AE471" s="226" t="s">
        <v>3525</v>
      </c>
      <c r="AF471" s="253" t="s">
        <v>4074</v>
      </c>
    </row>
    <row r="472" spans="1:32" ht="21.75" customHeight="1">
      <c r="A472" s="226">
        <v>464</v>
      </c>
      <c r="B472" s="226" t="s">
        <v>4075</v>
      </c>
      <c r="C472" s="226" t="s">
        <v>4075</v>
      </c>
      <c r="D472" s="227"/>
      <c r="E472" s="226" t="s">
        <v>4076</v>
      </c>
      <c r="F472" s="226" t="s">
        <v>66</v>
      </c>
      <c r="G472" s="226" t="s">
        <v>2686</v>
      </c>
      <c r="H472" s="226" t="s">
        <v>3972</v>
      </c>
      <c r="I472" s="226" t="s">
        <v>4073</v>
      </c>
      <c r="J472" s="237">
        <v>5</v>
      </c>
      <c r="K472" s="260">
        <v>5</v>
      </c>
      <c r="L472" s="260"/>
      <c r="M472" s="226">
        <v>3</v>
      </c>
      <c r="N472" s="226">
        <v>6</v>
      </c>
      <c r="O472" s="227"/>
      <c r="P472" s="226">
        <v>35</v>
      </c>
      <c r="Q472" s="226">
        <v>3500</v>
      </c>
      <c r="R472" s="228">
        <f t="shared" si="12"/>
        <v>122500</v>
      </c>
      <c r="S472" s="228">
        <v>1500</v>
      </c>
      <c r="T472" s="228">
        <v>1</v>
      </c>
      <c r="U472" s="228">
        <v>1500</v>
      </c>
      <c r="V472" s="228">
        <v>300</v>
      </c>
      <c r="W472" s="228">
        <f t="shared" si="13"/>
        <v>1500</v>
      </c>
      <c r="X472" s="228">
        <f t="shared" si="14"/>
        <v>375</v>
      </c>
      <c r="Y472" s="229">
        <f t="shared" si="15"/>
        <v>1875</v>
      </c>
      <c r="Z472" s="233">
        <v>6.84</v>
      </c>
      <c r="AA472" s="228">
        <f t="shared" si="16"/>
        <v>11010</v>
      </c>
      <c r="AB472" s="231">
        <f t="shared" si="17"/>
        <v>7486.8</v>
      </c>
      <c r="AC472" s="226" t="s">
        <v>3525</v>
      </c>
      <c r="AD472" s="226" t="s">
        <v>3525</v>
      </c>
      <c r="AE472" s="226" t="s">
        <v>3525</v>
      </c>
      <c r="AF472" s="253" t="s">
        <v>4074</v>
      </c>
    </row>
    <row r="473" spans="1:32" ht="21.75" customHeight="1">
      <c r="A473" s="226">
        <v>465</v>
      </c>
      <c r="B473" s="226" t="s">
        <v>4077</v>
      </c>
      <c r="C473" s="226" t="s">
        <v>4077</v>
      </c>
      <c r="D473" s="227"/>
      <c r="E473" s="226" t="s">
        <v>4078</v>
      </c>
      <c r="F473" s="226" t="s">
        <v>42</v>
      </c>
      <c r="G473" s="226" t="s">
        <v>2686</v>
      </c>
      <c r="H473" s="226" t="s">
        <v>3972</v>
      </c>
      <c r="I473" s="226" t="s">
        <v>4079</v>
      </c>
      <c r="J473" s="237">
        <v>3</v>
      </c>
      <c r="K473" s="260">
        <v>3</v>
      </c>
      <c r="L473" s="260"/>
      <c r="M473" s="226">
        <v>2</v>
      </c>
      <c r="N473" s="226">
        <v>4</v>
      </c>
      <c r="O473" s="227"/>
      <c r="P473" s="226">
        <v>7</v>
      </c>
      <c r="Q473" s="226">
        <v>350</v>
      </c>
      <c r="R473" s="228">
        <f t="shared" si="12"/>
        <v>2450</v>
      </c>
      <c r="S473" s="228"/>
      <c r="T473" s="228"/>
      <c r="U473" s="228">
        <v>0</v>
      </c>
      <c r="V473" s="228"/>
      <c r="W473" s="228">
        <f t="shared" si="13"/>
        <v>816.66666666666663</v>
      </c>
      <c r="X473" s="228">
        <f t="shared" si="14"/>
        <v>122.49999999999999</v>
      </c>
      <c r="Y473" s="229">
        <f t="shared" si="15"/>
        <v>939.16666666666663</v>
      </c>
      <c r="Z473" s="233">
        <v>5.88</v>
      </c>
      <c r="AA473" s="228">
        <f t="shared" si="16"/>
        <v>5047</v>
      </c>
      <c r="AB473" s="231">
        <f t="shared" si="17"/>
        <v>3431.96</v>
      </c>
      <c r="AC473" s="226" t="s">
        <v>2020</v>
      </c>
      <c r="AD473" s="226" t="s">
        <v>2020</v>
      </c>
      <c r="AE473" s="226" t="s">
        <v>2689</v>
      </c>
      <c r="AF473" s="253"/>
    </row>
    <row r="474" spans="1:32" ht="21.75" customHeight="1">
      <c r="A474" s="226">
        <v>466</v>
      </c>
      <c r="B474" s="226" t="s">
        <v>4081</v>
      </c>
      <c r="C474" s="226" t="s">
        <v>4080</v>
      </c>
      <c r="D474" s="227"/>
      <c r="E474" s="226" t="s">
        <v>4082</v>
      </c>
      <c r="F474" s="226" t="s">
        <v>66</v>
      </c>
      <c r="G474" s="226" t="s">
        <v>2686</v>
      </c>
      <c r="H474" s="226">
        <v>2</v>
      </c>
      <c r="I474" s="226" t="s">
        <v>4083</v>
      </c>
      <c r="J474" s="237">
        <v>3</v>
      </c>
      <c r="K474" s="260">
        <v>3</v>
      </c>
      <c r="L474" s="260"/>
      <c r="M474" s="226">
        <v>2</v>
      </c>
      <c r="N474" s="226">
        <v>4</v>
      </c>
      <c r="O474" s="227"/>
      <c r="P474" s="226">
        <v>33</v>
      </c>
      <c r="Q474" s="226">
        <v>1400</v>
      </c>
      <c r="R474" s="228">
        <f t="shared" si="12"/>
        <v>46200</v>
      </c>
      <c r="S474" s="228"/>
      <c r="T474" s="228"/>
      <c r="U474" s="228">
        <v>0</v>
      </c>
      <c r="V474" s="228">
        <v>60</v>
      </c>
      <c r="W474" s="228">
        <f t="shared" si="13"/>
        <v>300</v>
      </c>
      <c r="X474" s="228">
        <f t="shared" si="14"/>
        <v>45</v>
      </c>
      <c r="Y474" s="229">
        <f t="shared" si="15"/>
        <v>345</v>
      </c>
      <c r="Z474" s="233">
        <v>6.84</v>
      </c>
      <c r="AA474" s="228">
        <f t="shared" si="16"/>
        <v>2142</v>
      </c>
      <c r="AB474" s="231">
        <f t="shared" si="17"/>
        <v>1456.5600000000002</v>
      </c>
      <c r="AC474" s="226" t="s">
        <v>1701</v>
      </c>
      <c r="AD474" s="226" t="s">
        <v>2688</v>
      </c>
      <c r="AE474" s="226" t="s">
        <v>2689</v>
      </c>
      <c r="AF474" s="253"/>
    </row>
    <row r="475" spans="1:32" ht="21.75" customHeight="1">
      <c r="A475" s="226">
        <v>467</v>
      </c>
      <c r="B475" s="226" t="s">
        <v>4085</v>
      </c>
      <c r="C475" s="226" t="s">
        <v>4084</v>
      </c>
      <c r="D475" s="227"/>
      <c r="E475" s="226" t="s">
        <v>4086</v>
      </c>
      <c r="F475" s="226" t="s">
        <v>66</v>
      </c>
      <c r="G475" s="226" t="s">
        <v>2686</v>
      </c>
      <c r="H475" s="226">
        <v>2</v>
      </c>
      <c r="I475" s="226" t="s">
        <v>4083</v>
      </c>
      <c r="J475" s="237">
        <v>3</v>
      </c>
      <c r="K475" s="260">
        <v>3</v>
      </c>
      <c r="L475" s="260"/>
      <c r="M475" s="226">
        <v>2</v>
      </c>
      <c r="N475" s="226">
        <v>4</v>
      </c>
      <c r="O475" s="227"/>
      <c r="P475" s="226">
        <v>33</v>
      </c>
      <c r="Q475" s="226">
        <v>1400</v>
      </c>
      <c r="R475" s="228">
        <f t="shared" si="12"/>
        <v>46200</v>
      </c>
      <c r="S475" s="228"/>
      <c r="T475" s="228"/>
      <c r="U475" s="228">
        <v>0</v>
      </c>
      <c r="V475" s="228">
        <v>60</v>
      </c>
      <c r="W475" s="228">
        <f t="shared" si="13"/>
        <v>300</v>
      </c>
      <c r="X475" s="228">
        <f t="shared" si="14"/>
        <v>45</v>
      </c>
      <c r="Y475" s="229">
        <f t="shared" si="15"/>
        <v>345</v>
      </c>
      <c r="Z475" s="233">
        <v>6.84</v>
      </c>
      <c r="AA475" s="228">
        <f t="shared" si="16"/>
        <v>2142</v>
      </c>
      <c r="AB475" s="231">
        <f t="shared" si="17"/>
        <v>1456.5600000000002</v>
      </c>
      <c r="AC475" s="226" t="s">
        <v>1701</v>
      </c>
      <c r="AD475" s="226" t="s">
        <v>2688</v>
      </c>
      <c r="AE475" s="226" t="s">
        <v>2689</v>
      </c>
      <c r="AF475" s="253"/>
    </row>
    <row r="476" spans="1:32" ht="21.75" customHeight="1">
      <c r="A476" s="226">
        <v>468</v>
      </c>
      <c r="B476" s="226" t="s">
        <v>4088</v>
      </c>
      <c r="C476" s="226" t="s">
        <v>4087</v>
      </c>
      <c r="D476" s="227"/>
      <c r="E476" s="226" t="s">
        <v>4089</v>
      </c>
      <c r="F476" s="226" t="s">
        <v>66</v>
      </c>
      <c r="G476" s="226" t="s">
        <v>2686</v>
      </c>
      <c r="H476" s="226">
        <v>2</v>
      </c>
      <c r="I476" s="226" t="s">
        <v>4083</v>
      </c>
      <c r="J476" s="237">
        <v>3</v>
      </c>
      <c r="K476" s="260">
        <v>3</v>
      </c>
      <c r="L476" s="260"/>
      <c r="M476" s="226">
        <v>2</v>
      </c>
      <c r="N476" s="226">
        <v>4</v>
      </c>
      <c r="O476" s="227"/>
      <c r="P476" s="226">
        <v>33</v>
      </c>
      <c r="Q476" s="226">
        <v>1400</v>
      </c>
      <c r="R476" s="228">
        <f t="shared" si="12"/>
        <v>46200</v>
      </c>
      <c r="S476" s="228"/>
      <c r="T476" s="228"/>
      <c r="U476" s="228">
        <v>0</v>
      </c>
      <c r="V476" s="228">
        <v>60</v>
      </c>
      <c r="W476" s="228">
        <f t="shared" si="13"/>
        <v>300</v>
      </c>
      <c r="X476" s="228">
        <f t="shared" si="14"/>
        <v>45</v>
      </c>
      <c r="Y476" s="229">
        <f t="shared" si="15"/>
        <v>345</v>
      </c>
      <c r="Z476" s="233">
        <v>6.84</v>
      </c>
      <c r="AA476" s="228">
        <f t="shared" si="16"/>
        <v>2142</v>
      </c>
      <c r="AB476" s="231">
        <f t="shared" si="17"/>
        <v>1456.5600000000002</v>
      </c>
      <c r="AC476" s="226" t="s">
        <v>1701</v>
      </c>
      <c r="AD476" s="226" t="s">
        <v>2688</v>
      </c>
      <c r="AE476" s="226" t="s">
        <v>2689</v>
      </c>
      <c r="AF476" s="253"/>
    </row>
    <row r="477" spans="1:32" ht="21.75" customHeight="1">
      <c r="A477" s="226">
        <v>469</v>
      </c>
      <c r="B477" s="226" t="s">
        <v>4091</v>
      </c>
      <c r="C477" s="226" t="s">
        <v>4090</v>
      </c>
      <c r="D477" s="227"/>
      <c r="E477" s="226" t="s">
        <v>4092</v>
      </c>
      <c r="F477" s="226" t="s">
        <v>66</v>
      </c>
      <c r="G477" s="226" t="s">
        <v>2686</v>
      </c>
      <c r="H477" s="226">
        <v>2</v>
      </c>
      <c r="I477" s="226" t="s">
        <v>4083</v>
      </c>
      <c r="J477" s="237">
        <v>3</v>
      </c>
      <c r="K477" s="260">
        <v>3</v>
      </c>
      <c r="L477" s="260"/>
      <c r="M477" s="226">
        <v>2</v>
      </c>
      <c r="N477" s="226">
        <v>4</v>
      </c>
      <c r="O477" s="227"/>
      <c r="P477" s="226">
        <v>33</v>
      </c>
      <c r="Q477" s="226">
        <v>1400</v>
      </c>
      <c r="R477" s="228">
        <f t="shared" si="12"/>
        <v>46200</v>
      </c>
      <c r="S477" s="228"/>
      <c r="T477" s="228"/>
      <c r="U477" s="228">
        <v>0</v>
      </c>
      <c r="V477" s="228">
        <v>60</v>
      </c>
      <c r="W477" s="228">
        <f t="shared" si="13"/>
        <v>300</v>
      </c>
      <c r="X477" s="228">
        <f t="shared" si="14"/>
        <v>45</v>
      </c>
      <c r="Y477" s="229">
        <f t="shared" si="15"/>
        <v>345</v>
      </c>
      <c r="Z477" s="233">
        <v>6.84</v>
      </c>
      <c r="AA477" s="228">
        <f t="shared" si="16"/>
        <v>2142</v>
      </c>
      <c r="AB477" s="231">
        <f t="shared" si="17"/>
        <v>1456.5600000000002</v>
      </c>
      <c r="AC477" s="226" t="s">
        <v>1701</v>
      </c>
      <c r="AD477" s="226" t="s">
        <v>2688</v>
      </c>
      <c r="AE477" s="226" t="s">
        <v>2689</v>
      </c>
      <c r="AF477" s="253"/>
    </row>
    <row r="478" spans="1:32" ht="21.75" customHeight="1">
      <c r="A478" s="226">
        <v>470</v>
      </c>
      <c r="B478" s="226" t="s">
        <v>4094</v>
      </c>
      <c r="C478" s="226" t="s">
        <v>4093</v>
      </c>
      <c r="D478" s="227"/>
      <c r="E478" s="236" t="s">
        <v>4095</v>
      </c>
      <c r="F478" s="226" t="s">
        <v>66</v>
      </c>
      <c r="G478" s="226" t="s">
        <v>2686</v>
      </c>
      <c r="H478" s="226">
        <v>9</v>
      </c>
      <c r="I478" s="226" t="s">
        <v>4096</v>
      </c>
      <c r="J478" s="237">
        <v>5</v>
      </c>
      <c r="K478" s="260">
        <v>5</v>
      </c>
      <c r="L478" s="260"/>
      <c r="M478" s="226">
        <v>3</v>
      </c>
      <c r="N478" s="226">
        <v>6</v>
      </c>
      <c r="O478" s="227"/>
      <c r="P478" s="226">
        <v>35</v>
      </c>
      <c r="Q478" s="226">
        <v>1600</v>
      </c>
      <c r="R478" s="228">
        <f t="shared" si="12"/>
        <v>56000</v>
      </c>
      <c r="S478" s="228"/>
      <c r="T478" s="228"/>
      <c r="U478" s="228">
        <v>0</v>
      </c>
      <c r="V478" s="228">
        <v>600</v>
      </c>
      <c r="W478" s="228">
        <f t="shared" si="13"/>
        <v>3000</v>
      </c>
      <c r="X478" s="228">
        <f t="shared" si="14"/>
        <v>450</v>
      </c>
      <c r="Y478" s="229">
        <f t="shared" si="15"/>
        <v>3450</v>
      </c>
      <c r="Z478" s="233">
        <v>6.84</v>
      </c>
      <c r="AA478" s="228">
        <f t="shared" si="16"/>
        <v>21420</v>
      </c>
      <c r="AB478" s="231">
        <f t="shared" si="17"/>
        <v>14565.6</v>
      </c>
      <c r="AC478" s="226" t="s">
        <v>3109</v>
      </c>
      <c r="AD478" s="226" t="s">
        <v>3109</v>
      </c>
      <c r="AE478" s="226" t="s">
        <v>3109</v>
      </c>
      <c r="AF478" s="253" t="s">
        <v>4097</v>
      </c>
    </row>
    <row r="479" spans="1:32" ht="21.75" customHeight="1">
      <c r="A479" s="226">
        <v>471</v>
      </c>
      <c r="B479" s="226" t="s">
        <v>4099</v>
      </c>
      <c r="C479" s="226" t="s">
        <v>4098</v>
      </c>
      <c r="D479" s="227"/>
      <c r="E479" s="236" t="s">
        <v>4100</v>
      </c>
      <c r="F479" s="226" t="s">
        <v>66</v>
      </c>
      <c r="G479" s="226" t="s">
        <v>2686</v>
      </c>
      <c r="H479" s="226">
        <v>9</v>
      </c>
      <c r="I479" s="226" t="s">
        <v>4096</v>
      </c>
      <c r="J479" s="237">
        <v>9</v>
      </c>
      <c r="K479" s="260">
        <v>9</v>
      </c>
      <c r="L479" s="260"/>
      <c r="M479" s="226">
        <v>5</v>
      </c>
      <c r="N479" s="226">
        <v>10</v>
      </c>
      <c r="O479" s="227"/>
      <c r="P479" s="226">
        <v>35</v>
      </c>
      <c r="Q479" s="226">
        <v>1600</v>
      </c>
      <c r="R479" s="228">
        <f t="shared" si="12"/>
        <v>56000</v>
      </c>
      <c r="S479" s="228"/>
      <c r="T479" s="228"/>
      <c r="U479" s="228">
        <v>0</v>
      </c>
      <c r="V479" s="228">
        <v>600</v>
      </c>
      <c r="W479" s="228">
        <f t="shared" si="13"/>
        <v>3000</v>
      </c>
      <c r="X479" s="228">
        <f t="shared" si="14"/>
        <v>450</v>
      </c>
      <c r="Y479" s="229">
        <f t="shared" si="15"/>
        <v>3450</v>
      </c>
      <c r="Z479" s="233">
        <v>6.84</v>
      </c>
      <c r="AA479" s="228">
        <f t="shared" si="16"/>
        <v>21420</v>
      </c>
      <c r="AB479" s="231">
        <f t="shared" si="17"/>
        <v>14565.6</v>
      </c>
      <c r="AC479" s="226" t="s">
        <v>3109</v>
      </c>
      <c r="AD479" s="226" t="s">
        <v>3109</v>
      </c>
      <c r="AE479" s="226" t="s">
        <v>3109</v>
      </c>
      <c r="AF479" s="253" t="s">
        <v>4097</v>
      </c>
    </row>
    <row r="480" spans="1:32" ht="21.75" customHeight="1">
      <c r="A480" s="226">
        <v>472</v>
      </c>
      <c r="B480" s="226" t="s">
        <v>4102</v>
      </c>
      <c r="C480" s="226" t="s">
        <v>4101</v>
      </c>
      <c r="D480" s="227"/>
      <c r="E480" s="236" t="s">
        <v>4103</v>
      </c>
      <c r="F480" s="226" t="s">
        <v>66</v>
      </c>
      <c r="G480" s="226" t="s">
        <v>2686</v>
      </c>
      <c r="H480" s="226">
        <v>9</v>
      </c>
      <c r="I480" s="226" t="s">
        <v>4096</v>
      </c>
      <c r="J480" s="237">
        <v>5</v>
      </c>
      <c r="K480" s="260">
        <v>5</v>
      </c>
      <c r="L480" s="260"/>
      <c r="M480" s="226">
        <v>3</v>
      </c>
      <c r="N480" s="226">
        <v>6</v>
      </c>
      <c r="O480" s="227"/>
      <c r="P480" s="226">
        <v>35</v>
      </c>
      <c r="Q480" s="226">
        <v>1600</v>
      </c>
      <c r="R480" s="228">
        <f t="shared" si="12"/>
        <v>56000</v>
      </c>
      <c r="S480" s="228"/>
      <c r="T480" s="228"/>
      <c r="U480" s="228">
        <v>0</v>
      </c>
      <c r="V480" s="228">
        <v>600</v>
      </c>
      <c r="W480" s="228">
        <f t="shared" si="13"/>
        <v>3000</v>
      </c>
      <c r="X480" s="228">
        <f t="shared" si="14"/>
        <v>450</v>
      </c>
      <c r="Y480" s="229">
        <f t="shared" si="15"/>
        <v>3450</v>
      </c>
      <c r="Z480" s="233">
        <v>6.84</v>
      </c>
      <c r="AA480" s="228">
        <f t="shared" si="16"/>
        <v>21420</v>
      </c>
      <c r="AB480" s="231">
        <f t="shared" si="17"/>
        <v>14565.6</v>
      </c>
      <c r="AC480" s="226" t="s">
        <v>3109</v>
      </c>
      <c r="AD480" s="226" t="s">
        <v>3109</v>
      </c>
      <c r="AE480" s="226" t="s">
        <v>3109</v>
      </c>
      <c r="AF480" s="253" t="s">
        <v>4097</v>
      </c>
    </row>
    <row r="481" spans="1:32" ht="21.75" customHeight="1">
      <c r="A481" s="226">
        <v>473</v>
      </c>
      <c r="B481" s="226" t="s">
        <v>4105</v>
      </c>
      <c r="C481" s="226" t="s">
        <v>4104</v>
      </c>
      <c r="D481" s="227"/>
      <c r="E481" s="236" t="s">
        <v>4106</v>
      </c>
      <c r="F481" s="226" t="s">
        <v>66</v>
      </c>
      <c r="G481" s="226" t="s">
        <v>2686</v>
      </c>
      <c r="H481" s="226">
        <v>9</v>
      </c>
      <c r="I481" s="226" t="s">
        <v>4096</v>
      </c>
      <c r="J481" s="237">
        <v>5</v>
      </c>
      <c r="K481" s="260">
        <v>5</v>
      </c>
      <c r="L481" s="260"/>
      <c r="M481" s="226">
        <v>3</v>
      </c>
      <c r="N481" s="226">
        <v>6</v>
      </c>
      <c r="O481" s="227"/>
      <c r="P481" s="226">
        <v>35</v>
      </c>
      <c r="Q481" s="226">
        <v>1600</v>
      </c>
      <c r="R481" s="228">
        <f t="shared" si="12"/>
        <v>56000</v>
      </c>
      <c r="S481" s="228"/>
      <c r="T481" s="228"/>
      <c r="U481" s="228">
        <v>0</v>
      </c>
      <c r="V481" s="228">
        <v>600</v>
      </c>
      <c r="W481" s="228">
        <f t="shared" si="13"/>
        <v>3000</v>
      </c>
      <c r="X481" s="228">
        <f t="shared" si="14"/>
        <v>450</v>
      </c>
      <c r="Y481" s="229">
        <f t="shared" si="15"/>
        <v>3450</v>
      </c>
      <c r="Z481" s="233">
        <v>6.84</v>
      </c>
      <c r="AA481" s="228">
        <f t="shared" si="16"/>
        <v>21420</v>
      </c>
      <c r="AB481" s="231">
        <f t="shared" si="17"/>
        <v>14565.6</v>
      </c>
      <c r="AC481" s="226" t="s">
        <v>3109</v>
      </c>
      <c r="AD481" s="226" t="s">
        <v>3109</v>
      </c>
      <c r="AE481" s="226" t="s">
        <v>3109</v>
      </c>
      <c r="AF481" s="253" t="s">
        <v>4097</v>
      </c>
    </row>
    <row r="482" spans="1:32" ht="21.75" customHeight="1">
      <c r="A482" s="226">
        <v>474</v>
      </c>
      <c r="B482" s="226" t="s">
        <v>4108</v>
      </c>
      <c r="C482" s="226" t="s">
        <v>4107</v>
      </c>
      <c r="D482" s="227"/>
      <c r="E482" s="236" t="s">
        <v>4109</v>
      </c>
      <c r="F482" s="226" t="s">
        <v>66</v>
      </c>
      <c r="G482" s="226" t="s">
        <v>2686</v>
      </c>
      <c r="H482" s="226">
        <v>9</v>
      </c>
      <c r="I482" s="226" t="s">
        <v>4096</v>
      </c>
      <c r="J482" s="237">
        <v>9</v>
      </c>
      <c r="K482" s="260">
        <v>9</v>
      </c>
      <c r="L482" s="260"/>
      <c r="M482" s="226">
        <v>5</v>
      </c>
      <c r="N482" s="226">
        <v>10</v>
      </c>
      <c r="O482" s="227"/>
      <c r="P482" s="226">
        <v>35</v>
      </c>
      <c r="Q482" s="226">
        <v>1600</v>
      </c>
      <c r="R482" s="228">
        <f t="shared" si="12"/>
        <v>56000</v>
      </c>
      <c r="S482" s="228"/>
      <c r="T482" s="228"/>
      <c r="U482" s="228">
        <v>0</v>
      </c>
      <c r="V482" s="228">
        <v>600</v>
      </c>
      <c r="W482" s="228">
        <f t="shared" si="13"/>
        <v>3000</v>
      </c>
      <c r="X482" s="228">
        <f t="shared" si="14"/>
        <v>450</v>
      </c>
      <c r="Y482" s="229">
        <f t="shared" si="15"/>
        <v>3450</v>
      </c>
      <c r="Z482" s="233">
        <v>6.84</v>
      </c>
      <c r="AA482" s="228">
        <f t="shared" si="16"/>
        <v>21420</v>
      </c>
      <c r="AB482" s="231">
        <f t="shared" si="17"/>
        <v>14565.6</v>
      </c>
      <c r="AC482" s="226" t="s">
        <v>3109</v>
      </c>
      <c r="AD482" s="226" t="s">
        <v>3109</v>
      </c>
      <c r="AE482" s="226" t="s">
        <v>3109</v>
      </c>
      <c r="AF482" s="253" t="s">
        <v>4097</v>
      </c>
    </row>
    <row r="483" spans="1:32" ht="21.75" customHeight="1">
      <c r="A483" s="226">
        <v>475</v>
      </c>
      <c r="B483" s="226" t="s">
        <v>4111</v>
      </c>
      <c r="C483" s="226" t="s">
        <v>4110</v>
      </c>
      <c r="D483" s="227"/>
      <c r="E483" s="236" t="s">
        <v>4112</v>
      </c>
      <c r="F483" s="226" t="s">
        <v>66</v>
      </c>
      <c r="G483" s="226" t="s">
        <v>2686</v>
      </c>
      <c r="H483" s="226">
        <v>9</v>
      </c>
      <c r="I483" s="226" t="s">
        <v>4096</v>
      </c>
      <c r="J483" s="237">
        <v>9</v>
      </c>
      <c r="K483" s="260">
        <v>9</v>
      </c>
      <c r="L483" s="260"/>
      <c r="M483" s="226">
        <v>5</v>
      </c>
      <c r="N483" s="226">
        <v>10</v>
      </c>
      <c r="O483" s="227"/>
      <c r="P483" s="226">
        <v>35</v>
      </c>
      <c r="Q483" s="226">
        <v>1600</v>
      </c>
      <c r="R483" s="228">
        <f t="shared" si="12"/>
        <v>56000</v>
      </c>
      <c r="S483" s="228"/>
      <c r="T483" s="228"/>
      <c r="U483" s="228">
        <v>0</v>
      </c>
      <c r="V483" s="228">
        <v>600</v>
      </c>
      <c r="W483" s="228">
        <f t="shared" si="13"/>
        <v>3000</v>
      </c>
      <c r="X483" s="228">
        <f t="shared" si="14"/>
        <v>450</v>
      </c>
      <c r="Y483" s="229">
        <f t="shared" si="15"/>
        <v>3450</v>
      </c>
      <c r="Z483" s="233">
        <v>6.84</v>
      </c>
      <c r="AA483" s="228">
        <f t="shared" si="16"/>
        <v>21420</v>
      </c>
      <c r="AB483" s="231">
        <f t="shared" si="17"/>
        <v>14565.6</v>
      </c>
      <c r="AC483" s="226" t="s">
        <v>3109</v>
      </c>
      <c r="AD483" s="226" t="s">
        <v>3109</v>
      </c>
      <c r="AE483" s="226" t="s">
        <v>3109</v>
      </c>
      <c r="AF483" s="253" t="s">
        <v>4097</v>
      </c>
    </row>
    <row r="484" spans="1:32" ht="21.75" customHeight="1">
      <c r="A484" s="226">
        <v>476</v>
      </c>
      <c r="B484" s="226" t="s">
        <v>4114</v>
      </c>
      <c r="C484" s="226" t="s">
        <v>4113</v>
      </c>
      <c r="D484" s="227"/>
      <c r="E484" s="236" t="s">
        <v>4115</v>
      </c>
      <c r="F484" s="226" t="s">
        <v>66</v>
      </c>
      <c r="G484" s="226" t="s">
        <v>2686</v>
      </c>
      <c r="H484" s="226">
        <v>9</v>
      </c>
      <c r="I484" s="226" t="s">
        <v>4096</v>
      </c>
      <c r="J484" s="237">
        <v>5</v>
      </c>
      <c r="K484" s="260">
        <v>5</v>
      </c>
      <c r="L484" s="260"/>
      <c r="M484" s="226">
        <v>3</v>
      </c>
      <c r="N484" s="226">
        <v>6</v>
      </c>
      <c r="O484" s="227"/>
      <c r="P484" s="226">
        <v>35</v>
      </c>
      <c r="Q484" s="226">
        <v>1600</v>
      </c>
      <c r="R484" s="228">
        <f t="shared" si="12"/>
        <v>56000</v>
      </c>
      <c r="S484" s="228"/>
      <c r="T484" s="228"/>
      <c r="U484" s="228">
        <v>0</v>
      </c>
      <c r="V484" s="228">
        <v>600</v>
      </c>
      <c r="W484" s="228">
        <f t="shared" si="13"/>
        <v>3000</v>
      </c>
      <c r="X484" s="228">
        <f t="shared" si="14"/>
        <v>450</v>
      </c>
      <c r="Y484" s="229">
        <f t="shared" si="15"/>
        <v>3450</v>
      </c>
      <c r="Z484" s="233">
        <v>6.84</v>
      </c>
      <c r="AA484" s="228">
        <f t="shared" si="16"/>
        <v>21420</v>
      </c>
      <c r="AB484" s="231">
        <f t="shared" si="17"/>
        <v>14565.6</v>
      </c>
      <c r="AC484" s="226" t="s">
        <v>3109</v>
      </c>
      <c r="AD484" s="226" t="s">
        <v>3109</v>
      </c>
      <c r="AE484" s="226" t="s">
        <v>3109</v>
      </c>
      <c r="AF484" s="253" t="s">
        <v>4097</v>
      </c>
    </row>
    <row r="485" spans="1:32" ht="21.75" customHeight="1">
      <c r="A485" s="226">
        <v>477</v>
      </c>
      <c r="B485" s="226" t="s">
        <v>4117</v>
      </c>
      <c r="C485" s="226" t="s">
        <v>4116</v>
      </c>
      <c r="D485" s="227"/>
      <c r="E485" s="236" t="s">
        <v>4118</v>
      </c>
      <c r="F485" s="226" t="s">
        <v>66</v>
      </c>
      <c r="G485" s="226" t="s">
        <v>2686</v>
      </c>
      <c r="H485" s="226">
        <v>9</v>
      </c>
      <c r="I485" s="226" t="s">
        <v>4119</v>
      </c>
      <c r="J485" s="237">
        <v>9</v>
      </c>
      <c r="K485" s="260">
        <v>9</v>
      </c>
      <c r="L485" s="260"/>
      <c r="M485" s="226">
        <v>5</v>
      </c>
      <c r="N485" s="226">
        <v>10</v>
      </c>
      <c r="O485" s="227"/>
      <c r="P485" s="226">
        <v>38</v>
      </c>
      <c r="Q485" s="226">
        <v>1600</v>
      </c>
      <c r="R485" s="228">
        <f t="shared" si="12"/>
        <v>60800</v>
      </c>
      <c r="S485" s="228"/>
      <c r="T485" s="228"/>
      <c r="U485" s="228">
        <v>0</v>
      </c>
      <c r="V485" s="228">
        <v>600</v>
      </c>
      <c r="W485" s="228">
        <f t="shared" si="13"/>
        <v>3000</v>
      </c>
      <c r="X485" s="228">
        <f t="shared" si="14"/>
        <v>450</v>
      </c>
      <c r="Y485" s="229">
        <f t="shared" si="15"/>
        <v>3450</v>
      </c>
      <c r="Z485" s="233">
        <v>6.84</v>
      </c>
      <c r="AA485" s="228">
        <f t="shared" si="16"/>
        <v>21420</v>
      </c>
      <c r="AB485" s="231">
        <f t="shared" si="17"/>
        <v>14565.6</v>
      </c>
      <c r="AC485" s="226" t="s">
        <v>3109</v>
      </c>
      <c r="AD485" s="226" t="s">
        <v>3109</v>
      </c>
      <c r="AE485" s="226" t="s">
        <v>3109</v>
      </c>
      <c r="AF485" s="253" t="s">
        <v>4097</v>
      </c>
    </row>
    <row r="486" spans="1:32" ht="21.75" customHeight="1">
      <c r="A486" s="226">
        <v>478</v>
      </c>
      <c r="B486" s="226" t="s">
        <v>4121</v>
      </c>
      <c r="C486" s="226" t="s">
        <v>4120</v>
      </c>
      <c r="D486" s="227"/>
      <c r="E486" s="236" t="s">
        <v>4122</v>
      </c>
      <c r="F486" s="226" t="s">
        <v>66</v>
      </c>
      <c r="G486" s="226" t="s">
        <v>2686</v>
      </c>
      <c r="H486" s="226">
        <v>9</v>
      </c>
      <c r="I486" s="226" t="s">
        <v>4096</v>
      </c>
      <c r="J486" s="237">
        <v>5</v>
      </c>
      <c r="K486" s="260">
        <v>5</v>
      </c>
      <c r="L486" s="260"/>
      <c r="M486" s="226">
        <v>3</v>
      </c>
      <c r="N486" s="226">
        <v>6</v>
      </c>
      <c r="O486" s="227"/>
      <c r="P486" s="226">
        <v>35</v>
      </c>
      <c r="Q486" s="226">
        <v>1600</v>
      </c>
      <c r="R486" s="228">
        <f t="shared" si="12"/>
        <v>56000</v>
      </c>
      <c r="S486" s="228"/>
      <c r="T486" s="228"/>
      <c r="U486" s="228">
        <v>0</v>
      </c>
      <c r="V486" s="228">
        <v>600</v>
      </c>
      <c r="W486" s="228">
        <f t="shared" si="13"/>
        <v>3000</v>
      </c>
      <c r="X486" s="228">
        <f t="shared" si="14"/>
        <v>450</v>
      </c>
      <c r="Y486" s="229">
        <f t="shared" si="15"/>
        <v>3450</v>
      </c>
      <c r="Z486" s="233">
        <v>6.84</v>
      </c>
      <c r="AA486" s="228">
        <f t="shared" si="16"/>
        <v>21420</v>
      </c>
      <c r="AB486" s="231">
        <f t="shared" si="17"/>
        <v>14565.6</v>
      </c>
      <c r="AC486" s="226" t="s">
        <v>3109</v>
      </c>
      <c r="AD486" s="226" t="s">
        <v>3109</v>
      </c>
      <c r="AE486" s="226" t="s">
        <v>3109</v>
      </c>
      <c r="AF486" s="253" t="s">
        <v>4097</v>
      </c>
    </row>
    <row r="487" spans="1:32" ht="21.75" customHeight="1">
      <c r="A487" s="226">
        <v>479</v>
      </c>
      <c r="B487" s="226" t="s">
        <v>4124</v>
      </c>
      <c r="C487" s="226" t="s">
        <v>4123</v>
      </c>
      <c r="D487" s="227"/>
      <c r="E487" s="236" t="s">
        <v>4125</v>
      </c>
      <c r="F487" s="226" t="s">
        <v>66</v>
      </c>
      <c r="G487" s="226" t="s">
        <v>2686</v>
      </c>
      <c r="H487" s="226">
        <v>9</v>
      </c>
      <c r="I487" s="226" t="s">
        <v>4119</v>
      </c>
      <c r="J487" s="237">
        <v>9</v>
      </c>
      <c r="K487" s="260">
        <v>9</v>
      </c>
      <c r="L487" s="260"/>
      <c r="M487" s="226">
        <v>5</v>
      </c>
      <c r="N487" s="226">
        <v>10</v>
      </c>
      <c r="O487" s="227"/>
      <c r="P487" s="226">
        <v>38</v>
      </c>
      <c r="Q487" s="226">
        <v>1600</v>
      </c>
      <c r="R487" s="228">
        <f t="shared" si="12"/>
        <v>60800</v>
      </c>
      <c r="S487" s="228"/>
      <c r="T487" s="228"/>
      <c r="U487" s="228">
        <v>0</v>
      </c>
      <c r="V487" s="228">
        <v>600</v>
      </c>
      <c r="W487" s="228">
        <f t="shared" si="13"/>
        <v>3000</v>
      </c>
      <c r="X487" s="228">
        <f t="shared" si="14"/>
        <v>450</v>
      </c>
      <c r="Y487" s="229">
        <f t="shared" si="15"/>
        <v>3450</v>
      </c>
      <c r="Z487" s="233">
        <v>6.84</v>
      </c>
      <c r="AA487" s="228">
        <f t="shared" si="16"/>
        <v>21420</v>
      </c>
      <c r="AB487" s="231">
        <f t="shared" si="17"/>
        <v>14565.6</v>
      </c>
      <c r="AC487" s="226" t="s">
        <v>3109</v>
      </c>
      <c r="AD487" s="226" t="s">
        <v>3109</v>
      </c>
      <c r="AE487" s="226" t="s">
        <v>3109</v>
      </c>
      <c r="AF487" s="253" t="s">
        <v>4097</v>
      </c>
    </row>
    <row r="488" spans="1:32" ht="21.75" customHeight="1">
      <c r="A488" s="226">
        <v>480</v>
      </c>
      <c r="B488" s="226" t="s">
        <v>4127</v>
      </c>
      <c r="C488" s="226" t="s">
        <v>4126</v>
      </c>
      <c r="D488" s="227"/>
      <c r="E488" s="236" t="s">
        <v>4128</v>
      </c>
      <c r="F488" s="226" t="s">
        <v>66</v>
      </c>
      <c r="G488" s="226" t="s">
        <v>2686</v>
      </c>
      <c r="H488" s="226">
        <v>9</v>
      </c>
      <c r="I488" s="226" t="s">
        <v>4096</v>
      </c>
      <c r="J488" s="237">
        <v>5</v>
      </c>
      <c r="K488" s="260">
        <v>5</v>
      </c>
      <c r="L488" s="260"/>
      <c r="M488" s="226">
        <v>3</v>
      </c>
      <c r="N488" s="226">
        <v>6</v>
      </c>
      <c r="O488" s="227"/>
      <c r="P488" s="226">
        <v>35</v>
      </c>
      <c r="Q488" s="226">
        <v>1600</v>
      </c>
      <c r="R488" s="228">
        <f t="shared" si="12"/>
        <v>56000</v>
      </c>
      <c r="S488" s="228"/>
      <c r="T488" s="228"/>
      <c r="U488" s="228">
        <v>0</v>
      </c>
      <c r="V488" s="228">
        <v>600</v>
      </c>
      <c r="W488" s="228">
        <f t="shared" si="13"/>
        <v>3000</v>
      </c>
      <c r="X488" s="228">
        <f t="shared" si="14"/>
        <v>450</v>
      </c>
      <c r="Y488" s="229">
        <f t="shared" si="15"/>
        <v>3450</v>
      </c>
      <c r="Z488" s="233">
        <v>6.84</v>
      </c>
      <c r="AA488" s="228">
        <f t="shared" si="16"/>
        <v>21420</v>
      </c>
      <c r="AB488" s="231">
        <f t="shared" si="17"/>
        <v>14565.6</v>
      </c>
      <c r="AC488" s="226" t="s">
        <v>3109</v>
      </c>
      <c r="AD488" s="226" t="s">
        <v>3109</v>
      </c>
      <c r="AE488" s="226" t="s">
        <v>3109</v>
      </c>
      <c r="AF488" s="253" t="s">
        <v>4097</v>
      </c>
    </row>
    <row r="489" spans="1:32" ht="21.75" customHeight="1">
      <c r="A489" s="226">
        <v>481</v>
      </c>
      <c r="B489" s="226" t="s">
        <v>4130</v>
      </c>
      <c r="C489" s="226" t="s">
        <v>4129</v>
      </c>
      <c r="D489" s="227"/>
      <c r="E489" s="236" t="s">
        <v>4131</v>
      </c>
      <c r="F489" s="226" t="s">
        <v>66</v>
      </c>
      <c r="G489" s="226" t="s">
        <v>2686</v>
      </c>
      <c r="H489" s="226">
        <v>9</v>
      </c>
      <c r="I489" s="226" t="s">
        <v>4119</v>
      </c>
      <c r="J489" s="237">
        <v>9</v>
      </c>
      <c r="K489" s="260">
        <v>9</v>
      </c>
      <c r="L489" s="260"/>
      <c r="M489" s="226">
        <v>5</v>
      </c>
      <c r="N489" s="226">
        <v>10</v>
      </c>
      <c r="O489" s="227"/>
      <c r="P489" s="226">
        <v>35</v>
      </c>
      <c r="Q489" s="226">
        <v>1600</v>
      </c>
      <c r="R489" s="228">
        <f t="shared" si="12"/>
        <v>56000</v>
      </c>
      <c r="S489" s="228"/>
      <c r="T489" s="228"/>
      <c r="U489" s="228">
        <v>0</v>
      </c>
      <c r="V489" s="228">
        <v>600</v>
      </c>
      <c r="W489" s="228">
        <f t="shared" si="13"/>
        <v>3000</v>
      </c>
      <c r="X489" s="228">
        <f t="shared" si="14"/>
        <v>450</v>
      </c>
      <c r="Y489" s="229">
        <f t="shared" si="15"/>
        <v>3450</v>
      </c>
      <c r="Z489" s="233">
        <v>6.84</v>
      </c>
      <c r="AA489" s="228">
        <f t="shared" si="16"/>
        <v>21420</v>
      </c>
      <c r="AB489" s="231">
        <f t="shared" si="17"/>
        <v>14565.6</v>
      </c>
      <c r="AC489" s="226" t="s">
        <v>3109</v>
      </c>
      <c r="AD489" s="226" t="s">
        <v>3109</v>
      </c>
      <c r="AE489" s="226" t="s">
        <v>3109</v>
      </c>
      <c r="AF489" s="253" t="s">
        <v>4097</v>
      </c>
    </row>
    <row r="490" spans="1:32" ht="21.75" customHeight="1">
      <c r="A490" s="226">
        <v>482</v>
      </c>
      <c r="B490" s="226" t="s">
        <v>4133</v>
      </c>
      <c r="C490" s="226" t="s">
        <v>4132</v>
      </c>
      <c r="D490" s="227"/>
      <c r="E490" s="236" t="s">
        <v>4134</v>
      </c>
      <c r="F490" s="226" t="s">
        <v>66</v>
      </c>
      <c r="G490" s="226" t="s">
        <v>2686</v>
      </c>
      <c r="H490" s="226">
        <v>9</v>
      </c>
      <c r="I490" s="226" t="s">
        <v>4096</v>
      </c>
      <c r="J490" s="237">
        <v>5</v>
      </c>
      <c r="K490" s="260">
        <v>5</v>
      </c>
      <c r="L490" s="260"/>
      <c r="M490" s="226">
        <v>3</v>
      </c>
      <c r="N490" s="226">
        <v>6</v>
      </c>
      <c r="O490" s="227"/>
      <c r="P490" s="226">
        <v>35</v>
      </c>
      <c r="Q490" s="226">
        <v>1600</v>
      </c>
      <c r="R490" s="228">
        <f t="shared" si="12"/>
        <v>56000</v>
      </c>
      <c r="S490" s="228"/>
      <c r="T490" s="228"/>
      <c r="U490" s="228">
        <v>0</v>
      </c>
      <c r="V490" s="228">
        <v>600</v>
      </c>
      <c r="W490" s="228">
        <f t="shared" si="13"/>
        <v>3000</v>
      </c>
      <c r="X490" s="228">
        <f t="shared" si="14"/>
        <v>450</v>
      </c>
      <c r="Y490" s="229">
        <f t="shared" si="15"/>
        <v>3450</v>
      </c>
      <c r="Z490" s="233">
        <v>6.84</v>
      </c>
      <c r="AA490" s="228">
        <f t="shared" si="16"/>
        <v>21420</v>
      </c>
      <c r="AB490" s="231">
        <f t="shared" si="17"/>
        <v>14565.6</v>
      </c>
      <c r="AC490" s="226" t="s">
        <v>3109</v>
      </c>
      <c r="AD490" s="226" t="s">
        <v>3109</v>
      </c>
      <c r="AE490" s="226" t="s">
        <v>3109</v>
      </c>
      <c r="AF490" s="253" t="s">
        <v>4097</v>
      </c>
    </row>
    <row r="491" spans="1:32" ht="21.75" customHeight="1">
      <c r="A491" s="226">
        <v>483</v>
      </c>
      <c r="B491" s="226" t="s">
        <v>4136</v>
      </c>
      <c r="C491" s="226" t="s">
        <v>4135</v>
      </c>
      <c r="D491" s="227"/>
      <c r="E491" s="236" t="s">
        <v>4137</v>
      </c>
      <c r="F491" s="226" t="s">
        <v>66</v>
      </c>
      <c r="G491" s="226" t="s">
        <v>2686</v>
      </c>
      <c r="H491" s="226">
        <v>9</v>
      </c>
      <c r="I491" s="226" t="s">
        <v>4119</v>
      </c>
      <c r="J491" s="237">
        <v>9</v>
      </c>
      <c r="K491" s="260">
        <v>9</v>
      </c>
      <c r="L491" s="260"/>
      <c r="M491" s="226">
        <v>5</v>
      </c>
      <c r="N491" s="226">
        <v>10</v>
      </c>
      <c r="O491" s="227"/>
      <c r="P491" s="226">
        <v>35</v>
      </c>
      <c r="Q491" s="226">
        <v>1600</v>
      </c>
      <c r="R491" s="228">
        <f t="shared" si="12"/>
        <v>56000</v>
      </c>
      <c r="S491" s="228"/>
      <c r="T491" s="228"/>
      <c r="U491" s="228">
        <v>0</v>
      </c>
      <c r="V491" s="228">
        <v>600</v>
      </c>
      <c r="W491" s="228">
        <f t="shared" si="13"/>
        <v>3000</v>
      </c>
      <c r="X491" s="228">
        <f t="shared" si="14"/>
        <v>450</v>
      </c>
      <c r="Y491" s="229">
        <f t="shared" si="15"/>
        <v>3450</v>
      </c>
      <c r="Z491" s="233">
        <v>6.84</v>
      </c>
      <c r="AA491" s="228">
        <f t="shared" si="16"/>
        <v>21420</v>
      </c>
      <c r="AB491" s="231">
        <f t="shared" si="17"/>
        <v>14565.6</v>
      </c>
      <c r="AC491" s="226" t="s">
        <v>3109</v>
      </c>
      <c r="AD491" s="226" t="s">
        <v>3109</v>
      </c>
      <c r="AE491" s="226" t="s">
        <v>3109</v>
      </c>
      <c r="AF491" s="253" t="s">
        <v>4097</v>
      </c>
    </row>
    <row r="492" spans="1:32" ht="21.75" customHeight="1">
      <c r="A492" s="226">
        <v>484</v>
      </c>
      <c r="B492" s="226" t="s">
        <v>4139</v>
      </c>
      <c r="C492" s="226" t="s">
        <v>4138</v>
      </c>
      <c r="D492" s="227"/>
      <c r="E492" s="236" t="s">
        <v>4140</v>
      </c>
      <c r="F492" s="226" t="s">
        <v>66</v>
      </c>
      <c r="G492" s="226" t="s">
        <v>2686</v>
      </c>
      <c r="H492" s="226">
        <v>9</v>
      </c>
      <c r="I492" s="226" t="s">
        <v>4096</v>
      </c>
      <c r="J492" s="237">
        <v>5</v>
      </c>
      <c r="K492" s="260">
        <v>5</v>
      </c>
      <c r="L492" s="260"/>
      <c r="M492" s="226">
        <v>3</v>
      </c>
      <c r="N492" s="226">
        <v>6</v>
      </c>
      <c r="O492" s="227"/>
      <c r="P492" s="226">
        <v>35</v>
      </c>
      <c r="Q492" s="226">
        <v>1600</v>
      </c>
      <c r="R492" s="228">
        <f t="shared" si="12"/>
        <v>56000</v>
      </c>
      <c r="S492" s="228"/>
      <c r="T492" s="228"/>
      <c r="U492" s="228">
        <v>0</v>
      </c>
      <c r="V492" s="228">
        <v>600</v>
      </c>
      <c r="W492" s="228">
        <f t="shared" si="13"/>
        <v>3000</v>
      </c>
      <c r="X492" s="228">
        <f t="shared" si="14"/>
        <v>450</v>
      </c>
      <c r="Y492" s="229">
        <f t="shared" si="15"/>
        <v>3450</v>
      </c>
      <c r="Z492" s="233">
        <v>6.84</v>
      </c>
      <c r="AA492" s="228">
        <f t="shared" si="16"/>
        <v>21420</v>
      </c>
      <c r="AB492" s="231">
        <f t="shared" si="17"/>
        <v>14565.6</v>
      </c>
      <c r="AC492" s="226" t="s">
        <v>3109</v>
      </c>
      <c r="AD492" s="226" t="s">
        <v>3109</v>
      </c>
      <c r="AE492" s="226" t="s">
        <v>3109</v>
      </c>
      <c r="AF492" s="253" t="s">
        <v>4097</v>
      </c>
    </row>
    <row r="493" spans="1:32" ht="21.75" customHeight="1">
      <c r="A493" s="226">
        <v>485</v>
      </c>
      <c r="B493" s="226" t="s">
        <v>4142</v>
      </c>
      <c r="C493" s="226" t="s">
        <v>4141</v>
      </c>
      <c r="D493" s="227"/>
      <c r="E493" s="236" t="s">
        <v>4143</v>
      </c>
      <c r="F493" s="226" t="s">
        <v>66</v>
      </c>
      <c r="G493" s="226" t="s">
        <v>2686</v>
      </c>
      <c r="H493" s="226">
        <v>9</v>
      </c>
      <c r="I493" s="226" t="s">
        <v>4096</v>
      </c>
      <c r="J493" s="237">
        <v>7</v>
      </c>
      <c r="K493" s="260">
        <v>7</v>
      </c>
      <c r="L493" s="260"/>
      <c r="M493" s="226">
        <v>4</v>
      </c>
      <c r="N493" s="226">
        <v>8</v>
      </c>
      <c r="O493" s="227"/>
      <c r="P493" s="226">
        <v>35</v>
      </c>
      <c r="Q493" s="226">
        <v>1600</v>
      </c>
      <c r="R493" s="228">
        <f t="shared" si="12"/>
        <v>56000</v>
      </c>
      <c r="S493" s="228"/>
      <c r="T493" s="228"/>
      <c r="U493" s="228">
        <v>0</v>
      </c>
      <c r="V493" s="228">
        <v>600</v>
      </c>
      <c r="W493" s="228">
        <f t="shared" si="13"/>
        <v>3000</v>
      </c>
      <c r="X493" s="228">
        <f t="shared" si="14"/>
        <v>450</v>
      </c>
      <c r="Y493" s="229">
        <f t="shared" si="15"/>
        <v>3450</v>
      </c>
      <c r="Z493" s="233">
        <v>6.84</v>
      </c>
      <c r="AA493" s="228">
        <f t="shared" si="16"/>
        <v>21420</v>
      </c>
      <c r="AB493" s="231">
        <f t="shared" si="17"/>
        <v>14565.6</v>
      </c>
      <c r="AC493" s="226" t="s">
        <v>3109</v>
      </c>
      <c r="AD493" s="226" t="s">
        <v>3109</v>
      </c>
      <c r="AE493" s="226" t="s">
        <v>3109</v>
      </c>
      <c r="AF493" s="253" t="s">
        <v>4097</v>
      </c>
    </row>
    <row r="494" spans="1:32" ht="21.75" customHeight="1">
      <c r="A494" s="226">
        <v>486</v>
      </c>
      <c r="B494" s="226" t="s">
        <v>4145</v>
      </c>
      <c r="C494" s="226" t="s">
        <v>4144</v>
      </c>
      <c r="D494" s="227"/>
      <c r="E494" s="236" t="s">
        <v>4146</v>
      </c>
      <c r="F494" s="226" t="s">
        <v>66</v>
      </c>
      <c r="G494" s="226" t="s">
        <v>2686</v>
      </c>
      <c r="H494" s="226">
        <v>9</v>
      </c>
      <c r="I494" s="226" t="s">
        <v>4096</v>
      </c>
      <c r="J494" s="237">
        <v>9</v>
      </c>
      <c r="K494" s="260">
        <v>9</v>
      </c>
      <c r="L494" s="260"/>
      <c r="M494" s="226">
        <v>5</v>
      </c>
      <c r="N494" s="226">
        <v>10</v>
      </c>
      <c r="O494" s="227"/>
      <c r="P494" s="226">
        <v>35</v>
      </c>
      <c r="Q494" s="226">
        <v>1600</v>
      </c>
      <c r="R494" s="228">
        <f t="shared" si="12"/>
        <v>56000</v>
      </c>
      <c r="S494" s="228"/>
      <c r="T494" s="228"/>
      <c r="U494" s="228">
        <v>0</v>
      </c>
      <c r="V494" s="228">
        <v>600</v>
      </c>
      <c r="W494" s="228">
        <f t="shared" si="13"/>
        <v>3000</v>
      </c>
      <c r="X494" s="228">
        <f t="shared" si="14"/>
        <v>450</v>
      </c>
      <c r="Y494" s="229">
        <f t="shared" si="15"/>
        <v>3450</v>
      </c>
      <c r="Z494" s="233">
        <v>6.84</v>
      </c>
      <c r="AA494" s="228">
        <f t="shared" si="16"/>
        <v>21420</v>
      </c>
      <c r="AB494" s="231">
        <f t="shared" si="17"/>
        <v>14565.6</v>
      </c>
      <c r="AC494" s="226" t="s">
        <v>3109</v>
      </c>
      <c r="AD494" s="226" t="s">
        <v>3109</v>
      </c>
      <c r="AE494" s="226" t="s">
        <v>3109</v>
      </c>
      <c r="AF494" s="253" t="s">
        <v>4097</v>
      </c>
    </row>
    <row r="495" spans="1:32" ht="21.75" customHeight="1">
      <c r="A495" s="226">
        <v>487</v>
      </c>
      <c r="B495" s="226" t="s">
        <v>4148</v>
      </c>
      <c r="C495" s="226" t="s">
        <v>4147</v>
      </c>
      <c r="D495" s="227"/>
      <c r="E495" s="236" t="s">
        <v>4149</v>
      </c>
      <c r="F495" s="226" t="s">
        <v>66</v>
      </c>
      <c r="G495" s="226" t="s">
        <v>2686</v>
      </c>
      <c r="H495" s="226">
        <v>9</v>
      </c>
      <c r="I495" s="226" t="s">
        <v>4096</v>
      </c>
      <c r="J495" s="237">
        <v>9</v>
      </c>
      <c r="K495" s="260">
        <v>9</v>
      </c>
      <c r="L495" s="260"/>
      <c r="M495" s="226">
        <v>5</v>
      </c>
      <c r="N495" s="226">
        <v>10</v>
      </c>
      <c r="O495" s="227"/>
      <c r="P495" s="226">
        <v>35</v>
      </c>
      <c r="Q495" s="226">
        <v>1600</v>
      </c>
      <c r="R495" s="228">
        <f t="shared" si="12"/>
        <v>56000</v>
      </c>
      <c r="S495" s="228"/>
      <c r="T495" s="228"/>
      <c r="U495" s="228">
        <v>0</v>
      </c>
      <c r="V495" s="228">
        <v>600</v>
      </c>
      <c r="W495" s="228">
        <f t="shared" si="13"/>
        <v>3000</v>
      </c>
      <c r="X495" s="228">
        <f t="shared" si="14"/>
        <v>450</v>
      </c>
      <c r="Y495" s="229">
        <f t="shared" si="15"/>
        <v>3450</v>
      </c>
      <c r="Z495" s="233">
        <v>6.84</v>
      </c>
      <c r="AA495" s="228">
        <f t="shared" si="16"/>
        <v>21420</v>
      </c>
      <c r="AB495" s="231">
        <f t="shared" si="17"/>
        <v>14565.6</v>
      </c>
      <c r="AC495" s="226" t="s">
        <v>3109</v>
      </c>
      <c r="AD495" s="226" t="s">
        <v>3109</v>
      </c>
      <c r="AE495" s="226" t="s">
        <v>3109</v>
      </c>
      <c r="AF495" s="253" t="s">
        <v>4097</v>
      </c>
    </row>
    <row r="496" spans="1:32" ht="21.75" customHeight="1">
      <c r="A496" s="226">
        <v>488</v>
      </c>
      <c r="B496" s="226" t="s">
        <v>4151</v>
      </c>
      <c r="C496" s="226" t="s">
        <v>4150</v>
      </c>
      <c r="D496" s="227"/>
      <c r="E496" s="226" t="s">
        <v>4152</v>
      </c>
      <c r="F496" s="226" t="s">
        <v>66</v>
      </c>
      <c r="G496" s="226" t="s">
        <v>2686</v>
      </c>
      <c r="H496" s="226">
        <v>2</v>
      </c>
      <c r="I496" s="226" t="s">
        <v>4153</v>
      </c>
      <c r="J496" s="237">
        <v>5</v>
      </c>
      <c r="K496" s="260">
        <v>5</v>
      </c>
      <c r="L496" s="260"/>
      <c r="M496" s="226">
        <v>3</v>
      </c>
      <c r="N496" s="226">
        <v>6</v>
      </c>
      <c r="O496" s="227"/>
      <c r="P496" s="226">
        <v>24</v>
      </c>
      <c r="Q496" s="226">
        <v>1800</v>
      </c>
      <c r="R496" s="228">
        <f t="shared" si="12"/>
        <v>43200</v>
      </c>
      <c r="S496" s="228"/>
      <c r="T496" s="228"/>
      <c r="U496" s="228">
        <v>0</v>
      </c>
      <c r="V496" s="228">
        <v>750</v>
      </c>
      <c r="W496" s="228">
        <f t="shared" si="13"/>
        <v>3750</v>
      </c>
      <c r="X496" s="228">
        <f t="shared" si="14"/>
        <v>562.5</v>
      </c>
      <c r="Y496" s="229">
        <f t="shared" si="15"/>
        <v>4312.5</v>
      </c>
      <c r="Z496" s="233">
        <v>6.84</v>
      </c>
      <c r="AA496" s="228">
        <f t="shared" si="16"/>
        <v>26775</v>
      </c>
      <c r="AB496" s="231">
        <f t="shared" si="17"/>
        <v>18207</v>
      </c>
      <c r="AC496" s="226" t="s">
        <v>2733</v>
      </c>
      <c r="AD496" s="226" t="s">
        <v>2734</v>
      </c>
      <c r="AE496" s="226" t="s">
        <v>2689</v>
      </c>
      <c r="AF496" s="253"/>
    </row>
    <row r="497" spans="1:32" ht="21.75" customHeight="1">
      <c r="A497" s="226">
        <v>489</v>
      </c>
      <c r="B497" s="226" t="s">
        <v>4155</v>
      </c>
      <c r="C497" s="226" t="s">
        <v>4154</v>
      </c>
      <c r="D497" s="227"/>
      <c r="E497" s="236" t="s">
        <v>4156</v>
      </c>
      <c r="F497" s="226" t="s">
        <v>66</v>
      </c>
      <c r="G497" s="226" t="s">
        <v>2686</v>
      </c>
      <c r="H497" s="226" t="s">
        <v>3972</v>
      </c>
      <c r="I497" s="226" t="s">
        <v>4157</v>
      </c>
      <c r="J497" s="237">
        <v>3</v>
      </c>
      <c r="K497" s="260">
        <v>3</v>
      </c>
      <c r="L497" s="260"/>
      <c r="M497" s="226">
        <v>2</v>
      </c>
      <c r="N497" s="226">
        <v>4</v>
      </c>
      <c r="O497" s="227"/>
      <c r="P497" s="226">
        <v>21</v>
      </c>
      <c r="Q497" s="226">
        <v>2100</v>
      </c>
      <c r="R497" s="228">
        <f t="shared" si="12"/>
        <v>44100</v>
      </c>
      <c r="S497" s="228"/>
      <c r="T497" s="228"/>
      <c r="U497" s="228">
        <v>0</v>
      </c>
      <c r="V497" s="228">
        <v>214</v>
      </c>
      <c r="W497" s="228">
        <f t="shared" si="13"/>
        <v>1070</v>
      </c>
      <c r="X497" s="228">
        <f t="shared" si="14"/>
        <v>160.5</v>
      </c>
      <c r="Y497" s="229">
        <f t="shared" si="15"/>
        <v>1230.5</v>
      </c>
      <c r="Z497" s="233">
        <v>6.84</v>
      </c>
      <c r="AA497" s="228">
        <f t="shared" si="16"/>
        <v>7639.8</v>
      </c>
      <c r="AB497" s="231">
        <f t="shared" si="17"/>
        <v>5195.0640000000003</v>
      </c>
      <c r="AC497" s="226" t="s">
        <v>2733</v>
      </c>
      <c r="AD497" s="226" t="s">
        <v>2734</v>
      </c>
      <c r="AE497" s="226" t="s">
        <v>2689</v>
      </c>
      <c r="AF497" s="253"/>
    </row>
    <row r="498" spans="1:32" ht="21.75" customHeight="1">
      <c r="A498" s="226">
        <v>490</v>
      </c>
      <c r="B498" s="226" t="s">
        <v>4159</v>
      </c>
      <c r="C498" s="226" t="s">
        <v>4158</v>
      </c>
      <c r="D498" s="227"/>
      <c r="E498" s="236" t="s">
        <v>4160</v>
      </c>
      <c r="F498" s="226" t="s">
        <v>66</v>
      </c>
      <c r="G498" s="226" t="s">
        <v>2686</v>
      </c>
      <c r="H498" s="226" t="s">
        <v>3972</v>
      </c>
      <c r="I498" s="226" t="s">
        <v>4161</v>
      </c>
      <c r="J498" s="237">
        <v>3</v>
      </c>
      <c r="K498" s="260">
        <v>3</v>
      </c>
      <c r="L498" s="260"/>
      <c r="M498" s="226">
        <v>2</v>
      </c>
      <c r="N498" s="226">
        <v>4</v>
      </c>
      <c r="O498" s="227"/>
      <c r="P498" s="226">
        <v>19</v>
      </c>
      <c r="Q498" s="226">
        <v>1200</v>
      </c>
      <c r="R498" s="228">
        <f t="shared" si="12"/>
        <v>22800</v>
      </c>
      <c r="S498" s="228"/>
      <c r="T498" s="228"/>
      <c r="U498" s="228">
        <v>0</v>
      </c>
      <c r="V498" s="228">
        <v>150</v>
      </c>
      <c r="W498" s="228">
        <f t="shared" si="13"/>
        <v>750</v>
      </c>
      <c r="X498" s="228">
        <f t="shared" si="14"/>
        <v>112.5</v>
      </c>
      <c r="Y498" s="229">
        <f t="shared" si="15"/>
        <v>862.5</v>
      </c>
      <c r="Z498" s="233">
        <v>6.84</v>
      </c>
      <c r="AA498" s="228">
        <f t="shared" si="16"/>
        <v>5355</v>
      </c>
      <c r="AB498" s="231">
        <f t="shared" si="17"/>
        <v>3641.4</v>
      </c>
      <c r="AC498" s="226" t="s">
        <v>2289</v>
      </c>
      <c r="AD498" s="226" t="s">
        <v>2289</v>
      </c>
      <c r="AE498" s="226" t="s">
        <v>2289</v>
      </c>
      <c r="AF498" s="253"/>
    </row>
    <row r="499" spans="1:32" ht="21.75" customHeight="1">
      <c r="A499" s="226">
        <v>491</v>
      </c>
      <c r="B499" s="226" t="s">
        <v>4163</v>
      </c>
      <c r="C499" s="226" t="s">
        <v>4162</v>
      </c>
      <c r="D499" s="227"/>
      <c r="E499" s="236" t="s">
        <v>4164</v>
      </c>
      <c r="F499" s="226" t="s">
        <v>66</v>
      </c>
      <c r="G499" s="226" t="s">
        <v>2686</v>
      </c>
      <c r="H499" s="226" t="s">
        <v>3972</v>
      </c>
      <c r="I499" s="226" t="s">
        <v>4161</v>
      </c>
      <c r="J499" s="237">
        <v>3</v>
      </c>
      <c r="K499" s="260">
        <v>3</v>
      </c>
      <c r="L499" s="260"/>
      <c r="M499" s="226">
        <v>2</v>
      </c>
      <c r="N499" s="226">
        <v>4</v>
      </c>
      <c r="O499" s="227"/>
      <c r="P499" s="226">
        <v>19</v>
      </c>
      <c r="Q499" s="226">
        <v>1200</v>
      </c>
      <c r="R499" s="228">
        <f t="shared" si="12"/>
        <v>22800</v>
      </c>
      <c r="S499" s="228"/>
      <c r="T499" s="228"/>
      <c r="U499" s="228">
        <v>0</v>
      </c>
      <c r="V499" s="228">
        <v>150</v>
      </c>
      <c r="W499" s="228">
        <f t="shared" si="13"/>
        <v>750</v>
      </c>
      <c r="X499" s="228">
        <f t="shared" si="14"/>
        <v>112.5</v>
      </c>
      <c r="Y499" s="229">
        <f t="shared" si="15"/>
        <v>862.5</v>
      </c>
      <c r="Z499" s="233">
        <v>6.84</v>
      </c>
      <c r="AA499" s="228">
        <f t="shared" si="16"/>
        <v>5355</v>
      </c>
      <c r="AB499" s="231">
        <f t="shared" si="17"/>
        <v>3641.4</v>
      </c>
      <c r="AC499" s="226" t="s">
        <v>2289</v>
      </c>
      <c r="AD499" s="226" t="s">
        <v>2289</v>
      </c>
      <c r="AE499" s="226" t="s">
        <v>2289</v>
      </c>
      <c r="AF499" s="253"/>
    </row>
    <row r="500" spans="1:32" ht="21.75" customHeight="1">
      <c r="A500" s="226">
        <v>492</v>
      </c>
      <c r="B500" s="226" t="s">
        <v>4166</v>
      </c>
      <c r="C500" s="226" t="s">
        <v>4165</v>
      </c>
      <c r="D500" s="227"/>
      <c r="E500" s="236" t="s">
        <v>4167</v>
      </c>
      <c r="F500" s="226" t="s">
        <v>66</v>
      </c>
      <c r="G500" s="226" t="s">
        <v>2686</v>
      </c>
      <c r="H500" s="226">
        <v>2</v>
      </c>
      <c r="I500" s="226" t="s">
        <v>4168</v>
      </c>
      <c r="J500" s="237">
        <v>1</v>
      </c>
      <c r="K500" s="260">
        <v>1</v>
      </c>
      <c r="L500" s="260"/>
      <c r="M500" s="226">
        <v>2</v>
      </c>
      <c r="N500" s="227"/>
      <c r="O500" s="226">
        <v>1</v>
      </c>
      <c r="P500" s="226">
        <v>22</v>
      </c>
      <c r="Q500" s="226">
        <v>800</v>
      </c>
      <c r="R500" s="228">
        <f t="shared" si="12"/>
        <v>17600</v>
      </c>
      <c r="S500" s="228"/>
      <c r="T500" s="228"/>
      <c r="U500" s="228">
        <v>0</v>
      </c>
      <c r="V500" s="228">
        <v>144</v>
      </c>
      <c r="W500" s="228">
        <f t="shared" si="13"/>
        <v>720</v>
      </c>
      <c r="X500" s="228">
        <f t="shared" si="14"/>
        <v>108</v>
      </c>
      <c r="Y500" s="229">
        <f t="shared" si="15"/>
        <v>828</v>
      </c>
      <c r="Z500" s="233">
        <v>6.84</v>
      </c>
      <c r="AA500" s="228">
        <f t="shared" si="16"/>
        <v>5140.8</v>
      </c>
      <c r="AB500" s="231">
        <f t="shared" si="17"/>
        <v>3495.7440000000006</v>
      </c>
      <c r="AC500" s="226" t="s">
        <v>2289</v>
      </c>
      <c r="AD500" s="226" t="s">
        <v>2289</v>
      </c>
      <c r="AE500" s="226" t="s">
        <v>2289</v>
      </c>
      <c r="AF500" s="253"/>
    </row>
    <row r="501" spans="1:32" ht="21.75" customHeight="1">
      <c r="A501" s="226">
        <v>493</v>
      </c>
      <c r="B501" s="226" t="s">
        <v>4170</v>
      </c>
      <c r="C501" s="226" t="s">
        <v>4169</v>
      </c>
      <c r="D501" s="227"/>
      <c r="E501" s="236" t="s">
        <v>4171</v>
      </c>
      <c r="F501" s="226" t="s">
        <v>66</v>
      </c>
      <c r="G501" s="226" t="s">
        <v>2686</v>
      </c>
      <c r="H501" s="226">
        <v>2</v>
      </c>
      <c r="I501" s="226" t="s">
        <v>4168</v>
      </c>
      <c r="J501" s="237">
        <v>1</v>
      </c>
      <c r="K501" s="260">
        <v>1</v>
      </c>
      <c r="L501" s="260"/>
      <c r="M501" s="226">
        <v>2</v>
      </c>
      <c r="N501" s="227"/>
      <c r="O501" s="226">
        <v>1</v>
      </c>
      <c r="P501" s="226">
        <v>22</v>
      </c>
      <c r="Q501" s="226">
        <v>800</v>
      </c>
      <c r="R501" s="228">
        <f t="shared" si="12"/>
        <v>17600</v>
      </c>
      <c r="S501" s="228"/>
      <c r="T501" s="228"/>
      <c r="U501" s="228">
        <v>0</v>
      </c>
      <c r="V501" s="228">
        <v>144</v>
      </c>
      <c r="W501" s="228">
        <f t="shared" si="13"/>
        <v>720</v>
      </c>
      <c r="X501" s="228">
        <f t="shared" si="14"/>
        <v>108</v>
      </c>
      <c r="Y501" s="229">
        <f t="shared" si="15"/>
        <v>828</v>
      </c>
      <c r="Z501" s="233">
        <v>6.84</v>
      </c>
      <c r="AA501" s="228">
        <f t="shared" si="16"/>
        <v>5140.8</v>
      </c>
      <c r="AB501" s="231">
        <f t="shared" si="17"/>
        <v>3495.7440000000006</v>
      </c>
      <c r="AC501" s="226" t="s">
        <v>2289</v>
      </c>
      <c r="AD501" s="226" t="s">
        <v>2289</v>
      </c>
      <c r="AE501" s="226" t="s">
        <v>2289</v>
      </c>
      <c r="AF501" s="253"/>
    </row>
    <row r="502" spans="1:32" ht="21.75" customHeight="1">
      <c r="A502" s="226">
        <v>494</v>
      </c>
      <c r="B502" s="226" t="s">
        <v>4173</v>
      </c>
      <c r="C502" s="226" t="s">
        <v>4172</v>
      </c>
      <c r="D502" s="227"/>
      <c r="E502" s="236" t="s">
        <v>4174</v>
      </c>
      <c r="F502" s="226" t="s">
        <v>42</v>
      </c>
      <c r="G502" s="226" t="s">
        <v>2686</v>
      </c>
      <c r="H502" s="226">
        <v>2</v>
      </c>
      <c r="I502" s="226" t="s">
        <v>4175</v>
      </c>
      <c r="J502" s="237">
        <v>1</v>
      </c>
      <c r="K502" s="260">
        <v>1</v>
      </c>
      <c r="L502" s="260"/>
      <c r="M502" s="226">
        <v>1</v>
      </c>
      <c r="N502" s="226">
        <v>2</v>
      </c>
      <c r="O502" s="227"/>
      <c r="P502" s="226">
        <v>9</v>
      </c>
      <c r="Q502" s="226">
        <v>320</v>
      </c>
      <c r="R502" s="228">
        <f t="shared" si="12"/>
        <v>2880</v>
      </c>
      <c r="S502" s="228"/>
      <c r="T502" s="228"/>
      <c r="U502" s="228">
        <v>0</v>
      </c>
      <c r="V502" s="228"/>
      <c r="W502" s="228">
        <f t="shared" si="13"/>
        <v>960</v>
      </c>
      <c r="X502" s="228">
        <f t="shared" si="14"/>
        <v>144</v>
      </c>
      <c r="Y502" s="229">
        <f t="shared" si="15"/>
        <v>1104</v>
      </c>
      <c r="Z502" s="233">
        <v>5.88</v>
      </c>
      <c r="AA502" s="228">
        <f t="shared" si="16"/>
        <v>5932.8</v>
      </c>
      <c r="AB502" s="231">
        <f t="shared" si="17"/>
        <v>4034.3040000000005</v>
      </c>
      <c r="AC502" s="226" t="s">
        <v>3109</v>
      </c>
      <c r="AD502" s="226" t="s">
        <v>3109</v>
      </c>
      <c r="AE502" s="226" t="s">
        <v>3109</v>
      </c>
      <c r="AF502" s="253"/>
    </row>
    <row r="503" spans="1:32" ht="21.75" customHeight="1">
      <c r="A503" s="226">
        <v>495</v>
      </c>
      <c r="B503" s="226" t="s">
        <v>4177</v>
      </c>
      <c r="C503" s="226" t="s">
        <v>4176</v>
      </c>
      <c r="D503" s="227"/>
      <c r="E503" s="226" t="s">
        <v>4178</v>
      </c>
      <c r="F503" s="226" t="s">
        <v>66</v>
      </c>
      <c r="G503" s="226" t="s">
        <v>2686</v>
      </c>
      <c r="H503" s="226">
        <v>2</v>
      </c>
      <c r="I503" s="226" t="s">
        <v>4179</v>
      </c>
      <c r="J503" s="237">
        <v>1</v>
      </c>
      <c r="K503" s="260">
        <v>1</v>
      </c>
      <c r="L503" s="260"/>
      <c r="M503" s="226">
        <v>2</v>
      </c>
      <c r="N503" s="226">
        <v>2</v>
      </c>
      <c r="O503" s="227"/>
      <c r="P503" s="226">
        <v>17</v>
      </c>
      <c r="Q503" s="226">
        <v>1200</v>
      </c>
      <c r="R503" s="228">
        <f t="shared" si="12"/>
        <v>20400</v>
      </c>
      <c r="S503" s="228"/>
      <c r="T503" s="228"/>
      <c r="U503" s="228">
        <v>0</v>
      </c>
      <c r="V503" s="228">
        <v>140</v>
      </c>
      <c r="W503" s="228">
        <f t="shared" si="13"/>
        <v>700</v>
      </c>
      <c r="X503" s="228">
        <f t="shared" si="14"/>
        <v>105</v>
      </c>
      <c r="Y503" s="229">
        <f t="shared" si="15"/>
        <v>805</v>
      </c>
      <c r="Z503" s="233">
        <v>6.84</v>
      </c>
      <c r="AA503" s="228">
        <f t="shared" si="16"/>
        <v>4998</v>
      </c>
      <c r="AB503" s="231">
        <f t="shared" si="17"/>
        <v>3398.6400000000003</v>
      </c>
      <c r="AC503" s="226" t="s">
        <v>2289</v>
      </c>
      <c r="AD503" s="226" t="s">
        <v>2289</v>
      </c>
      <c r="AE503" s="226" t="s">
        <v>2289</v>
      </c>
      <c r="AF503" s="253"/>
    </row>
    <row r="504" spans="1:32" ht="21.75" customHeight="1">
      <c r="A504" s="226">
        <v>496</v>
      </c>
      <c r="B504" s="226" t="s">
        <v>4180</v>
      </c>
      <c r="C504" s="226" t="s">
        <v>4180</v>
      </c>
      <c r="D504" s="227"/>
      <c r="E504" s="226" t="s">
        <v>4181</v>
      </c>
      <c r="F504" s="226" t="s">
        <v>66</v>
      </c>
      <c r="G504" s="226" t="s">
        <v>2686</v>
      </c>
      <c r="H504" s="226" t="s">
        <v>4182</v>
      </c>
      <c r="I504" s="226" t="s">
        <v>4183</v>
      </c>
      <c r="J504" s="237">
        <v>4</v>
      </c>
      <c r="K504" s="260">
        <v>4</v>
      </c>
      <c r="L504" s="260"/>
      <c r="M504" s="226">
        <v>4</v>
      </c>
      <c r="N504" s="226">
        <v>4</v>
      </c>
      <c r="O504" s="227"/>
      <c r="P504" s="226">
        <v>14</v>
      </c>
      <c r="Q504" s="226">
        <v>3180</v>
      </c>
      <c r="R504" s="228">
        <f t="shared" si="12"/>
        <v>44520</v>
      </c>
      <c r="S504" s="228"/>
      <c r="T504" s="228"/>
      <c r="U504" s="228">
        <v>0</v>
      </c>
      <c r="V504" s="228">
        <v>280</v>
      </c>
      <c r="W504" s="228">
        <f t="shared" si="13"/>
        <v>1400</v>
      </c>
      <c r="X504" s="228">
        <f t="shared" si="14"/>
        <v>210</v>
      </c>
      <c r="Y504" s="229">
        <f t="shared" si="15"/>
        <v>1610</v>
      </c>
      <c r="Z504" s="233">
        <v>6.84</v>
      </c>
      <c r="AA504" s="228">
        <f t="shared" si="16"/>
        <v>9996</v>
      </c>
      <c r="AB504" s="231">
        <f t="shared" si="17"/>
        <v>6797.2800000000007</v>
      </c>
      <c r="AC504" s="226" t="s">
        <v>1701</v>
      </c>
      <c r="AD504" s="226" t="s">
        <v>1701</v>
      </c>
      <c r="AE504" s="226" t="s">
        <v>2689</v>
      </c>
      <c r="AF504" s="253" t="s">
        <v>3078</v>
      </c>
    </row>
    <row r="505" spans="1:32" ht="21.75" customHeight="1">
      <c r="A505" s="226">
        <v>497</v>
      </c>
      <c r="B505" s="226" t="s">
        <v>4184</v>
      </c>
      <c r="C505" s="226" t="s">
        <v>4184</v>
      </c>
      <c r="D505" s="227"/>
      <c r="E505" s="226" t="s">
        <v>4185</v>
      </c>
      <c r="F505" s="226" t="s">
        <v>66</v>
      </c>
      <c r="G505" s="226" t="s">
        <v>2686</v>
      </c>
      <c r="H505" s="226" t="s">
        <v>4182</v>
      </c>
      <c r="I505" s="226" t="s">
        <v>4186</v>
      </c>
      <c r="J505" s="237">
        <v>1</v>
      </c>
      <c r="K505" s="260">
        <v>1</v>
      </c>
      <c r="L505" s="260"/>
      <c r="M505" s="226">
        <v>2</v>
      </c>
      <c r="N505" s="226">
        <v>2</v>
      </c>
      <c r="O505" s="227"/>
      <c r="P505" s="226">
        <v>14</v>
      </c>
      <c r="Q505" s="226">
        <v>3000</v>
      </c>
      <c r="R505" s="228">
        <f t="shared" si="12"/>
        <v>42000</v>
      </c>
      <c r="S505" s="228"/>
      <c r="T505" s="228"/>
      <c r="U505" s="228">
        <v>0</v>
      </c>
      <c r="V505" s="228">
        <v>81</v>
      </c>
      <c r="W505" s="228">
        <f t="shared" si="13"/>
        <v>405</v>
      </c>
      <c r="X505" s="228">
        <f t="shared" si="14"/>
        <v>60.75</v>
      </c>
      <c r="Y505" s="229">
        <f t="shared" si="15"/>
        <v>465.75</v>
      </c>
      <c r="Z505" s="233">
        <v>6.84</v>
      </c>
      <c r="AA505" s="228">
        <f t="shared" si="16"/>
        <v>2891.7</v>
      </c>
      <c r="AB505" s="231">
        <f t="shared" si="17"/>
        <v>1966.356</v>
      </c>
      <c r="AC505" s="226" t="s">
        <v>1701</v>
      </c>
      <c r="AD505" s="226" t="s">
        <v>1701</v>
      </c>
      <c r="AE505" s="226" t="s">
        <v>1701</v>
      </c>
      <c r="AF505" s="253"/>
    </row>
    <row r="506" spans="1:32" ht="21.75" customHeight="1">
      <c r="A506" s="226">
        <v>498</v>
      </c>
      <c r="B506" s="226" t="s">
        <v>4187</v>
      </c>
      <c r="C506" s="226" t="s">
        <v>4188</v>
      </c>
      <c r="D506" s="227"/>
      <c r="E506" s="226" t="s">
        <v>4189</v>
      </c>
      <c r="F506" s="226" t="s">
        <v>66</v>
      </c>
      <c r="G506" s="226" t="s">
        <v>2686</v>
      </c>
      <c r="H506" s="226" t="s">
        <v>4182</v>
      </c>
      <c r="I506" s="226" t="s">
        <v>4186</v>
      </c>
      <c r="J506" s="237">
        <v>1</v>
      </c>
      <c r="K506" s="260">
        <v>1</v>
      </c>
      <c r="L506" s="260"/>
      <c r="M506" s="226">
        <v>2</v>
      </c>
      <c r="N506" s="226">
        <v>2</v>
      </c>
      <c r="O506" s="227"/>
      <c r="P506" s="226">
        <v>14</v>
      </c>
      <c r="Q506" s="226">
        <v>3000</v>
      </c>
      <c r="R506" s="228">
        <f t="shared" si="12"/>
        <v>42000</v>
      </c>
      <c r="S506" s="228"/>
      <c r="T506" s="228"/>
      <c r="U506" s="228">
        <v>0</v>
      </c>
      <c r="V506" s="228">
        <v>81</v>
      </c>
      <c r="W506" s="228">
        <f t="shared" si="13"/>
        <v>405</v>
      </c>
      <c r="X506" s="228">
        <f t="shared" si="14"/>
        <v>60.75</v>
      </c>
      <c r="Y506" s="229">
        <f t="shared" si="15"/>
        <v>465.75</v>
      </c>
      <c r="Z506" s="233">
        <v>6.84</v>
      </c>
      <c r="AA506" s="228">
        <f t="shared" si="16"/>
        <v>2891.7</v>
      </c>
      <c r="AB506" s="231">
        <f t="shared" si="17"/>
        <v>1966.356</v>
      </c>
      <c r="AC506" s="226" t="s">
        <v>1701</v>
      </c>
      <c r="AD506" s="226" t="s">
        <v>1701</v>
      </c>
      <c r="AE506" s="226" t="s">
        <v>1701</v>
      </c>
      <c r="AF506" s="253"/>
    </row>
    <row r="507" spans="1:32" ht="21.75" customHeight="1">
      <c r="A507" s="226">
        <v>499</v>
      </c>
      <c r="B507" s="226" t="s">
        <v>4190</v>
      </c>
      <c r="C507" s="226" t="s">
        <v>4191</v>
      </c>
      <c r="D507" s="227"/>
      <c r="E507" s="226" t="s">
        <v>4192</v>
      </c>
      <c r="F507" s="226" t="s">
        <v>66</v>
      </c>
      <c r="G507" s="226" t="s">
        <v>2686</v>
      </c>
      <c r="H507" s="226" t="s">
        <v>4182</v>
      </c>
      <c r="I507" s="226" t="s">
        <v>4186</v>
      </c>
      <c r="J507" s="237">
        <v>1</v>
      </c>
      <c r="K507" s="260">
        <v>1</v>
      </c>
      <c r="L507" s="260"/>
      <c r="M507" s="226">
        <v>2</v>
      </c>
      <c r="N507" s="226">
        <v>2</v>
      </c>
      <c r="O507" s="227"/>
      <c r="P507" s="226">
        <v>14</v>
      </c>
      <c r="Q507" s="226">
        <v>3000</v>
      </c>
      <c r="R507" s="228">
        <f t="shared" si="12"/>
        <v>42000</v>
      </c>
      <c r="S507" s="228"/>
      <c r="T507" s="228"/>
      <c r="U507" s="228">
        <v>0</v>
      </c>
      <c r="V507" s="228">
        <v>80</v>
      </c>
      <c r="W507" s="228">
        <f t="shared" si="13"/>
        <v>400</v>
      </c>
      <c r="X507" s="228">
        <f t="shared" si="14"/>
        <v>60</v>
      </c>
      <c r="Y507" s="229">
        <f t="shared" si="15"/>
        <v>460</v>
      </c>
      <c r="Z507" s="233">
        <v>6.84</v>
      </c>
      <c r="AA507" s="228">
        <f t="shared" si="16"/>
        <v>2856</v>
      </c>
      <c r="AB507" s="231">
        <f t="shared" si="17"/>
        <v>1942.0800000000002</v>
      </c>
      <c r="AC507" s="226" t="s">
        <v>1701</v>
      </c>
      <c r="AD507" s="226" t="s">
        <v>1701</v>
      </c>
      <c r="AE507" s="226" t="s">
        <v>1701</v>
      </c>
      <c r="AF507" s="253"/>
    </row>
    <row r="508" spans="1:32" ht="21.75" customHeight="1">
      <c r="A508" s="226">
        <v>500</v>
      </c>
      <c r="B508" s="226" t="s">
        <v>4194</v>
      </c>
      <c r="C508" s="226" t="s">
        <v>4195</v>
      </c>
      <c r="D508" s="227"/>
      <c r="E508" s="226" t="s">
        <v>4193</v>
      </c>
      <c r="F508" s="226" t="s">
        <v>66</v>
      </c>
      <c r="G508" s="226" t="s">
        <v>2686</v>
      </c>
      <c r="H508" s="226" t="s">
        <v>4182</v>
      </c>
      <c r="I508" s="226" t="s">
        <v>4186</v>
      </c>
      <c r="J508" s="237">
        <v>1</v>
      </c>
      <c r="K508" s="260">
        <v>1</v>
      </c>
      <c r="L508" s="260"/>
      <c r="M508" s="226">
        <v>2</v>
      </c>
      <c r="N508" s="226">
        <v>2</v>
      </c>
      <c r="O508" s="227"/>
      <c r="P508" s="226">
        <v>15</v>
      </c>
      <c r="Q508" s="226">
        <v>2600</v>
      </c>
      <c r="R508" s="228">
        <f t="shared" si="12"/>
        <v>39000</v>
      </c>
      <c r="S508" s="228"/>
      <c r="T508" s="228"/>
      <c r="U508" s="228">
        <v>0</v>
      </c>
      <c r="V508" s="228">
        <v>175</v>
      </c>
      <c r="W508" s="228">
        <f t="shared" si="13"/>
        <v>875</v>
      </c>
      <c r="X508" s="228">
        <f t="shared" si="14"/>
        <v>131.25</v>
      </c>
      <c r="Y508" s="229">
        <f t="shared" si="15"/>
        <v>1006.25</v>
      </c>
      <c r="Z508" s="233">
        <v>6.84</v>
      </c>
      <c r="AA508" s="228">
        <f t="shared" si="16"/>
        <v>6247.5</v>
      </c>
      <c r="AB508" s="231">
        <f t="shared" si="17"/>
        <v>4248.3</v>
      </c>
      <c r="AC508" s="226" t="s">
        <v>1701</v>
      </c>
      <c r="AD508" s="226" t="s">
        <v>1701</v>
      </c>
      <c r="AE508" s="226" t="s">
        <v>1701</v>
      </c>
      <c r="AF508" s="253"/>
    </row>
    <row r="509" spans="1:32" ht="21.75" customHeight="1">
      <c r="A509" s="226">
        <v>501</v>
      </c>
      <c r="B509" s="226" t="s">
        <v>4197</v>
      </c>
      <c r="C509" s="226" t="s">
        <v>4197</v>
      </c>
      <c r="D509" s="227"/>
      <c r="E509" s="226" t="s">
        <v>4196</v>
      </c>
      <c r="F509" s="226" t="s">
        <v>66</v>
      </c>
      <c r="G509" s="226" t="s">
        <v>2686</v>
      </c>
      <c r="H509" s="226" t="s">
        <v>4182</v>
      </c>
      <c r="I509" s="226" t="s">
        <v>4198</v>
      </c>
      <c r="J509" s="237">
        <v>5</v>
      </c>
      <c r="K509" s="260">
        <v>5</v>
      </c>
      <c r="L509" s="260"/>
      <c r="M509" s="226">
        <v>3</v>
      </c>
      <c r="N509" s="226">
        <v>6</v>
      </c>
      <c r="O509" s="227"/>
      <c r="P509" s="226">
        <v>19</v>
      </c>
      <c r="Q509" s="226">
        <v>1400</v>
      </c>
      <c r="R509" s="228">
        <f t="shared" si="12"/>
        <v>26600</v>
      </c>
      <c r="S509" s="228"/>
      <c r="T509" s="228"/>
      <c r="U509" s="228">
        <v>0</v>
      </c>
      <c r="V509" s="228">
        <v>168</v>
      </c>
      <c r="W509" s="228">
        <f t="shared" si="13"/>
        <v>840</v>
      </c>
      <c r="X509" s="228">
        <f t="shared" si="14"/>
        <v>126</v>
      </c>
      <c r="Y509" s="229">
        <f t="shared" si="15"/>
        <v>966</v>
      </c>
      <c r="Z509" s="233">
        <v>6.84</v>
      </c>
      <c r="AA509" s="228">
        <f t="shared" si="16"/>
        <v>5997.5999999999995</v>
      </c>
      <c r="AB509" s="231">
        <f t="shared" si="17"/>
        <v>4078.3679999999999</v>
      </c>
      <c r="AC509" s="226" t="s">
        <v>2733</v>
      </c>
      <c r="AD509" s="226" t="s">
        <v>2733</v>
      </c>
      <c r="AE509" s="226" t="s">
        <v>2733</v>
      </c>
      <c r="AF509" s="253"/>
    </row>
    <row r="510" spans="1:32" ht="21.75" customHeight="1">
      <c r="A510" s="226">
        <v>502</v>
      </c>
      <c r="B510" s="226" t="s">
        <v>4199</v>
      </c>
      <c r="C510" s="226" t="s">
        <v>4200</v>
      </c>
      <c r="D510" s="227"/>
      <c r="E510" s="226" t="s">
        <v>4201</v>
      </c>
      <c r="F510" s="226" t="s">
        <v>66</v>
      </c>
      <c r="G510" s="226" t="s">
        <v>2686</v>
      </c>
      <c r="H510" s="226" t="s">
        <v>4182</v>
      </c>
      <c r="I510" s="226" t="s">
        <v>4198</v>
      </c>
      <c r="J510" s="237">
        <v>5</v>
      </c>
      <c r="K510" s="260">
        <v>5</v>
      </c>
      <c r="L510" s="260"/>
      <c r="M510" s="226">
        <v>3</v>
      </c>
      <c r="N510" s="226">
        <v>6</v>
      </c>
      <c r="O510" s="227"/>
      <c r="P510" s="226">
        <v>19</v>
      </c>
      <c r="Q510" s="226">
        <v>1400</v>
      </c>
      <c r="R510" s="228">
        <f t="shared" si="12"/>
        <v>26600</v>
      </c>
      <c r="S510" s="228"/>
      <c r="T510" s="228"/>
      <c r="U510" s="228">
        <v>0</v>
      </c>
      <c r="V510" s="228">
        <v>168</v>
      </c>
      <c r="W510" s="228">
        <f t="shared" si="13"/>
        <v>840</v>
      </c>
      <c r="X510" s="228">
        <f t="shared" si="14"/>
        <v>126</v>
      </c>
      <c r="Y510" s="229">
        <f t="shared" si="15"/>
        <v>966</v>
      </c>
      <c r="Z510" s="233">
        <v>6.84</v>
      </c>
      <c r="AA510" s="228">
        <f t="shared" si="16"/>
        <v>5997.5999999999995</v>
      </c>
      <c r="AB510" s="231">
        <f t="shared" si="17"/>
        <v>4078.3679999999999</v>
      </c>
      <c r="AC510" s="226" t="s">
        <v>2733</v>
      </c>
      <c r="AD510" s="226" t="s">
        <v>2733</v>
      </c>
      <c r="AE510" s="226" t="s">
        <v>2733</v>
      </c>
      <c r="AF510" s="253"/>
    </row>
    <row r="511" spans="1:32" ht="21.75" customHeight="1">
      <c r="A511" s="226">
        <v>503</v>
      </c>
      <c r="B511" s="226" t="s">
        <v>4202</v>
      </c>
      <c r="C511" s="226" t="s">
        <v>4202</v>
      </c>
      <c r="D511" s="227"/>
      <c r="E511" s="226" t="s">
        <v>4203</v>
      </c>
      <c r="F511" s="226" t="s">
        <v>66</v>
      </c>
      <c r="G511" s="226" t="s">
        <v>2686</v>
      </c>
      <c r="H511" s="226" t="s">
        <v>4182</v>
      </c>
      <c r="I511" s="226" t="s">
        <v>4198</v>
      </c>
      <c r="J511" s="237">
        <v>3</v>
      </c>
      <c r="K511" s="260">
        <v>3</v>
      </c>
      <c r="L511" s="260"/>
      <c r="M511" s="226">
        <v>2</v>
      </c>
      <c r="N511" s="226">
        <v>4</v>
      </c>
      <c r="O511" s="227"/>
      <c r="P511" s="226">
        <v>19</v>
      </c>
      <c r="Q511" s="226">
        <v>1400</v>
      </c>
      <c r="R511" s="228">
        <f t="shared" si="12"/>
        <v>26600</v>
      </c>
      <c r="S511" s="228"/>
      <c r="T511" s="228"/>
      <c r="U511" s="228">
        <v>0</v>
      </c>
      <c r="V511" s="228">
        <v>109</v>
      </c>
      <c r="W511" s="228">
        <f t="shared" si="13"/>
        <v>545</v>
      </c>
      <c r="X511" s="228">
        <f t="shared" si="14"/>
        <v>81.75</v>
      </c>
      <c r="Y511" s="229">
        <f t="shared" si="15"/>
        <v>626.75</v>
      </c>
      <c r="Z511" s="233">
        <v>6.84</v>
      </c>
      <c r="AA511" s="228">
        <f t="shared" si="16"/>
        <v>3891.2999999999997</v>
      </c>
      <c r="AB511" s="231">
        <f t="shared" si="17"/>
        <v>2646.0839999999998</v>
      </c>
      <c r="AC511" s="226" t="s">
        <v>1701</v>
      </c>
      <c r="AD511" s="226" t="s">
        <v>1701</v>
      </c>
      <c r="AE511" s="226" t="s">
        <v>1701</v>
      </c>
      <c r="AF511" s="253"/>
    </row>
    <row r="512" spans="1:32" ht="21.75" customHeight="1">
      <c r="A512" s="226">
        <v>504</v>
      </c>
      <c r="B512" s="226" t="s">
        <v>4204</v>
      </c>
      <c r="C512" s="226" t="s">
        <v>4205</v>
      </c>
      <c r="D512" s="227"/>
      <c r="E512" s="226" t="s">
        <v>4206</v>
      </c>
      <c r="F512" s="226" t="s">
        <v>66</v>
      </c>
      <c r="G512" s="226" t="s">
        <v>2686</v>
      </c>
      <c r="H512" s="226" t="s">
        <v>4182</v>
      </c>
      <c r="I512" s="226" t="s">
        <v>4198</v>
      </c>
      <c r="J512" s="237">
        <v>3</v>
      </c>
      <c r="K512" s="260">
        <v>3</v>
      </c>
      <c r="L512" s="260"/>
      <c r="M512" s="226">
        <v>2</v>
      </c>
      <c r="N512" s="226">
        <v>4</v>
      </c>
      <c r="O512" s="227"/>
      <c r="P512" s="226">
        <v>19</v>
      </c>
      <c r="Q512" s="226">
        <v>1400</v>
      </c>
      <c r="R512" s="228">
        <f t="shared" si="12"/>
        <v>26600</v>
      </c>
      <c r="S512" s="228"/>
      <c r="T512" s="228"/>
      <c r="U512" s="228">
        <v>0</v>
      </c>
      <c r="V512" s="228">
        <v>109</v>
      </c>
      <c r="W512" s="228">
        <f t="shared" si="13"/>
        <v>545</v>
      </c>
      <c r="X512" s="228">
        <f t="shared" si="14"/>
        <v>81.75</v>
      </c>
      <c r="Y512" s="229">
        <f t="shared" si="15"/>
        <v>626.75</v>
      </c>
      <c r="Z512" s="233">
        <v>6.84</v>
      </c>
      <c r="AA512" s="228">
        <f t="shared" si="16"/>
        <v>3891.2999999999997</v>
      </c>
      <c r="AB512" s="231">
        <f t="shared" si="17"/>
        <v>2646.0839999999998</v>
      </c>
      <c r="AC512" s="226" t="s">
        <v>1701</v>
      </c>
      <c r="AD512" s="226" t="s">
        <v>1701</v>
      </c>
      <c r="AE512" s="226" t="s">
        <v>1701</v>
      </c>
      <c r="AF512" s="253"/>
    </row>
    <row r="513" spans="1:32" ht="21.75" customHeight="1">
      <c r="A513" s="226">
        <v>505</v>
      </c>
      <c r="B513" s="226" t="s">
        <v>4207</v>
      </c>
      <c r="C513" s="226" t="s">
        <v>4207</v>
      </c>
      <c r="D513" s="227"/>
      <c r="E513" s="226" t="s">
        <v>4208</v>
      </c>
      <c r="F513" s="226" t="s">
        <v>66</v>
      </c>
      <c r="G513" s="226" t="s">
        <v>2686</v>
      </c>
      <c r="H513" s="226" t="s">
        <v>4182</v>
      </c>
      <c r="I513" s="226" t="s">
        <v>4198</v>
      </c>
      <c r="J513" s="237">
        <v>3</v>
      </c>
      <c r="K513" s="260">
        <v>3</v>
      </c>
      <c r="L513" s="260"/>
      <c r="M513" s="226">
        <v>2</v>
      </c>
      <c r="N513" s="226">
        <v>4</v>
      </c>
      <c r="O513" s="227"/>
      <c r="P513" s="226">
        <v>19</v>
      </c>
      <c r="Q513" s="226">
        <v>1400</v>
      </c>
      <c r="R513" s="228">
        <f t="shared" si="12"/>
        <v>26600</v>
      </c>
      <c r="S513" s="228"/>
      <c r="T513" s="228"/>
      <c r="U513" s="228">
        <v>0</v>
      </c>
      <c r="V513" s="228">
        <v>95</v>
      </c>
      <c r="W513" s="228">
        <f t="shared" si="13"/>
        <v>475</v>
      </c>
      <c r="X513" s="228">
        <f t="shared" si="14"/>
        <v>71.25</v>
      </c>
      <c r="Y513" s="229">
        <f t="shared" si="15"/>
        <v>546.25</v>
      </c>
      <c r="Z513" s="233">
        <v>6.84</v>
      </c>
      <c r="AA513" s="228">
        <f t="shared" si="16"/>
        <v>3391.5</v>
      </c>
      <c r="AB513" s="231">
        <f t="shared" si="17"/>
        <v>2306.2200000000003</v>
      </c>
      <c r="AC513" s="226" t="s">
        <v>2733</v>
      </c>
      <c r="AD513" s="226" t="s">
        <v>2733</v>
      </c>
      <c r="AE513" s="226" t="s">
        <v>2733</v>
      </c>
      <c r="AF513" s="253"/>
    </row>
    <row r="514" spans="1:32" ht="21.75" customHeight="1">
      <c r="A514" s="226">
        <v>506</v>
      </c>
      <c r="B514" s="226" t="s">
        <v>4209</v>
      </c>
      <c r="C514" s="226" t="s">
        <v>4210</v>
      </c>
      <c r="D514" s="227"/>
      <c r="E514" s="226" t="s">
        <v>4211</v>
      </c>
      <c r="F514" s="226" t="s">
        <v>66</v>
      </c>
      <c r="G514" s="226" t="s">
        <v>2686</v>
      </c>
      <c r="H514" s="226" t="s">
        <v>4182</v>
      </c>
      <c r="I514" s="226" t="s">
        <v>4198</v>
      </c>
      <c r="J514" s="237">
        <v>3</v>
      </c>
      <c r="K514" s="260">
        <v>3</v>
      </c>
      <c r="L514" s="260"/>
      <c r="M514" s="226">
        <v>2</v>
      </c>
      <c r="N514" s="226">
        <v>4</v>
      </c>
      <c r="O514" s="227"/>
      <c r="P514" s="226">
        <v>19</v>
      </c>
      <c r="Q514" s="226">
        <v>1400</v>
      </c>
      <c r="R514" s="228">
        <f t="shared" si="12"/>
        <v>26600</v>
      </c>
      <c r="S514" s="228"/>
      <c r="T514" s="228"/>
      <c r="U514" s="228">
        <v>0</v>
      </c>
      <c r="V514" s="228">
        <v>95</v>
      </c>
      <c r="W514" s="228">
        <f t="shared" si="13"/>
        <v>475</v>
      </c>
      <c r="X514" s="228">
        <f t="shared" si="14"/>
        <v>71.25</v>
      </c>
      <c r="Y514" s="229">
        <f t="shared" si="15"/>
        <v>546.25</v>
      </c>
      <c r="Z514" s="233">
        <v>6.84</v>
      </c>
      <c r="AA514" s="228">
        <f t="shared" si="16"/>
        <v>3391.5</v>
      </c>
      <c r="AB514" s="231">
        <f t="shared" si="17"/>
        <v>2306.2200000000003</v>
      </c>
      <c r="AC514" s="226" t="s">
        <v>2733</v>
      </c>
      <c r="AD514" s="226" t="s">
        <v>2733</v>
      </c>
      <c r="AE514" s="226" t="s">
        <v>2733</v>
      </c>
      <c r="AF514" s="253"/>
    </row>
    <row r="515" spans="1:32" ht="21.75" customHeight="1">
      <c r="A515" s="226">
        <v>507</v>
      </c>
      <c r="B515" s="226" t="s">
        <v>4212</v>
      </c>
      <c r="C515" s="226" t="s">
        <v>4212</v>
      </c>
      <c r="D515" s="227"/>
      <c r="E515" s="226" t="s">
        <v>4213</v>
      </c>
      <c r="F515" s="226" t="s">
        <v>66</v>
      </c>
      <c r="G515" s="226" t="s">
        <v>2686</v>
      </c>
      <c r="H515" s="226" t="s">
        <v>4182</v>
      </c>
      <c r="I515" s="226" t="s">
        <v>4198</v>
      </c>
      <c r="J515" s="237">
        <v>5</v>
      </c>
      <c r="K515" s="260">
        <v>5</v>
      </c>
      <c r="L515" s="260"/>
      <c r="M515" s="226">
        <v>3</v>
      </c>
      <c r="N515" s="226">
        <v>6</v>
      </c>
      <c r="O515" s="227"/>
      <c r="P515" s="226">
        <v>19</v>
      </c>
      <c r="Q515" s="226">
        <v>1400</v>
      </c>
      <c r="R515" s="228">
        <f t="shared" si="12"/>
        <v>26600</v>
      </c>
      <c r="S515" s="228"/>
      <c r="T515" s="228"/>
      <c r="U515" s="228">
        <v>0</v>
      </c>
      <c r="V515" s="228">
        <v>168</v>
      </c>
      <c r="W515" s="228">
        <f t="shared" si="13"/>
        <v>840</v>
      </c>
      <c r="X515" s="228">
        <f t="shared" si="14"/>
        <v>126</v>
      </c>
      <c r="Y515" s="229">
        <f t="shared" si="15"/>
        <v>966</v>
      </c>
      <c r="Z515" s="233">
        <v>6.84</v>
      </c>
      <c r="AA515" s="228">
        <f t="shared" si="16"/>
        <v>5997.5999999999995</v>
      </c>
      <c r="AB515" s="231">
        <f t="shared" si="17"/>
        <v>4078.3679999999999</v>
      </c>
      <c r="AC515" s="226" t="s">
        <v>2733</v>
      </c>
      <c r="AD515" s="226" t="s">
        <v>2733</v>
      </c>
      <c r="AE515" s="226" t="s">
        <v>2733</v>
      </c>
      <c r="AF515" s="253"/>
    </row>
    <row r="516" spans="1:32" ht="21.75" customHeight="1">
      <c r="A516" s="226">
        <v>508</v>
      </c>
      <c r="B516" s="226" t="s">
        <v>4214</v>
      </c>
      <c r="C516" s="226" t="s">
        <v>4214</v>
      </c>
      <c r="D516" s="227"/>
      <c r="E516" s="226" t="s">
        <v>4215</v>
      </c>
      <c r="F516" s="226" t="s">
        <v>66</v>
      </c>
      <c r="G516" s="226" t="s">
        <v>2686</v>
      </c>
      <c r="H516" s="226" t="s">
        <v>4182</v>
      </c>
      <c r="I516" s="226" t="s">
        <v>4198</v>
      </c>
      <c r="J516" s="234">
        <v>5</v>
      </c>
      <c r="K516" s="261">
        <v>3</v>
      </c>
      <c r="L516" s="261">
        <v>2</v>
      </c>
      <c r="M516" s="226">
        <v>3</v>
      </c>
      <c r="N516" s="226">
        <v>6</v>
      </c>
      <c r="O516" s="227"/>
      <c r="P516" s="226">
        <v>19</v>
      </c>
      <c r="Q516" s="226">
        <v>1400</v>
      </c>
      <c r="R516" s="228">
        <f t="shared" si="12"/>
        <v>26600</v>
      </c>
      <c r="S516" s="228"/>
      <c r="T516" s="228"/>
      <c r="U516" s="228">
        <v>0</v>
      </c>
      <c r="V516" s="228">
        <v>168</v>
      </c>
      <c r="W516" s="228">
        <f t="shared" si="13"/>
        <v>840</v>
      </c>
      <c r="X516" s="228">
        <f t="shared" si="14"/>
        <v>126</v>
      </c>
      <c r="Y516" s="229">
        <f t="shared" si="15"/>
        <v>966</v>
      </c>
      <c r="Z516" s="233">
        <v>6.84</v>
      </c>
      <c r="AA516" s="228">
        <f t="shared" si="16"/>
        <v>5997.5999999999995</v>
      </c>
      <c r="AB516" s="231">
        <f t="shared" si="17"/>
        <v>4078.3679999999999</v>
      </c>
      <c r="AC516" s="226" t="s">
        <v>2733</v>
      </c>
      <c r="AD516" s="226" t="s">
        <v>2733</v>
      </c>
      <c r="AE516" s="226" t="s">
        <v>2733</v>
      </c>
      <c r="AF516" s="253"/>
    </row>
    <row r="517" spans="1:32" ht="21.75" customHeight="1">
      <c r="A517" s="226">
        <v>509</v>
      </c>
      <c r="B517" s="226" t="s">
        <v>4216</v>
      </c>
      <c r="C517" s="226" t="s">
        <v>4216</v>
      </c>
      <c r="D517" s="227"/>
      <c r="E517" s="226" t="s">
        <v>4217</v>
      </c>
      <c r="F517" s="226" t="s">
        <v>2758</v>
      </c>
      <c r="G517" s="226" t="s">
        <v>2686</v>
      </c>
      <c r="H517" s="226" t="s">
        <v>4218</v>
      </c>
      <c r="I517" s="226" t="s">
        <v>4219</v>
      </c>
      <c r="J517" s="237">
        <v>24</v>
      </c>
      <c r="K517" s="260">
        <v>24</v>
      </c>
      <c r="L517" s="260"/>
      <c r="M517" s="226">
        <v>8</v>
      </c>
      <c r="N517" s="226">
        <v>16</v>
      </c>
      <c r="O517" s="226">
        <v>9</v>
      </c>
      <c r="P517" s="226">
        <v>0</v>
      </c>
      <c r="Q517" s="226">
        <v>0</v>
      </c>
      <c r="R517" s="228">
        <f t="shared" si="12"/>
        <v>0</v>
      </c>
      <c r="S517" s="228">
        <v>9360</v>
      </c>
      <c r="T517" s="228">
        <v>5</v>
      </c>
      <c r="U517" s="228">
        <v>46800</v>
      </c>
      <c r="V517" s="228"/>
      <c r="W517" s="228">
        <f t="shared" si="13"/>
        <v>0</v>
      </c>
      <c r="X517" s="228">
        <f t="shared" si="14"/>
        <v>4680</v>
      </c>
      <c r="Y517" s="229">
        <f t="shared" si="15"/>
        <v>4680</v>
      </c>
      <c r="Z517" s="233">
        <v>5.88</v>
      </c>
      <c r="AA517" s="228">
        <f t="shared" si="16"/>
        <v>9360</v>
      </c>
      <c r="AB517" s="231">
        <f t="shared" si="17"/>
        <v>6364.8</v>
      </c>
      <c r="AC517" s="226" t="s">
        <v>4220</v>
      </c>
      <c r="AD517" s="226" t="s">
        <v>4220</v>
      </c>
      <c r="AE517" s="226" t="s">
        <v>4220</v>
      </c>
      <c r="AF517" s="253" t="s">
        <v>2785</v>
      </c>
    </row>
    <row r="518" spans="1:32" ht="21.75" customHeight="1">
      <c r="A518" s="226">
        <v>510</v>
      </c>
      <c r="B518" s="226" t="s">
        <v>4221</v>
      </c>
      <c r="C518" s="226" t="s">
        <v>4221</v>
      </c>
      <c r="D518" s="227"/>
      <c r="E518" s="226" t="s">
        <v>4222</v>
      </c>
      <c r="F518" s="226" t="s">
        <v>66</v>
      </c>
      <c r="G518" s="226" t="s">
        <v>2686</v>
      </c>
      <c r="H518" s="226" t="s">
        <v>4218</v>
      </c>
      <c r="I518" s="226" t="s">
        <v>4223</v>
      </c>
      <c r="J518" s="237">
        <v>4</v>
      </c>
      <c r="K518" s="260">
        <v>4</v>
      </c>
      <c r="L518" s="260"/>
      <c r="M518" s="226">
        <v>3</v>
      </c>
      <c r="N518" s="226">
        <v>5</v>
      </c>
      <c r="O518" s="227"/>
      <c r="P518" s="226">
        <v>16</v>
      </c>
      <c r="Q518" s="226">
        <v>2800</v>
      </c>
      <c r="R518" s="228">
        <f t="shared" si="12"/>
        <v>44800</v>
      </c>
      <c r="S518" s="228"/>
      <c r="T518" s="228"/>
      <c r="U518" s="228">
        <v>0</v>
      </c>
      <c r="V518" s="228">
        <v>120</v>
      </c>
      <c r="W518" s="228">
        <f t="shared" si="13"/>
        <v>600</v>
      </c>
      <c r="X518" s="228">
        <f t="shared" si="14"/>
        <v>90</v>
      </c>
      <c r="Y518" s="229">
        <f t="shared" si="15"/>
        <v>690</v>
      </c>
      <c r="Z518" s="233">
        <v>6.84</v>
      </c>
      <c r="AA518" s="228">
        <f t="shared" si="16"/>
        <v>4284</v>
      </c>
      <c r="AB518" s="231">
        <f t="shared" si="17"/>
        <v>2913.1200000000003</v>
      </c>
      <c r="AC518" s="226" t="s">
        <v>1701</v>
      </c>
      <c r="AD518" s="226" t="s">
        <v>1701</v>
      </c>
      <c r="AE518" s="226" t="s">
        <v>1701</v>
      </c>
      <c r="AF518" s="253"/>
    </row>
    <row r="519" spans="1:32" ht="21.75" customHeight="1">
      <c r="A519" s="226">
        <v>511</v>
      </c>
      <c r="B519" s="226" t="s">
        <v>4224</v>
      </c>
      <c r="C519" s="226" t="s">
        <v>4224</v>
      </c>
      <c r="D519" s="227"/>
      <c r="E519" s="226" t="s">
        <v>4225</v>
      </c>
      <c r="F519" s="226" t="s">
        <v>66</v>
      </c>
      <c r="G519" s="226" t="s">
        <v>2686</v>
      </c>
      <c r="H519" s="226" t="s">
        <v>4218</v>
      </c>
      <c r="I519" s="226" t="s">
        <v>4223</v>
      </c>
      <c r="J519" s="237">
        <v>4</v>
      </c>
      <c r="K519" s="260">
        <v>4</v>
      </c>
      <c r="L519" s="260"/>
      <c r="M519" s="226">
        <v>3</v>
      </c>
      <c r="N519" s="226">
        <v>5</v>
      </c>
      <c r="O519" s="227"/>
      <c r="P519" s="226">
        <v>16</v>
      </c>
      <c r="Q519" s="226">
        <v>2800</v>
      </c>
      <c r="R519" s="228">
        <f t="shared" si="12"/>
        <v>44800</v>
      </c>
      <c r="S519" s="228"/>
      <c r="T519" s="228"/>
      <c r="U519" s="228">
        <v>0</v>
      </c>
      <c r="V519" s="228">
        <v>120</v>
      </c>
      <c r="W519" s="228">
        <f t="shared" si="13"/>
        <v>600</v>
      </c>
      <c r="X519" s="228">
        <f t="shared" si="14"/>
        <v>90</v>
      </c>
      <c r="Y519" s="229">
        <f t="shared" si="15"/>
        <v>690</v>
      </c>
      <c r="Z519" s="233">
        <v>6.84</v>
      </c>
      <c r="AA519" s="228">
        <f t="shared" si="16"/>
        <v>4284</v>
      </c>
      <c r="AB519" s="231">
        <f t="shared" si="17"/>
        <v>2913.1200000000003</v>
      </c>
      <c r="AC519" s="226" t="s">
        <v>1701</v>
      </c>
      <c r="AD519" s="226" t="s">
        <v>1701</v>
      </c>
      <c r="AE519" s="226" t="s">
        <v>1701</v>
      </c>
      <c r="AF519" s="253"/>
    </row>
    <row r="520" spans="1:32" ht="21.75" customHeight="1">
      <c r="A520" s="226">
        <v>512</v>
      </c>
      <c r="B520" s="226" t="s">
        <v>4226</v>
      </c>
      <c r="C520" s="226" t="s">
        <v>4226</v>
      </c>
      <c r="D520" s="227"/>
      <c r="E520" s="226" t="s">
        <v>4227</v>
      </c>
      <c r="F520" s="226" t="s">
        <v>66</v>
      </c>
      <c r="G520" s="226" t="s">
        <v>2686</v>
      </c>
      <c r="H520" s="226" t="s">
        <v>4218</v>
      </c>
      <c r="I520" s="226" t="s">
        <v>4223</v>
      </c>
      <c r="J520" s="237">
        <v>2</v>
      </c>
      <c r="K520" s="260">
        <v>2</v>
      </c>
      <c r="L520" s="260"/>
      <c r="M520" s="226">
        <v>2</v>
      </c>
      <c r="N520" s="226">
        <v>2</v>
      </c>
      <c r="O520" s="227"/>
      <c r="P520" s="226">
        <v>12</v>
      </c>
      <c r="Q520" s="226">
        <v>1700</v>
      </c>
      <c r="R520" s="228">
        <f t="shared" si="12"/>
        <v>20400</v>
      </c>
      <c r="S520" s="228"/>
      <c r="T520" s="228"/>
      <c r="U520" s="228">
        <v>0</v>
      </c>
      <c r="V520" s="228">
        <v>190</v>
      </c>
      <c r="W520" s="228">
        <f t="shared" si="13"/>
        <v>950</v>
      </c>
      <c r="X520" s="228">
        <f t="shared" si="14"/>
        <v>142.5</v>
      </c>
      <c r="Y520" s="229">
        <f t="shared" si="15"/>
        <v>1092.5</v>
      </c>
      <c r="Z520" s="233">
        <v>6.84</v>
      </c>
      <c r="AA520" s="228">
        <f t="shared" si="16"/>
        <v>6783</v>
      </c>
      <c r="AB520" s="231">
        <f t="shared" si="17"/>
        <v>4612.4400000000005</v>
      </c>
      <c r="AC520" s="226" t="s">
        <v>1701</v>
      </c>
      <c r="AD520" s="226" t="s">
        <v>1701</v>
      </c>
      <c r="AE520" s="226" t="s">
        <v>1701</v>
      </c>
      <c r="AF520" s="253"/>
    </row>
    <row r="521" spans="1:32" ht="21.75" customHeight="1">
      <c r="A521" s="226">
        <v>513</v>
      </c>
      <c r="B521" s="226" t="s">
        <v>4228</v>
      </c>
      <c r="C521" s="226" t="s">
        <v>4228</v>
      </c>
      <c r="D521" s="227"/>
      <c r="E521" s="226" t="s">
        <v>4229</v>
      </c>
      <c r="F521" s="226" t="s">
        <v>66</v>
      </c>
      <c r="G521" s="226" t="s">
        <v>2686</v>
      </c>
      <c r="H521" s="226" t="s">
        <v>4218</v>
      </c>
      <c r="I521" s="226" t="s">
        <v>4223</v>
      </c>
      <c r="J521" s="237">
        <v>2</v>
      </c>
      <c r="K521" s="260">
        <v>2</v>
      </c>
      <c r="L521" s="260"/>
      <c r="M521" s="226">
        <v>2</v>
      </c>
      <c r="N521" s="226">
        <v>2</v>
      </c>
      <c r="O521" s="227"/>
      <c r="P521" s="226">
        <v>12</v>
      </c>
      <c r="Q521" s="226">
        <v>1700</v>
      </c>
      <c r="R521" s="228">
        <f t="shared" si="12"/>
        <v>20400</v>
      </c>
      <c r="S521" s="228"/>
      <c r="T521" s="228"/>
      <c r="U521" s="228">
        <v>0</v>
      </c>
      <c r="V521" s="228">
        <v>190</v>
      </c>
      <c r="W521" s="228">
        <f t="shared" si="13"/>
        <v>950</v>
      </c>
      <c r="X521" s="228">
        <f t="shared" si="14"/>
        <v>142.5</v>
      </c>
      <c r="Y521" s="229">
        <f t="shared" si="15"/>
        <v>1092.5</v>
      </c>
      <c r="Z521" s="233">
        <v>6.84</v>
      </c>
      <c r="AA521" s="228">
        <f t="shared" si="16"/>
        <v>6783</v>
      </c>
      <c r="AB521" s="231">
        <f t="shared" si="17"/>
        <v>4612.4400000000005</v>
      </c>
      <c r="AC521" s="226" t="s">
        <v>1701</v>
      </c>
      <c r="AD521" s="226" t="s">
        <v>1701</v>
      </c>
      <c r="AE521" s="226" t="s">
        <v>1701</v>
      </c>
      <c r="AF521" s="253"/>
    </row>
    <row r="522" spans="1:32" ht="21.75" customHeight="1">
      <c r="A522" s="226">
        <v>514</v>
      </c>
      <c r="B522" s="226" t="s">
        <v>4230</v>
      </c>
      <c r="C522" s="226" t="s">
        <v>4230</v>
      </c>
      <c r="D522" s="227"/>
      <c r="E522" s="226" t="s">
        <v>4231</v>
      </c>
      <c r="F522" s="226" t="s">
        <v>66</v>
      </c>
      <c r="G522" s="226" t="s">
        <v>2686</v>
      </c>
      <c r="H522" s="226" t="s">
        <v>4218</v>
      </c>
      <c r="I522" s="226" t="s">
        <v>4223</v>
      </c>
      <c r="J522" s="237">
        <v>2</v>
      </c>
      <c r="K522" s="260">
        <v>2</v>
      </c>
      <c r="L522" s="260"/>
      <c r="M522" s="226">
        <v>2</v>
      </c>
      <c r="N522" s="226">
        <v>2</v>
      </c>
      <c r="O522" s="227"/>
      <c r="P522" s="226">
        <v>17</v>
      </c>
      <c r="Q522" s="226">
        <v>4000</v>
      </c>
      <c r="R522" s="228">
        <f t="shared" si="12"/>
        <v>68000</v>
      </c>
      <c r="S522" s="228"/>
      <c r="T522" s="228"/>
      <c r="U522" s="228">
        <v>0</v>
      </c>
      <c r="V522" s="228">
        <v>110</v>
      </c>
      <c r="W522" s="228">
        <f t="shared" si="13"/>
        <v>550</v>
      </c>
      <c r="X522" s="228">
        <f t="shared" si="14"/>
        <v>82.5</v>
      </c>
      <c r="Y522" s="229">
        <f t="shared" si="15"/>
        <v>632.5</v>
      </c>
      <c r="Z522" s="233">
        <v>6.84</v>
      </c>
      <c r="AA522" s="228">
        <f t="shared" si="16"/>
        <v>3927</v>
      </c>
      <c r="AB522" s="231">
        <f t="shared" si="17"/>
        <v>2670.36</v>
      </c>
      <c r="AC522" s="226" t="s">
        <v>1701</v>
      </c>
      <c r="AD522" s="226" t="s">
        <v>1701</v>
      </c>
      <c r="AE522" s="226" t="s">
        <v>1701</v>
      </c>
      <c r="AF522" s="253"/>
    </row>
    <row r="523" spans="1:32" ht="21.75" customHeight="1">
      <c r="A523" s="226">
        <v>515</v>
      </c>
      <c r="B523" s="226" t="s">
        <v>4232</v>
      </c>
      <c r="C523" s="226" t="s">
        <v>4232</v>
      </c>
      <c r="D523" s="227"/>
      <c r="E523" s="226" t="s">
        <v>4233</v>
      </c>
      <c r="F523" s="226" t="s">
        <v>66</v>
      </c>
      <c r="G523" s="226" t="s">
        <v>2686</v>
      </c>
      <c r="H523" s="226" t="s">
        <v>4218</v>
      </c>
      <c r="I523" s="226" t="s">
        <v>4223</v>
      </c>
      <c r="J523" s="237">
        <v>1</v>
      </c>
      <c r="K523" s="260">
        <v>1</v>
      </c>
      <c r="L523" s="260"/>
      <c r="M523" s="226">
        <v>2</v>
      </c>
      <c r="N523" s="226">
        <v>2</v>
      </c>
      <c r="O523" s="227"/>
      <c r="P523" s="226">
        <v>17</v>
      </c>
      <c r="Q523" s="226">
        <v>4000</v>
      </c>
      <c r="R523" s="228">
        <f t="shared" si="12"/>
        <v>68000</v>
      </c>
      <c r="S523" s="228"/>
      <c r="T523" s="228"/>
      <c r="U523" s="228">
        <v>0</v>
      </c>
      <c r="V523" s="228">
        <v>110</v>
      </c>
      <c r="W523" s="228">
        <f t="shared" si="13"/>
        <v>550</v>
      </c>
      <c r="X523" s="228">
        <f t="shared" si="14"/>
        <v>82.5</v>
      </c>
      <c r="Y523" s="229">
        <f t="shared" si="15"/>
        <v>632.5</v>
      </c>
      <c r="Z523" s="233">
        <v>6.84</v>
      </c>
      <c r="AA523" s="228">
        <f t="shared" si="16"/>
        <v>3927</v>
      </c>
      <c r="AB523" s="231">
        <f t="shared" si="17"/>
        <v>2670.36</v>
      </c>
      <c r="AC523" s="226" t="s">
        <v>1701</v>
      </c>
      <c r="AD523" s="226" t="s">
        <v>1701</v>
      </c>
      <c r="AE523" s="226" t="s">
        <v>1701</v>
      </c>
      <c r="AF523" s="253"/>
    </row>
    <row r="524" spans="1:32" ht="21.75" customHeight="1">
      <c r="A524" s="226">
        <v>516</v>
      </c>
      <c r="B524" s="226" t="s">
        <v>4234</v>
      </c>
      <c r="C524" s="226" t="s">
        <v>4234</v>
      </c>
      <c r="D524" s="227"/>
      <c r="E524" s="226" t="s">
        <v>4235</v>
      </c>
      <c r="F524" s="226" t="s">
        <v>66</v>
      </c>
      <c r="G524" s="226" t="s">
        <v>2686</v>
      </c>
      <c r="H524" s="226" t="s">
        <v>4218</v>
      </c>
      <c r="I524" s="226" t="s">
        <v>4223</v>
      </c>
      <c r="J524" s="237">
        <v>1</v>
      </c>
      <c r="K524" s="260">
        <v>1</v>
      </c>
      <c r="L524" s="260"/>
      <c r="M524" s="226">
        <v>2</v>
      </c>
      <c r="N524" s="226">
        <v>1</v>
      </c>
      <c r="O524" s="227"/>
      <c r="P524" s="226">
        <v>17</v>
      </c>
      <c r="Q524" s="226">
        <v>4000</v>
      </c>
      <c r="R524" s="228">
        <f t="shared" si="12"/>
        <v>68000</v>
      </c>
      <c r="S524" s="228"/>
      <c r="T524" s="228"/>
      <c r="U524" s="228">
        <v>0</v>
      </c>
      <c r="V524" s="228">
        <v>110</v>
      </c>
      <c r="W524" s="228">
        <f t="shared" si="13"/>
        <v>550</v>
      </c>
      <c r="X524" s="228">
        <f t="shared" si="14"/>
        <v>82.5</v>
      </c>
      <c r="Y524" s="229">
        <f t="shared" si="15"/>
        <v>632.5</v>
      </c>
      <c r="Z524" s="233">
        <v>6.84</v>
      </c>
      <c r="AA524" s="228">
        <f t="shared" si="16"/>
        <v>3927</v>
      </c>
      <c r="AB524" s="231">
        <f t="shared" si="17"/>
        <v>2670.36</v>
      </c>
      <c r="AC524" s="226" t="s">
        <v>1701</v>
      </c>
      <c r="AD524" s="226" t="s">
        <v>1701</v>
      </c>
      <c r="AE524" s="226" t="s">
        <v>1701</v>
      </c>
      <c r="AF524" s="253"/>
    </row>
    <row r="525" spans="1:32" ht="21.75" customHeight="1">
      <c r="A525" s="226">
        <v>517</v>
      </c>
      <c r="B525" s="226" t="s">
        <v>4236</v>
      </c>
      <c r="C525" s="226" t="s">
        <v>4236</v>
      </c>
      <c r="D525" s="227"/>
      <c r="E525" s="226" t="s">
        <v>4237</v>
      </c>
      <c r="F525" s="226" t="s">
        <v>66</v>
      </c>
      <c r="G525" s="226" t="s">
        <v>2686</v>
      </c>
      <c r="H525" s="226" t="s">
        <v>4218</v>
      </c>
      <c r="I525" s="226" t="s">
        <v>4223</v>
      </c>
      <c r="J525" s="237">
        <v>1</v>
      </c>
      <c r="K525" s="260">
        <v>1</v>
      </c>
      <c r="L525" s="260"/>
      <c r="M525" s="226">
        <v>2</v>
      </c>
      <c r="N525" s="226">
        <v>1</v>
      </c>
      <c r="O525" s="227"/>
      <c r="P525" s="226">
        <v>17</v>
      </c>
      <c r="Q525" s="226">
        <v>4000</v>
      </c>
      <c r="R525" s="228">
        <f t="shared" si="12"/>
        <v>68000</v>
      </c>
      <c r="S525" s="228"/>
      <c r="T525" s="228"/>
      <c r="U525" s="228">
        <v>0</v>
      </c>
      <c r="V525" s="228">
        <v>110</v>
      </c>
      <c r="W525" s="228">
        <f t="shared" si="13"/>
        <v>550</v>
      </c>
      <c r="X525" s="228">
        <f t="shared" si="14"/>
        <v>82.5</v>
      </c>
      <c r="Y525" s="229">
        <f t="shared" si="15"/>
        <v>632.5</v>
      </c>
      <c r="Z525" s="233">
        <v>6.84</v>
      </c>
      <c r="AA525" s="228">
        <f t="shared" si="16"/>
        <v>3927</v>
      </c>
      <c r="AB525" s="231">
        <f t="shared" si="17"/>
        <v>2670.36</v>
      </c>
      <c r="AC525" s="226" t="s">
        <v>1701</v>
      </c>
      <c r="AD525" s="226" t="s">
        <v>1701</v>
      </c>
      <c r="AE525" s="226" t="s">
        <v>1701</v>
      </c>
      <c r="AF525" s="253"/>
    </row>
    <row r="526" spans="1:32" ht="21.75" customHeight="1">
      <c r="A526" s="226">
        <v>518</v>
      </c>
      <c r="B526" s="226" t="s">
        <v>4238</v>
      </c>
      <c r="C526" s="226" t="s">
        <v>4238</v>
      </c>
      <c r="D526" s="227"/>
      <c r="E526" s="226" t="s">
        <v>4239</v>
      </c>
      <c r="F526" s="226" t="s">
        <v>66</v>
      </c>
      <c r="G526" s="226" t="s">
        <v>2686</v>
      </c>
      <c r="H526" s="226" t="s">
        <v>4218</v>
      </c>
      <c r="I526" s="226" t="s">
        <v>4240</v>
      </c>
      <c r="J526" s="237">
        <v>1</v>
      </c>
      <c r="K526" s="260">
        <v>1</v>
      </c>
      <c r="L526" s="260"/>
      <c r="M526" s="226">
        <v>2</v>
      </c>
      <c r="N526" s="226">
        <v>1</v>
      </c>
      <c r="O526" s="227"/>
      <c r="P526" s="226">
        <v>15</v>
      </c>
      <c r="Q526" s="226">
        <v>2500</v>
      </c>
      <c r="R526" s="228">
        <f t="shared" si="12"/>
        <v>37500</v>
      </c>
      <c r="S526" s="228"/>
      <c r="T526" s="228"/>
      <c r="U526" s="228">
        <v>0</v>
      </c>
      <c r="V526" s="228">
        <v>100</v>
      </c>
      <c r="W526" s="228">
        <f t="shared" si="13"/>
        <v>500</v>
      </c>
      <c r="X526" s="228">
        <f t="shared" si="14"/>
        <v>75</v>
      </c>
      <c r="Y526" s="229">
        <f t="shared" si="15"/>
        <v>575</v>
      </c>
      <c r="Z526" s="233">
        <v>6.84</v>
      </c>
      <c r="AA526" s="228">
        <f t="shared" si="16"/>
        <v>3570</v>
      </c>
      <c r="AB526" s="231">
        <f t="shared" si="17"/>
        <v>2427.6000000000004</v>
      </c>
      <c r="AC526" s="226" t="s">
        <v>1701</v>
      </c>
      <c r="AD526" s="226" t="s">
        <v>1701</v>
      </c>
      <c r="AE526" s="226" t="s">
        <v>1701</v>
      </c>
      <c r="AF526" s="253"/>
    </row>
    <row r="527" spans="1:32" ht="21.75" customHeight="1">
      <c r="A527" s="226">
        <v>519</v>
      </c>
      <c r="B527" s="226" t="s">
        <v>4241</v>
      </c>
      <c r="C527" s="226" t="s">
        <v>4242</v>
      </c>
      <c r="D527" s="227"/>
      <c r="E527" s="226" t="s">
        <v>4243</v>
      </c>
      <c r="F527" s="226" t="s">
        <v>66</v>
      </c>
      <c r="G527" s="226" t="s">
        <v>2686</v>
      </c>
      <c r="H527" s="226" t="s">
        <v>4218</v>
      </c>
      <c r="I527" s="226" t="s">
        <v>4240</v>
      </c>
      <c r="J527" s="237">
        <v>1</v>
      </c>
      <c r="K527" s="260">
        <v>1</v>
      </c>
      <c r="L527" s="260"/>
      <c r="M527" s="226">
        <v>2</v>
      </c>
      <c r="N527" s="226">
        <v>1</v>
      </c>
      <c r="O527" s="227"/>
      <c r="P527" s="226">
        <v>15</v>
      </c>
      <c r="Q527" s="226">
        <v>2500</v>
      </c>
      <c r="R527" s="228">
        <f t="shared" si="12"/>
        <v>37500</v>
      </c>
      <c r="S527" s="228"/>
      <c r="T527" s="228"/>
      <c r="U527" s="228">
        <v>0</v>
      </c>
      <c r="V527" s="228">
        <v>100</v>
      </c>
      <c r="W527" s="228">
        <f t="shared" si="13"/>
        <v>500</v>
      </c>
      <c r="X527" s="228">
        <f t="shared" si="14"/>
        <v>75</v>
      </c>
      <c r="Y527" s="229">
        <f t="shared" si="15"/>
        <v>575</v>
      </c>
      <c r="Z527" s="233">
        <v>6.84</v>
      </c>
      <c r="AA527" s="228">
        <f t="shared" si="16"/>
        <v>3570</v>
      </c>
      <c r="AB527" s="231">
        <f t="shared" si="17"/>
        <v>2427.6000000000004</v>
      </c>
      <c r="AC527" s="226" t="s">
        <v>1701</v>
      </c>
      <c r="AD527" s="226" t="s">
        <v>1701</v>
      </c>
      <c r="AE527" s="226" t="s">
        <v>1701</v>
      </c>
      <c r="AF527" s="253"/>
    </row>
    <row r="528" spans="1:32" ht="21.75" customHeight="1">
      <c r="A528" s="226">
        <v>520</v>
      </c>
      <c r="B528" s="226" t="s">
        <v>4244</v>
      </c>
      <c r="C528" s="226" t="s">
        <v>4245</v>
      </c>
      <c r="D528" s="227"/>
      <c r="E528" s="226" t="s">
        <v>4246</v>
      </c>
      <c r="F528" s="226" t="s">
        <v>66</v>
      </c>
      <c r="G528" s="226" t="s">
        <v>2686</v>
      </c>
      <c r="H528" s="226" t="s">
        <v>4218</v>
      </c>
      <c r="I528" s="226" t="s">
        <v>4240</v>
      </c>
      <c r="J528" s="237">
        <v>2</v>
      </c>
      <c r="K528" s="260">
        <v>2</v>
      </c>
      <c r="L528" s="260"/>
      <c r="M528" s="226">
        <v>2</v>
      </c>
      <c r="N528" s="226">
        <v>2</v>
      </c>
      <c r="O528" s="227"/>
      <c r="P528" s="226">
        <v>15</v>
      </c>
      <c r="Q528" s="226">
        <v>2500</v>
      </c>
      <c r="R528" s="228">
        <f t="shared" si="12"/>
        <v>37500</v>
      </c>
      <c r="S528" s="228"/>
      <c r="T528" s="228"/>
      <c r="U528" s="228">
        <v>0</v>
      </c>
      <c r="V528" s="228">
        <v>100</v>
      </c>
      <c r="W528" s="228">
        <f t="shared" si="13"/>
        <v>500</v>
      </c>
      <c r="X528" s="228">
        <f t="shared" si="14"/>
        <v>75</v>
      </c>
      <c r="Y528" s="229">
        <f t="shared" si="15"/>
        <v>575</v>
      </c>
      <c r="Z528" s="233">
        <v>6.84</v>
      </c>
      <c r="AA528" s="228">
        <f t="shared" si="16"/>
        <v>3570</v>
      </c>
      <c r="AB528" s="231">
        <f t="shared" si="17"/>
        <v>2427.6000000000004</v>
      </c>
      <c r="AC528" s="226" t="s">
        <v>1701</v>
      </c>
      <c r="AD528" s="226" t="s">
        <v>1701</v>
      </c>
      <c r="AE528" s="226" t="s">
        <v>1701</v>
      </c>
      <c r="AF528" s="253"/>
    </row>
    <row r="529" spans="1:32" ht="21.75" customHeight="1">
      <c r="A529" s="226">
        <v>521</v>
      </c>
      <c r="B529" s="226" t="s">
        <v>4248</v>
      </c>
      <c r="C529" s="226" t="s">
        <v>4248</v>
      </c>
      <c r="D529" s="227"/>
      <c r="E529" s="226" t="s">
        <v>4249</v>
      </c>
      <c r="F529" s="226" t="s">
        <v>66</v>
      </c>
      <c r="G529" s="226" t="s">
        <v>2686</v>
      </c>
      <c r="H529" s="226" t="s">
        <v>4218</v>
      </c>
      <c r="I529" s="226" t="s">
        <v>4250</v>
      </c>
      <c r="J529" s="237">
        <v>3</v>
      </c>
      <c r="K529" s="260">
        <v>3</v>
      </c>
      <c r="L529" s="260"/>
      <c r="M529" s="226">
        <v>2</v>
      </c>
      <c r="N529" s="226">
        <v>4</v>
      </c>
      <c r="O529" s="227"/>
      <c r="P529" s="226">
        <v>9</v>
      </c>
      <c r="Q529" s="226">
        <v>1600</v>
      </c>
      <c r="R529" s="228">
        <f t="shared" si="12"/>
        <v>14400</v>
      </c>
      <c r="S529" s="228"/>
      <c r="T529" s="228"/>
      <c r="U529" s="228">
        <v>0</v>
      </c>
      <c r="V529" s="228">
        <v>170</v>
      </c>
      <c r="W529" s="228">
        <f t="shared" si="13"/>
        <v>850</v>
      </c>
      <c r="X529" s="228">
        <f t="shared" si="14"/>
        <v>127.5</v>
      </c>
      <c r="Y529" s="229">
        <f t="shared" si="15"/>
        <v>977.5</v>
      </c>
      <c r="Z529" s="233">
        <v>6.84</v>
      </c>
      <c r="AA529" s="228">
        <f t="shared" si="16"/>
        <v>6069</v>
      </c>
      <c r="AB529" s="231">
        <f t="shared" si="17"/>
        <v>4126.92</v>
      </c>
      <c r="AC529" s="226" t="s">
        <v>2733</v>
      </c>
      <c r="AD529" s="226" t="s">
        <v>2733</v>
      </c>
      <c r="AE529" s="226" t="s">
        <v>2733</v>
      </c>
      <c r="AF529" s="253"/>
    </row>
    <row r="530" spans="1:32" ht="21.75" customHeight="1">
      <c r="A530" s="226">
        <v>522</v>
      </c>
      <c r="B530" s="226" t="s">
        <v>4251</v>
      </c>
      <c r="C530" s="226" t="s">
        <v>4251</v>
      </c>
      <c r="D530" s="227"/>
      <c r="E530" s="226" t="s">
        <v>4252</v>
      </c>
      <c r="F530" s="226" t="s">
        <v>66</v>
      </c>
      <c r="G530" s="226" t="s">
        <v>2686</v>
      </c>
      <c r="H530" s="226" t="s">
        <v>4218</v>
      </c>
      <c r="I530" s="226" t="s">
        <v>4253</v>
      </c>
      <c r="J530" s="237">
        <v>3</v>
      </c>
      <c r="K530" s="260">
        <v>3</v>
      </c>
      <c r="L530" s="260"/>
      <c r="M530" s="226">
        <v>2</v>
      </c>
      <c r="N530" s="226">
        <v>4</v>
      </c>
      <c r="O530" s="227"/>
      <c r="P530" s="226">
        <v>9</v>
      </c>
      <c r="Q530" s="226">
        <v>1600</v>
      </c>
      <c r="R530" s="228">
        <f t="shared" si="12"/>
        <v>14400</v>
      </c>
      <c r="S530" s="228"/>
      <c r="T530" s="228"/>
      <c r="U530" s="228">
        <v>0</v>
      </c>
      <c r="V530" s="228">
        <v>170</v>
      </c>
      <c r="W530" s="228">
        <f t="shared" si="13"/>
        <v>850</v>
      </c>
      <c r="X530" s="228">
        <f t="shared" si="14"/>
        <v>127.5</v>
      </c>
      <c r="Y530" s="229">
        <f t="shared" si="15"/>
        <v>977.5</v>
      </c>
      <c r="Z530" s="233">
        <v>6.84</v>
      </c>
      <c r="AA530" s="228">
        <f t="shared" si="16"/>
        <v>6069</v>
      </c>
      <c r="AB530" s="231">
        <f t="shared" si="17"/>
        <v>4126.92</v>
      </c>
      <c r="AC530" s="226" t="s">
        <v>2733</v>
      </c>
      <c r="AD530" s="226" t="s">
        <v>2733</v>
      </c>
      <c r="AE530" s="226" t="s">
        <v>2733</v>
      </c>
      <c r="AF530" s="253"/>
    </row>
    <row r="531" spans="1:32" ht="21.75" customHeight="1">
      <c r="A531" s="226">
        <v>523</v>
      </c>
      <c r="B531" s="226" t="s">
        <v>4254</v>
      </c>
      <c r="C531" s="226" t="s">
        <v>4254</v>
      </c>
      <c r="D531" s="227"/>
      <c r="E531" s="226" t="s">
        <v>4255</v>
      </c>
      <c r="F531" s="226" t="s">
        <v>66</v>
      </c>
      <c r="G531" s="226" t="s">
        <v>2686</v>
      </c>
      <c r="H531" s="226" t="s">
        <v>4218</v>
      </c>
      <c r="I531" s="226" t="s">
        <v>4253</v>
      </c>
      <c r="J531" s="237">
        <v>3</v>
      </c>
      <c r="K531" s="260">
        <v>3</v>
      </c>
      <c r="L531" s="260"/>
      <c r="M531" s="226">
        <v>2</v>
      </c>
      <c r="N531" s="226">
        <v>4</v>
      </c>
      <c r="O531" s="227"/>
      <c r="P531" s="226">
        <v>9</v>
      </c>
      <c r="Q531" s="226">
        <v>1600</v>
      </c>
      <c r="R531" s="228">
        <f t="shared" si="12"/>
        <v>14400</v>
      </c>
      <c r="S531" s="228"/>
      <c r="T531" s="228"/>
      <c r="U531" s="228">
        <v>0</v>
      </c>
      <c r="V531" s="228">
        <v>170</v>
      </c>
      <c r="W531" s="228">
        <f t="shared" si="13"/>
        <v>850</v>
      </c>
      <c r="X531" s="228">
        <f t="shared" si="14"/>
        <v>127.5</v>
      </c>
      <c r="Y531" s="229">
        <f t="shared" si="15"/>
        <v>977.5</v>
      </c>
      <c r="Z531" s="233">
        <v>6.84</v>
      </c>
      <c r="AA531" s="228">
        <f t="shared" si="16"/>
        <v>6069</v>
      </c>
      <c r="AB531" s="231">
        <f t="shared" si="17"/>
        <v>4126.92</v>
      </c>
      <c r="AC531" s="226" t="s">
        <v>2733</v>
      </c>
      <c r="AD531" s="226" t="s">
        <v>2733</v>
      </c>
      <c r="AE531" s="226" t="s">
        <v>2733</v>
      </c>
      <c r="AF531" s="253"/>
    </row>
    <row r="532" spans="1:32" ht="21.75" customHeight="1">
      <c r="A532" s="226">
        <v>524</v>
      </c>
      <c r="B532" s="226" t="s">
        <v>4256</v>
      </c>
      <c r="C532" s="226" t="s">
        <v>4256</v>
      </c>
      <c r="D532" s="227"/>
      <c r="E532" s="226" t="s">
        <v>4257</v>
      </c>
      <c r="F532" s="226" t="s">
        <v>66</v>
      </c>
      <c r="G532" s="226" t="s">
        <v>2686</v>
      </c>
      <c r="H532" s="226" t="s">
        <v>4218</v>
      </c>
      <c r="I532" s="226" t="s">
        <v>4258</v>
      </c>
      <c r="J532" s="237">
        <v>5</v>
      </c>
      <c r="K532" s="260">
        <v>5</v>
      </c>
      <c r="L532" s="260"/>
      <c r="M532" s="226">
        <v>3</v>
      </c>
      <c r="N532" s="226">
        <v>6</v>
      </c>
      <c r="O532" s="227"/>
      <c r="P532" s="226">
        <v>20</v>
      </c>
      <c r="Q532" s="226">
        <v>1300</v>
      </c>
      <c r="R532" s="228">
        <f t="shared" si="12"/>
        <v>26000</v>
      </c>
      <c r="S532" s="228">
        <v>1400</v>
      </c>
      <c r="T532" s="228">
        <v>3</v>
      </c>
      <c r="U532" s="228">
        <v>4200</v>
      </c>
      <c r="V532" s="228">
        <v>275</v>
      </c>
      <c r="W532" s="228">
        <f t="shared" si="13"/>
        <v>1375</v>
      </c>
      <c r="X532" s="228">
        <f t="shared" si="14"/>
        <v>626.25</v>
      </c>
      <c r="Y532" s="229">
        <f t="shared" si="15"/>
        <v>2001.25</v>
      </c>
      <c r="Z532" s="233">
        <v>6.84</v>
      </c>
      <c r="AA532" s="228">
        <f t="shared" si="16"/>
        <v>10657.5</v>
      </c>
      <c r="AB532" s="231">
        <f t="shared" si="17"/>
        <v>7247.1</v>
      </c>
      <c r="AC532" s="226" t="s">
        <v>2733</v>
      </c>
      <c r="AD532" s="226" t="s">
        <v>2733</v>
      </c>
      <c r="AE532" s="226" t="s">
        <v>2733</v>
      </c>
      <c r="AF532" s="253"/>
    </row>
    <row r="533" spans="1:32" ht="21.75" customHeight="1">
      <c r="A533" s="226">
        <v>525</v>
      </c>
      <c r="B533" s="226" t="s">
        <v>4259</v>
      </c>
      <c r="C533" s="226" t="s">
        <v>4259</v>
      </c>
      <c r="D533" s="227"/>
      <c r="E533" s="226" t="s">
        <v>4260</v>
      </c>
      <c r="F533" s="226" t="s">
        <v>66</v>
      </c>
      <c r="G533" s="226" t="s">
        <v>2686</v>
      </c>
      <c r="H533" s="226" t="s">
        <v>4218</v>
      </c>
      <c r="I533" s="226" t="s">
        <v>4258</v>
      </c>
      <c r="J533" s="237">
        <v>5</v>
      </c>
      <c r="K533" s="260">
        <v>5</v>
      </c>
      <c r="L533" s="260"/>
      <c r="M533" s="226">
        <v>3</v>
      </c>
      <c r="N533" s="226">
        <v>6</v>
      </c>
      <c r="O533" s="227"/>
      <c r="P533" s="226">
        <v>20</v>
      </c>
      <c r="Q533" s="226">
        <v>1300</v>
      </c>
      <c r="R533" s="228">
        <f t="shared" si="12"/>
        <v>26000</v>
      </c>
      <c r="S533" s="228">
        <v>1400</v>
      </c>
      <c r="T533" s="228">
        <v>3</v>
      </c>
      <c r="U533" s="228">
        <v>4200</v>
      </c>
      <c r="V533" s="228">
        <v>275</v>
      </c>
      <c r="W533" s="228">
        <f t="shared" si="13"/>
        <v>1375</v>
      </c>
      <c r="X533" s="228">
        <f t="shared" si="14"/>
        <v>626.25</v>
      </c>
      <c r="Y533" s="229">
        <f t="shared" si="15"/>
        <v>2001.25</v>
      </c>
      <c r="Z533" s="233">
        <v>6.84</v>
      </c>
      <c r="AA533" s="228">
        <f t="shared" si="16"/>
        <v>10657.5</v>
      </c>
      <c r="AB533" s="231">
        <f t="shared" si="17"/>
        <v>7247.1</v>
      </c>
      <c r="AC533" s="226" t="s">
        <v>2733</v>
      </c>
      <c r="AD533" s="226" t="s">
        <v>2733</v>
      </c>
      <c r="AE533" s="226" t="s">
        <v>2733</v>
      </c>
      <c r="AF533" s="253"/>
    </row>
    <row r="534" spans="1:32" ht="21.75" customHeight="1">
      <c r="A534" s="226">
        <v>526</v>
      </c>
      <c r="B534" s="226" t="s">
        <v>4261</v>
      </c>
      <c r="C534" s="226" t="s">
        <v>4261</v>
      </c>
      <c r="D534" s="227"/>
      <c r="E534" s="226" t="s">
        <v>4262</v>
      </c>
      <c r="F534" s="226" t="s">
        <v>66</v>
      </c>
      <c r="G534" s="226" t="s">
        <v>2686</v>
      </c>
      <c r="H534" s="226" t="s">
        <v>4218</v>
      </c>
      <c r="I534" s="226" t="s">
        <v>4263</v>
      </c>
      <c r="J534" s="237">
        <v>3</v>
      </c>
      <c r="K534" s="260">
        <v>3</v>
      </c>
      <c r="L534" s="260"/>
      <c r="M534" s="226">
        <v>2</v>
      </c>
      <c r="N534" s="226">
        <v>4</v>
      </c>
      <c r="O534" s="227"/>
      <c r="P534" s="226">
        <v>18</v>
      </c>
      <c r="Q534" s="226">
        <v>700</v>
      </c>
      <c r="R534" s="228">
        <f t="shared" si="12"/>
        <v>12600</v>
      </c>
      <c r="S534" s="228"/>
      <c r="T534" s="228"/>
      <c r="U534" s="228">
        <v>0</v>
      </c>
      <c r="V534" s="228">
        <v>150</v>
      </c>
      <c r="W534" s="228">
        <f t="shared" si="13"/>
        <v>750</v>
      </c>
      <c r="X534" s="228">
        <f t="shared" si="14"/>
        <v>112.5</v>
      </c>
      <c r="Y534" s="229">
        <f t="shared" si="15"/>
        <v>862.5</v>
      </c>
      <c r="Z534" s="233">
        <v>6.84</v>
      </c>
      <c r="AA534" s="228">
        <f t="shared" si="16"/>
        <v>5355</v>
      </c>
      <c r="AB534" s="231">
        <f t="shared" si="17"/>
        <v>3641.4</v>
      </c>
      <c r="AC534" s="226" t="s">
        <v>2733</v>
      </c>
      <c r="AD534" s="226" t="s">
        <v>2733</v>
      </c>
      <c r="AE534" s="226" t="s">
        <v>2733</v>
      </c>
      <c r="AF534" s="253"/>
    </row>
    <row r="535" spans="1:32" ht="21.75" customHeight="1">
      <c r="A535" s="226">
        <v>527</v>
      </c>
      <c r="B535" s="226" t="s">
        <v>4264</v>
      </c>
      <c r="C535" s="226" t="s">
        <v>4264</v>
      </c>
      <c r="D535" s="227"/>
      <c r="E535" s="226" t="s">
        <v>4265</v>
      </c>
      <c r="F535" s="226" t="s">
        <v>66</v>
      </c>
      <c r="G535" s="226" t="s">
        <v>2686</v>
      </c>
      <c r="H535" s="226" t="s">
        <v>4218</v>
      </c>
      <c r="I535" s="226" t="s">
        <v>4263</v>
      </c>
      <c r="J535" s="237">
        <v>3</v>
      </c>
      <c r="K535" s="260">
        <v>3</v>
      </c>
      <c r="L535" s="260"/>
      <c r="M535" s="226">
        <v>2</v>
      </c>
      <c r="N535" s="226">
        <v>4</v>
      </c>
      <c r="O535" s="227"/>
      <c r="P535" s="226">
        <v>18</v>
      </c>
      <c r="Q535" s="226">
        <v>700</v>
      </c>
      <c r="R535" s="228">
        <f t="shared" si="12"/>
        <v>12600</v>
      </c>
      <c r="S535" s="228"/>
      <c r="T535" s="228"/>
      <c r="U535" s="228">
        <v>0</v>
      </c>
      <c r="V535" s="228">
        <v>150</v>
      </c>
      <c r="W535" s="228">
        <f t="shared" si="13"/>
        <v>750</v>
      </c>
      <c r="X535" s="228">
        <f t="shared" si="14"/>
        <v>112.5</v>
      </c>
      <c r="Y535" s="229">
        <f t="shared" si="15"/>
        <v>862.5</v>
      </c>
      <c r="Z535" s="233">
        <v>6.84</v>
      </c>
      <c r="AA535" s="228">
        <f t="shared" si="16"/>
        <v>5355</v>
      </c>
      <c r="AB535" s="231">
        <f t="shared" si="17"/>
        <v>3641.4</v>
      </c>
      <c r="AC535" s="226" t="s">
        <v>2733</v>
      </c>
      <c r="AD535" s="226" t="s">
        <v>2733</v>
      </c>
      <c r="AE535" s="226" t="s">
        <v>2733</v>
      </c>
      <c r="AF535" s="253"/>
    </row>
    <row r="536" spans="1:32" ht="21.75" customHeight="1">
      <c r="A536" s="226">
        <v>528</v>
      </c>
      <c r="B536" s="226" t="s">
        <v>4266</v>
      </c>
      <c r="C536" s="226" t="s">
        <v>4266</v>
      </c>
      <c r="D536" s="227"/>
      <c r="E536" s="226" t="s">
        <v>4267</v>
      </c>
      <c r="F536" s="226" t="s">
        <v>66</v>
      </c>
      <c r="G536" s="226" t="s">
        <v>2686</v>
      </c>
      <c r="H536" s="226" t="s">
        <v>4182</v>
      </c>
      <c r="I536" s="226" t="s">
        <v>4268</v>
      </c>
      <c r="J536" s="237">
        <v>5</v>
      </c>
      <c r="K536" s="260">
        <v>5</v>
      </c>
      <c r="L536" s="260"/>
      <c r="M536" s="226">
        <v>3</v>
      </c>
      <c r="N536" s="226">
        <v>6</v>
      </c>
      <c r="O536" s="227"/>
      <c r="P536" s="226">
        <v>20</v>
      </c>
      <c r="Q536" s="226">
        <v>1200</v>
      </c>
      <c r="R536" s="228">
        <f t="shared" si="12"/>
        <v>24000</v>
      </c>
      <c r="S536" s="228"/>
      <c r="T536" s="228"/>
      <c r="U536" s="228">
        <v>0</v>
      </c>
      <c r="V536" s="228">
        <v>280</v>
      </c>
      <c r="W536" s="228">
        <f t="shared" si="13"/>
        <v>1400</v>
      </c>
      <c r="X536" s="228">
        <f t="shared" si="14"/>
        <v>210</v>
      </c>
      <c r="Y536" s="229">
        <f t="shared" si="15"/>
        <v>1610</v>
      </c>
      <c r="Z536" s="233">
        <v>6.84</v>
      </c>
      <c r="AA536" s="228">
        <f t="shared" si="16"/>
        <v>9996</v>
      </c>
      <c r="AB536" s="231">
        <f t="shared" si="17"/>
        <v>6797.2800000000007</v>
      </c>
      <c r="AC536" s="226" t="s">
        <v>2733</v>
      </c>
      <c r="AD536" s="226" t="s">
        <v>2733</v>
      </c>
      <c r="AE536" s="226" t="s">
        <v>2733</v>
      </c>
      <c r="AF536" s="253" t="s">
        <v>4269</v>
      </c>
    </row>
    <row r="537" spans="1:32" ht="21.75" customHeight="1">
      <c r="A537" s="226">
        <v>529</v>
      </c>
      <c r="B537" s="226" t="s">
        <v>4270</v>
      </c>
      <c r="C537" s="226" t="s">
        <v>4270</v>
      </c>
      <c r="D537" s="227"/>
      <c r="E537" s="226" t="s">
        <v>4271</v>
      </c>
      <c r="F537" s="226" t="s">
        <v>66</v>
      </c>
      <c r="G537" s="226" t="s">
        <v>2686</v>
      </c>
      <c r="H537" s="226" t="s">
        <v>4182</v>
      </c>
      <c r="I537" s="226" t="s">
        <v>4268</v>
      </c>
      <c r="J537" s="237">
        <v>5</v>
      </c>
      <c r="K537" s="260">
        <v>5</v>
      </c>
      <c r="L537" s="260"/>
      <c r="M537" s="226">
        <v>3</v>
      </c>
      <c r="N537" s="226">
        <v>6</v>
      </c>
      <c r="O537" s="227"/>
      <c r="P537" s="226">
        <v>20</v>
      </c>
      <c r="Q537" s="226">
        <v>1200</v>
      </c>
      <c r="R537" s="228">
        <f t="shared" si="12"/>
        <v>24000</v>
      </c>
      <c r="S537" s="228"/>
      <c r="T537" s="228"/>
      <c r="U537" s="228">
        <v>0</v>
      </c>
      <c r="V537" s="228">
        <v>280</v>
      </c>
      <c r="W537" s="228">
        <f t="shared" si="13"/>
        <v>1400</v>
      </c>
      <c r="X537" s="228">
        <f t="shared" si="14"/>
        <v>210</v>
      </c>
      <c r="Y537" s="229">
        <f t="shared" si="15"/>
        <v>1610</v>
      </c>
      <c r="Z537" s="233">
        <v>6.84</v>
      </c>
      <c r="AA537" s="228">
        <f t="shared" si="16"/>
        <v>9996</v>
      </c>
      <c r="AB537" s="231">
        <f t="shared" si="17"/>
        <v>6797.2800000000007</v>
      </c>
      <c r="AC537" s="226" t="s">
        <v>2733</v>
      </c>
      <c r="AD537" s="226" t="s">
        <v>2733</v>
      </c>
      <c r="AE537" s="226" t="s">
        <v>2733</v>
      </c>
      <c r="AF537" s="253" t="s">
        <v>4269</v>
      </c>
    </row>
    <row r="538" spans="1:32" ht="21.75" customHeight="1">
      <c r="A538" s="226">
        <v>530</v>
      </c>
      <c r="B538" s="226" t="s">
        <v>4272</v>
      </c>
      <c r="C538" s="226" t="s">
        <v>4272</v>
      </c>
      <c r="D538" s="227"/>
      <c r="E538" s="226" t="s">
        <v>4273</v>
      </c>
      <c r="F538" s="226" t="s">
        <v>66</v>
      </c>
      <c r="G538" s="226" t="s">
        <v>2686</v>
      </c>
      <c r="H538" s="226" t="s">
        <v>4182</v>
      </c>
      <c r="I538" s="226" t="s">
        <v>4268</v>
      </c>
      <c r="J538" s="237">
        <v>5</v>
      </c>
      <c r="K538" s="260">
        <v>5</v>
      </c>
      <c r="L538" s="260"/>
      <c r="M538" s="226">
        <v>3</v>
      </c>
      <c r="N538" s="226">
        <v>6</v>
      </c>
      <c r="O538" s="227"/>
      <c r="P538" s="226">
        <v>20</v>
      </c>
      <c r="Q538" s="226">
        <v>1200</v>
      </c>
      <c r="R538" s="228">
        <f t="shared" si="12"/>
        <v>24000</v>
      </c>
      <c r="S538" s="228"/>
      <c r="T538" s="228"/>
      <c r="U538" s="228">
        <v>0</v>
      </c>
      <c r="V538" s="228">
        <v>280</v>
      </c>
      <c r="W538" s="228">
        <f t="shared" si="13"/>
        <v>1400</v>
      </c>
      <c r="X538" s="228">
        <f t="shared" si="14"/>
        <v>210</v>
      </c>
      <c r="Y538" s="229">
        <f t="shared" si="15"/>
        <v>1610</v>
      </c>
      <c r="Z538" s="233">
        <v>6.84</v>
      </c>
      <c r="AA538" s="228">
        <f t="shared" si="16"/>
        <v>9996</v>
      </c>
      <c r="AB538" s="231">
        <f t="shared" si="17"/>
        <v>6797.2800000000007</v>
      </c>
      <c r="AC538" s="226" t="s">
        <v>2733</v>
      </c>
      <c r="AD538" s="226" t="s">
        <v>2733</v>
      </c>
      <c r="AE538" s="226" t="s">
        <v>2733</v>
      </c>
      <c r="AF538" s="253" t="s">
        <v>4269</v>
      </c>
    </row>
    <row r="539" spans="1:32" ht="21.75" customHeight="1">
      <c r="A539" s="226">
        <v>531</v>
      </c>
      <c r="B539" s="226" t="s">
        <v>4274</v>
      </c>
      <c r="C539" s="226" t="s">
        <v>4274</v>
      </c>
      <c r="D539" s="227"/>
      <c r="E539" s="226" t="s">
        <v>4275</v>
      </c>
      <c r="F539" s="226" t="s">
        <v>66</v>
      </c>
      <c r="G539" s="226" t="s">
        <v>2686</v>
      </c>
      <c r="H539" s="226" t="s">
        <v>4182</v>
      </c>
      <c r="I539" s="226" t="s">
        <v>4268</v>
      </c>
      <c r="J539" s="237">
        <v>5</v>
      </c>
      <c r="K539" s="260">
        <v>5</v>
      </c>
      <c r="L539" s="260"/>
      <c r="M539" s="226">
        <v>3</v>
      </c>
      <c r="N539" s="226">
        <v>6</v>
      </c>
      <c r="O539" s="227"/>
      <c r="P539" s="226">
        <v>20</v>
      </c>
      <c r="Q539" s="226">
        <v>1200</v>
      </c>
      <c r="R539" s="228">
        <f t="shared" si="12"/>
        <v>24000</v>
      </c>
      <c r="S539" s="228"/>
      <c r="T539" s="228"/>
      <c r="U539" s="228">
        <v>0</v>
      </c>
      <c r="V539" s="228">
        <v>280</v>
      </c>
      <c r="W539" s="228">
        <f t="shared" si="13"/>
        <v>1400</v>
      </c>
      <c r="X539" s="228">
        <f t="shared" si="14"/>
        <v>210</v>
      </c>
      <c r="Y539" s="229">
        <f t="shared" si="15"/>
        <v>1610</v>
      </c>
      <c r="Z539" s="233">
        <v>6.84</v>
      </c>
      <c r="AA539" s="228">
        <f t="shared" si="16"/>
        <v>9996</v>
      </c>
      <c r="AB539" s="231">
        <f t="shared" si="17"/>
        <v>6797.2800000000007</v>
      </c>
      <c r="AC539" s="226" t="s">
        <v>2733</v>
      </c>
      <c r="AD539" s="226" t="s">
        <v>2733</v>
      </c>
      <c r="AE539" s="226" t="s">
        <v>2733</v>
      </c>
      <c r="AF539" s="253" t="s">
        <v>4269</v>
      </c>
    </row>
    <row r="540" spans="1:32" ht="21.75" customHeight="1">
      <c r="A540" s="226">
        <v>532</v>
      </c>
      <c r="B540" s="226" t="s">
        <v>4276</v>
      </c>
      <c r="C540" s="226" t="s">
        <v>4276</v>
      </c>
      <c r="D540" s="227"/>
      <c r="E540" s="226" t="s">
        <v>4277</v>
      </c>
      <c r="F540" s="226" t="s">
        <v>66</v>
      </c>
      <c r="G540" s="226" t="s">
        <v>2686</v>
      </c>
      <c r="H540" s="226" t="s">
        <v>4182</v>
      </c>
      <c r="I540" s="226" t="s">
        <v>4268</v>
      </c>
      <c r="J540" s="237">
        <v>5</v>
      </c>
      <c r="K540" s="260">
        <v>5</v>
      </c>
      <c r="L540" s="260"/>
      <c r="M540" s="226">
        <v>3</v>
      </c>
      <c r="N540" s="226">
        <v>6</v>
      </c>
      <c r="O540" s="227"/>
      <c r="P540" s="226">
        <v>20</v>
      </c>
      <c r="Q540" s="226">
        <v>1200</v>
      </c>
      <c r="R540" s="228">
        <f t="shared" si="12"/>
        <v>24000</v>
      </c>
      <c r="S540" s="228"/>
      <c r="T540" s="228"/>
      <c r="U540" s="228">
        <v>0</v>
      </c>
      <c r="V540" s="228">
        <v>280</v>
      </c>
      <c r="W540" s="228">
        <f t="shared" si="13"/>
        <v>1400</v>
      </c>
      <c r="X540" s="228">
        <f t="shared" si="14"/>
        <v>210</v>
      </c>
      <c r="Y540" s="229">
        <f t="shared" si="15"/>
        <v>1610</v>
      </c>
      <c r="Z540" s="233">
        <v>6.84</v>
      </c>
      <c r="AA540" s="228">
        <f t="shared" si="16"/>
        <v>9996</v>
      </c>
      <c r="AB540" s="231">
        <f t="shared" si="17"/>
        <v>6797.2800000000007</v>
      </c>
      <c r="AC540" s="226" t="s">
        <v>2733</v>
      </c>
      <c r="AD540" s="226" t="s">
        <v>2733</v>
      </c>
      <c r="AE540" s="226" t="s">
        <v>2733</v>
      </c>
      <c r="AF540" s="253" t="s">
        <v>4269</v>
      </c>
    </row>
    <row r="541" spans="1:32" ht="21.75" customHeight="1">
      <c r="A541" s="226">
        <v>533</v>
      </c>
      <c r="B541" s="226" t="s">
        <v>4278</v>
      </c>
      <c r="C541" s="226" t="s">
        <v>4278</v>
      </c>
      <c r="D541" s="227"/>
      <c r="E541" s="236" t="s">
        <v>4279</v>
      </c>
      <c r="F541" s="226" t="s">
        <v>66</v>
      </c>
      <c r="G541" s="226" t="s">
        <v>2686</v>
      </c>
      <c r="H541" s="226" t="s">
        <v>4218</v>
      </c>
      <c r="I541" s="226" t="s">
        <v>4280</v>
      </c>
      <c r="J541" s="235">
        <v>3</v>
      </c>
      <c r="K541" s="262">
        <v>2</v>
      </c>
      <c r="L541" s="262">
        <v>1</v>
      </c>
      <c r="M541" s="226">
        <v>2</v>
      </c>
      <c r="N541" s="226">
        <v>4</v>
      </c>
      <c r="O541" s="227"/>
      <c r="P541" s="226">
        <v>20</v>
      </c>
      <c r="Q541" s="226">
        <v>2760</v>
      </c>
      <c r="R541" s="228">
        <f t="shared" si="12"/>
        <v>55200</v>
      </c>
      <c r="S541" s="228"/>
      <c r="T541" s="228"/>
      <c r="U541" s="228">
        <v>0</v>
      </c>
      <c r="V541" s="228">
        <v>300</v>
      </c>
      <c r="W541" s="228">
        <f t="shared" si="13"/>
        <v>1500</v>
      </c>
      <c r="X541" s="228">
        <f t="shared" si="14"/>
        <v>225</v>
      </c>
      <c r="Y541" s="229">
        <f t="shared" si="15"/>
        <v>1725</v>
      </c>
      <c r="Z541" s="233">
        <v>6.84</v>
      </c>
      <c r="AA541" s="228">
        <f t="shared" si="16"/>
        <v>10710</v>
      </c>
      <c r="AB541" s="231">
        <f t="shared" si="17"/>
        <v>7282.8</v>
      </c>
      <c r="AC541" s="226" t="s">
        <v>2020</v>
      </c>
      <c r="AD541" s="226" t="s">
        <v>2020</v>
      </c>
      <c r="AE541" s="226" t="s">
        <v>2020</v>
      </c>
      <c r="AF541" s="253" t="s">
        <v>4269</v>
      </c>
    </row>
    <row r="542" spans="1:32" ht="21.75" customHeight="1">
      <c r="A542" s="226">
        <v>534</v>
      </c>
      <c r="B542" s="226" t="s">
        <v>4281</v>
      </c>
      <c r="C542" s="226" t="s">
        <v>4281</v>
      </c>
      <c r="D542" s="227"/>
      <c r="E542" s="236" t="s">
        <v>4282</v>
      </c>
      <c r="F542" s="226" t="s">
        <v>66</v>
      </c>
      <c r="G542" s="226" t="s">
        <v>2686</v>
      </c>
      <c r="H542" s="226" t="s">
        <v>4218</v>
      </c>
      <c r="I542" s="226" t="s">
        <v>4280</v>
      </c>
      <c r="J542" s="237">
        <v>1</v>
      </c>
      <c r="K542" s="260">
        <v>1</v>
      </c>
      <c r="L542" s="260"/>
      <c r="M542" s="226">
        <v>1</v>
      </c>
      <c r="N542" s="226">
        <v>2</v>
      </c>
      <c r="O542" s="227"/>
      <c r="P542" s="226">
        <v>20</v>
      </c>
      <c r="Q542" s="226">
        <v>2760</v>
      </c>
      <c r="R542" s="228">
        <f t="shared" si="12"/>
        <v>55200</v>
      </c>
      <c r="S542" s="228"/>
      <c r="T542" s="228"/>
      <c r="U542" s="228">
        <v>0</v>
      </c>
      <c r="V542" s="228">
        <v>250</v>
      </c>
      <c r="W542" s="228">
        <f t="shared" si="13"/>
        <v>1250</v>
      </c>
      <c r="X542" s="228">
        <f t="shared" si="14"/>
        <v>187.5</v>
      </c>
      <c r="Y542" s="229">
        <f t="shared" si="15"/>
        <v>1437.5</v>
      </c>
      <c r="Z542" s="233">
        <v>6.84</v>
      </c>
      <c r="AA542" s="228">
        <f t="shared" si="16"/>
        <v>8925</v>
      </c>
      <c r="AB542" s="231">
        <f t="shared" si="17"/>
        <v>6069</v>
      </c>
      <c r="AC542" s="226" t="s">
        <v>2020</v>
      </c>
      <c r="AD542" s="226" t="s">
        <v>2020</v>
      </c>
      <c r="AE542" s="226" t="s">
        <v>2020</v>
      </c>
      <c r="AF542" s="253" t="s">
        <v>4269</v>
      </c>
    </row>
    <row r="543" spans="1:32" ht="21.75" customHeight="1">
      <c r="A543" s="226">
        <v>535</v>
      </c>
      <c r="B543" s="226" t="s">
        <v>4283</v>
      </c>
      <c r="C543" s="226" t="s">
        <v>4283</v>
      </c>
      <c r="D543" s="227"/>
      <c r="E543" s="236" t="s">
        <v>4284</v>
      </c>
      <c r="F543" s="226" t="s">
        <v>66</v>
      </c>
      <c r="G543" s="226" t="s">
        <v>2686</v>
      </c>
      <c r="H543" s="226" t="s">
        <v>4218</v>
      </c>
      <c r="I543" s="226" t="s">
        <v>4280</v>
      </c>
      <c r="J543" s="237">
        <v>3</v>
      </c>
      <c r="K543" s="260">
        <v>3</v>
      </c>
      <c r="L543" s="260"/>
      <c r="M543" s="226">
        <v>2</v>
      </c>
      <c r="N543" s="226">
        <v>4</v>
      </c>
      <c r="O543" s="227"/>
      <c r="P543" s="226">
        <v>20</v>
      </c>
      <c r="Q543" s="226">
        <v>2760</v>
      </c>
      <c r="R543" s="228">
        <f t="shared" si="12"/>
        <v>55200</v>
      </c>
      <c r="S543" s="228"/>
      <c r="T543" s="228"/>
      <c r="U543" s="228">
        <v>0</v>
      </c>
      <c r="V543" s="228">
        <v>250</v>
      </c>
      <c r="W543" s="228">
        <f t="shared" si="13"/>
        <v>1250</v>
      </c>
      <c r="X543" s="228">
        <f t="shared" si="14"/>
        <v>187.5</v>
      </c>
      <c r="Y543" s="229">
        <f t="shared" si="15"/>
        <v>1437.5</v>
      </c>
      <c r="Z543" s="233">
        <v>6.84</v>
      </c>
      <c r="AA543" s="228">
        <f t="shared" si="16"/>
        <v>8925</v>
      </c>
      <c r="AB543" s="231">
        <f t="shared" si="17"/>
        <v>6069</v>
      </c>
      <c r="AC543" s="226" t="s">
        <v>2020</v>
      </c>
      <c r="AD543" s="226" t="s">
        <v>2020</v>
      </c>
      <c r="AE543" s="226" t="s">
        <v>2020</v>
      </c>
      <c r="AF543" s="253" t="s">
        <v>4269</v>
      </c>
    </row>
    <row r="544" spans="1:32" ht="21.75" customHeight="1">
      <c r="A544" s="226">
        <v>536</v>
      </c>
      <c r="B544" s="226" t="s">
        <v>4286</v>
      </c>
      <c r="C544" s="226" t="s">
        <v>4285</v>
      </c>
      <c r="D544" s="227"/>
      <c r="E544" s="226" t="s">
        <v>4287</v>
      </c>
      <c r="F544" s="226" t="s">
        <v>2758</v>
      </c>
      <c r="G544" s="226" t="s">
        <v>2686</v>
      </c>
      <c r="H544" s="226" t="s">
        <v>4182</v>
      </c>
      <c r="I544" s="226" t="s">
        <v>4288</v>
      </c>
      <c r="J544" s="237">
        <v>3</v>
      </c>
      <c r="K544" s="260">
        <v>3</v>
      </c>
      <c r="L544" s="260"/>
      <c r="M544" s="226">
        <v>2</v>
      </c>
      <c r="N544" s="226">
        <v>4</v>
      </c>
      <c r="O544" s="227"/>
      <c r="P544" s="226">
        <v>0</v>
      </c>
      <c r="Q544" s="226">
        <v>0</v>
      </c>
      <c r="R544" s="228">
        <f t="shared" si="12"/>
        <v>0</v>
      </c>
      <c r="S544" s="228">
        <v>3500</v>
      </c>
      <c r="T544" s="228">
        <v>5</v>
      </c>
      <c r="U544" s="228">
        <v>17500</v>
      </c>
      <c r="V544" s="228"/>
      <c r="W544" s="228">
        <f t="shared" si="13"/>
        <v>0</v>
      </c>
      <c r="X544" s="228">
        <f t="shared" si="14"/>
        <v>1750</v>
      </c>
      <c r="Y544" s="229">
        <f t="shared" si="15"/>
        <v>1750</v>
      </c>
      <c r="Z544" s="233">
        <v>5.88</v>
      </c>
      <c r="AA544" s="228">
        <f t="shared" si="16"/>
        <v>3500</v>
      </c>
      <c r="AB544" s="231">
        <f t="shared" si="17"/>
        <v>2380</v>
      </c>
      <c r="AC544" s="226" t="s">
        <v>2733</v>
      </c>
      <c r="AD544" s="226" t="s">
        <v>2733</v>
      </c>
      <c r="AE544" s="226" t="s">
        <v>2689</v>
      </c>
      <c r="AF544" s="253"/>
    </row>
    <row r="545" spans="1:32" ht="21.75" customHeight="1">
      <c r="A545" s="226">
        <v>537</v>
      </c>
      <c r="B545" s="226" t="s">
        <v>4290</v>
      </c>
      <c r="C545" s="226" t="s">
        <v>4289</v>
      </c>
      <c r="D545" s="227"/>
      <c r="E545" s="236" t="s">
        <v>4291</v>
      </c>
      <c r="F545" s="226" t="s">
        <v>66</v>
      </c>
      <c r="G545" s="226" t="s">
        <v>2686</v>
      </c>
      <c r="H545" s="226" t="s">
        <v>4182</v>
      </c>
      <c r="I545" s="226" t="s">
        <v>4247</v>
      </c>
      <c r="J545" s="237">
        <v>1</v>
      </c>
      <c r="K545" s="260">
        <v>1</v>
      </c>
      <c r="L545" s="260"/>
      <c r="M545" s="226">
        <v>2</v>
      </c>
      <c r="N545" s="226">
        <v>2</v>
      </c>
      <c r="O545" s="227"/>
      <c r="P545" s="226">
        <v>12</v>
      </c>
      <c r="Q545" s="226">
        <v>2800</v>
      </c>
      <c r="R545" s="228">
        <f t="shared" si="12"/>
        <v>33600</v>
      </c>
      <c r="S545" s="228"/>
      <c r="T545" s="228"/>
      <c r="U545" s="228">
        <v>0</v>
      </c>
      <c r="V545" s="228">
        <v>77</v>
      </c>
      <c r="W545" s="228">
        <f t="shared" si="13"/>
        <v>385</v>
      </c>
      <c r="X545" s="228">
        <f t="shared" si="14"/>
        <v>57.75</v>
      </c>
      <c r="Y545" s="229">
        <f t="shared" si="15"/>
        <v>442.75</v>
      </c>
      <c r="Z545" s="233">
        <v>6.84</v>
      </c>
      <c r="AA545" s="228">
        <f t="shared" si="16"/>
        <v>2748.9</v>
      </c>
      <c r="AB545" s="231">
        <f t="shared" si="17"/>
        <v>1869.2520000000002</v>
      </c>
      <c r="AC545" s="226" t="s">
        <v>2733</v>
      </c>
      <c r="AD545" s="226" t="s">
        <v>2734</v>
      </c>
      <c r="AE545" s="226" t="s">
        <v>2689</v>
      </c>
      <c r="AF545" s="253"/>
    </row>
    <row r="546" spans="1:32" ht="21.75" customHeight="1">
      <c r="A546" s="226">
        <v>538</v>
      </c>
      <c r="B546" s="226" t="s">
        <v>4293</v>
      </c>
      <c r="C546" s="226" t="s">
        <v>4292</v>
      </c>
      <c r="D546" s="227"/>
      <c r="E546" s="226" t="s">
        <v>4294</v>
      </c>
      <c r="F546" s="226" t="s">
        <v>42</v>
      </c>
      <c r="G546" s="226" t="s">
        <v>2686</v>
      </c>
      <c r="H546" s="226" t="s">
        <v>4182</v>
      </c>
      <c r="I546" s="226" t="s">
        <v>4295</v>
      </c>
      <c r="J546" s="237">
        <v>2</v>
      </c>
      <c r="K546" s="260">
        <v>2</v>
      </c>
      <c r="L546" s="260"/>
      <c r="M546" s="226">
        <v>2</v>
      </c>
      <c r="N546" s="226">
        <v>2</v>
      </c>
      <c r="O546" s="226">
        <v>1</v>
      </c>
      <c r="P546" s="226">
        <v>7</v>
      </c>
      <c r="Q546" s="226">
        <v>1000</v>
      </c>
      <c r="R546" s="228">
        <f t="shared" si="12"/>
        <v>7000</v>
      </c>
      <c r="S546" s="228"/>
      <c r="T546" s="228"/>
      <c r="U546" s="228">
        <v>0</v>
      </c>
      <c r="V546" s="228"/>
      <c r="W546" s="228">
        <f t="shared" si="13"/>
        <v>2333.3333333333335</v>
      </c>
      <c r="X546" s="228">
        <f t="shared" si="14"/>
        <v>350</v>
      </c>
      <c r="Y546" s="229">
        <f t="shared" si="15"/>
        <v>2683.3333333333335</v>
      </c>
      <c r="Z546" s="233">
        <v>5.88</v>
      </c>
      <c r="AA546" s="228">
        <f t="shared" si="16"/>
        <v>14420</v>
      </c>
      <c r="AB546" s="231">
        <f t="shared" si="17"/>
        <v>9805.6</v>
      </c>
      <c r="AC546" s="226" t="s">
        <v>2733</v>
      </c>
      <c r="AD546" s="226" t="s">
        <v>2733</v>
      </c>
      <c r="AE546" s="226" t="s">
        <v>2689</v>
      </c>
      <c r="AF546" s="253"/>
    </row>
    <row r="547" spans="1:32" ht="21.75" customHeight="1">
      <c r="A547" s="226">
        <v>539</v>
      </c>
      <c r="B547" s="226" t="s">
        <v>4297</v>
      </c>
      <c r="C547" s="226" t="s">
        <v>4296</v>
      </c>
      <c r="D547" s="227"/>
      <c r="E547" s="236" t="s">
        <v>4298</v>
      </c>
      <c r="F547" s="226" t="s">
        <v>66</v>
      </c>
      <c r="G547" s="226" t="s">
        <v>2686</v>
      </c>
      <c r="H547" s="226" t="s">
        <v>4218</v>
      </c>
      <c r="I547" s="226" t="s">
        <v>4299</v>
      </c>
      <c r="J547" s="237">
        <v>2</v>
      </c>
      <c r="K547" s="260">
        <v>2</v>
      </c>
      <c r="L547" s="260"/>
      <c r="M547" s="226">
        <v>2</v>
      </c>
      <c r="N547" s="226">
        <v>3</v>
      </c>
      <c r="O547" s="227"/>
      <c r="P547" s="226">
        <v>12</v>
      </c>
      <c r="Q547" s="226">
        <v>200</v>
      </c>
      <c r="R547" s="228">
        <f t="shared" si="12"/>
        <v>2400</v>
      </c>
      <c r="S547" s="228"/>
      <c r="T547" s="228"/>
      <c r="U547" s="228">
        <v>0</v>
      </c>
      <c r="V547" s="228">
        <v>118</v>
      </c>
      <c r="W547" s="228">
        <f t="shared" si="13"/>
        <v>590</v>
      </c>
      <c r="X547" s="228">
        <f t="shared" si="14"/>
        <v>88.5</v>
      </c>
      <c r="Y547" s="229">
        <f t="shared" si="15"/>
        <v>678.5</v>
      </c>
      <c r="Z547" s="233">
        <v>6.84</v>
      </c>
      <c r="AA547" s="228">
        <f t="shared" si="16"/>
        <v>4212.6000000000004</v>
      </c>
      <c r="AB547" s="231">
        <f t="shared" si="17"/>
        <v>2864.5680000000007</v>
      </c>
      <c r="AC547" s="226" t="s">
        <v>2733</v>
      </c>
      <c r="AD547" s="226" t="s">
        <v>2734</v>
      </c>
      <c r="AE547" s="226" t="s">
        <v>2689</v>
      </c>
      <c r="AF547" s="253"/>
    </row>
    <row r="548" spans="1:32" ht="21.75" customHeight="1">
      <c r="A548" s="226">
        <v>540</v>
      </c>
      <c r="B548" s="226" t="s">
        <v>4301</v>
      </c>
      <c r="C548" s="226" t="s">
        <v>4300</v>
      </c>
      <c r="D548" s="227"/>
      <c r="E548" s="236" t="s">
        <v>4302</v>
      </c>
      <c r="F548" s="226" t="s">
        <v>66</v>
      </c>
      <c r="G548" s="226" t="s">
        <v>2686</v>
      </c>
      <c r="H548" s="226" t="s">
        <v>4218</v>
      </c>
      <c r="I548" s="226" t="s">
        <v>4299</v>
      </c>
      <c r="J548" s="237">
        <v>2</v>
      </c>
      <c r="K548" s="260">
        <v>2</v>
      </c>
      <c r="L548" s="260"/>
      <c r="M548" s="226">
        <v>2</v>
      </c>
      <c r="N548" s="226">
        <v>3</v>
      </c>
      <c r="O548" s="227"/>
      <c r="P548" s="226">
        <v>12</v>
      </c>
      <c r="Q548" s="226">
        <v>200</v>
      </c>
      <c r="R548" s="228">
        <f t="shared" si="12"/>
        <v>2400</v>
      </c>
      <c r="S548" s="228"/>
      <c r="T548" s="228"/>
      <c r="U548" s="228">
        <v>0</v>
      </c>
      <c r="V548" s="228">
        <v>118</v>
      </c>
      <c r="W548" s="228">
        <f t="shared" si="13"/>
        <v>590</v>
      </c>
      <c r="X548" s="228">
        <f t="shared" si="14"/>
        <v>88.5</v>
      </c>
      <c r="Y548" s="229">
        <f t="shared" si="15"/>
        <v>678.5</v>
      </c>
      <c r="Z548" s="233">
        <v>6.84</v>
      </c>
      <c r="AA548" s="228">
        <f t="shared" si="16"/>
        <v>4212.6000000000004</v>
      </c>
      <c r="AB548" s="231">
        <f t="shared" si="17"/>
        <v>2864.5680000000007</v>
      </c>
      <c r="AC548" s="226" t="s">
        <v>2733</v>
      </c>
      <c r="AD548" s="226" t="s">
        <v>2734</v>
      </c>
      <c r="AE548" s="226" t="s">
        <v>2689</v>
      </c>
      <c r="AF548" s="253"/>
    </row>
    <row r="549" spans="1:32" ht="21.75" customHeight="1">
      <c r="A549" s="226">
        <v>541</v>
      </c>
      <c r="B549" s="226" t="s">
        <v>4304</v>
      </c>
      <c r="C549" s="226" t="s">
        <v>4303</v>
      </c>
      <c r="D549" s="227"/>
      <c r="E549" s="236" t="s">
        <v>4305</v>
      </c>
      <c r="F549" s="226" t="s">
        <v>66</v>
      </c>
      <c r="G549" s="226" t="s">
        <v>2686</v>
      </c>
      <c r="H549" s="226" t="s">
        <v>4218</v>
      </c>
      <c r="I549" s="226" t="s">
        <v>4299</v>
      </c>
      <c r="J549" s="237">
        <v>2</v>
      </c>
      <c r="K549" s="260">
        <v>2</v>
      </c>
      <c r="L549" s="260"/>
      <c r="M549" s="226">
        <v>2</v>
      </c>
      <c r="N549" s="226">
        <v>3</v>
      </c>
      <c r="O549" s="227"/>
      <c r="P549" s="226">
        <v>12</v>
      </c>
      <c r="Q549" s="226">
        <v>200</v>
      </c>
      <c r="R549" s="228">
        <f t="shared" si="12"/>
        <v>2400</v>
      </c>
      <c r="S549" s="228"/>
      <c r="T549" s="228"/>
      <c r="U549" s="228">
        <v>0</v>
      </c>
      <c r="V549" s="228">
        <v>118</v>
      </c>
      <c r="W549" s="228">
        <f t="shared" si="13"/>
        <v>590</v>
      </c>
      <c r="X549" s="228">
        <f t="shared" si="14"/>
        <v>88.5</v>
      </c>
      <c r="Y549" s="229">
        <f t="shared" si="15"/>
        <v>678.5</v>
      </c>
      <c r="Z549" s="233">
        <v>6.84</v>
      </c>
      <c r="AA549" s="228">
        <f t="shared" si="16"/>
        <v>4212.6000000000004</v>
      </c>
      <c r="AB549" s="231">
        <f t="shared" si="17"/>
        <v>2864.5680000000007</v>
      </c>
      <c r="AC549" s="226" t="s">
        <v>2733</v>
      </c>
      <c r="AD549" s="226" t="s">
        <v>2734</v>
      </c>
      <c r="AE549" s="226" t="s">
        <v>2689</v>
      </c>
      <c r="AF549" s="253"/>
    </row>
    <row r="550" spans="1:32" ht="21.75" customHeight="1">
      <c r="A550" s="226">
        <v>542</v>
      </c>
      <c r="B550" s="226" t="s">
        <v>4307</v>
      </c>
      <c r="C550" s="226" t="s">
        <v>4306</v>
      </c>
      <c r="D550" s="227"/>
      <c r="E550" s="226" t="s">
        <v>4308</v>
      </c>
      <c r="F550" s="226" t="s">
        <v>66</v>
      </c>
      <c r="G550" s="226" t="s">
        <v>2686</v>
      </c>
      <c r="H550" s="226" t="s">
        <v>4218</v>
      </c>
      <c r="I550" s="226" t="s">
        <v>4309</v>
      </c>
      <c r="J550" s="237">
        <v>1</v>
      </c>
      <c r="K550" s="260">
        <v>1</v>
      </c>
      <c r="L550" s="260"/>
      <c r="M550" s="226">
        <v>1</v>
      </c>
      <c r="N550" s="226">
        <v>1</v>
      </c>
      <c r="O550" s="227"/>
      <c r="P550" s="226">
        <v>15</v>
      </c>
      <c r="Q550" s="226">
        <v>1200</v>
      </c>
      <c r="R550" s="228">
        <f t="shared" si="12"/>
        <v>18000</v>
      </c>
      <c r="S550" s="228"/>
      <c r="T550" s="228"/>
      <c r="U550" s="228">
        <v>0</v>
      </c>
      <c r="V550" s="228">
        <v>150</v>
      </c>
      <c r="W550" s="228">
        <f t="shared" si="13"/>
        <v>750</v>
      </c>
      <c r="X550" s="228">
        <f t="shared" si="14"/>
        <v>112.5</v>
      </c>
      <c r="Y550" s="229">
        <f t="shared" si="15"/>
        <v>862.5</v>
      </c>
      <c r="Z550" s="233">
        <v>6.84</v>
      </c>
      <c r="AA550" s="228">
        <f t="shared" si="16"/>
        <v>5355</v>
      </c>
      <c r="AB550" s="231">
        <f t="shared" si="17"/>
        <v>3641.4</v>
      </c>
      <c r="AC550" s="226" t="s">
        <v>2733</v>
      </c>
      <c r="AD550" s="226" t="s">
        <v>2734</v>
      </c>
      <c r="AE550" s="226" t="s">
        <v>2689</v>
      </c>
      <c r="AF550" s="253"/>
    </row>
    <row r="551" spans="1:32" ht="21.75" customHeight="1">
      <c r="A551" s="226">
        <v>543</v>
      </c>
      <c r="B551" s="226" t="s">
        <v>4311</v>
      </c>
      <c r="C551" s="226" t="s">
        <v>4310</v>
      </c>
      <c r="D551" s="227"/>
      <c r="E551" s="226" t="s">
        <v>4312</v>
      </c>
      <c r="F551" s="226" t="s">
        <v>66</v>
      </c>
      <c r="G551" s="226" t="s">
        <v>2686</v>
      </c>
      <c r="H551" s="226" t="s">
        <v>4218</v>
      </c>
      <c r="I551" s="226" t="s">
        <v>4309</v>
      </c>
      <c r="J551" s="237">
        <v>1</v>
      </c>
      <c r="K551" s="260">
        <v>1</v>
      </c>
      <c r="L551" s="260"/>
      <c r="M551" s="226">
        <v>1</v>
      </c>
      <c r="N551" s="226">
        <v>1</v>
      </c>
      <c r="O551" s="227"/>
      <c r="P551" s="226">
        <v>15</v>
      </c>
      <c r="Q551" s="226">
        <v>1200</v>
      </c>
      <c r="R551" s="228">
        <f t="shared" si="12"/>
        <v>18000</v>
      </c>
      <c r="S551" s="228"/>
      <c r="T551" s="228"/>
      <c r="U551" s="228">
        <v>0</v>
      </c>
      <c r="V551" s="228">
        <v>150</v>
      </c>
      <c r="W551" s="228">
        <f t="shared" si="13"/>
        <v>750</v>
      </c>
      <c r="X551" s="228">
        <f t="shared" si="14"/>
        <v>112.5</v>
      </c>
      <c r="Y551" s="229">
        <f t="shared" si="15"/>
        <v>862.5</v>
      </c>
      <c r="Z551" s="233">
        <v>6.84</v>
      </c>
      <c r="AA551" s="228">
        <f t="shared" si="16"/>
        <v>5355</v>
      </c>
      <c r="AB551" s="231">
        <f t="shared" si="17"/>
        <v>3641.4</v>
      </c>
      <c r="AC551" s="226" t="s">
        <v>2733</v>
      </c>
      <c r="AD551" s="226" t="s">
        <v>2734</v>
      </c>
      <c r="AE551" s="226" t="s">
        <v>2689</v>
      </c>
      <c r="AF551" s="253"/>
    </row>
    <row r="552" spans="1:32" ht="21.75" customHeight="1">
      <c r="A552" s="226">
        <v>544</v>
      </c>
      <c r="B552" s="226" t="s">
        <v>4313</v>
      </c>
      <c r="C552" s="226" t="s">
        <v>4313</v>
      </c>
      <c r="D552" s="227"/>
      <c r="E552" s="226" t="s">
        <v>4314</v>
      </c>
      <c r="F552" s="226" t="s">
        <v>42</v>
      </c>
      <c r="G552" s="226" t="s">
        <v>2686</v>
      </c>
      <c r="H552" s="226">
        <v>7</v>
      </c>
      <c r="I552" s="226" t="s">
        <v>4315</v>
      </c>
      <c r="J552" s="237">
        <v>9</v>
      </c>
      <c r="K552" s="260">
        <v>9</v>
      </c>
      <c r="L552" s="260"/>
      <c r="M552" s="226">
        <v>5</v>
      </c>
      <c r="N552" s="226">
        <v>10</v>
      </c>
      <c r="O552" s="227"/>
      <c r="P552" s="226">
        <v>24</v>
      </c>
      <c r="Q552" s="226">
        <v>1900</v>
      </c>
      <c r="R552" s="228">
        <f t="shared" si="12"/>
        <v>45600</v>
      </c>
      <c r="S552" s="228"/>
      <c r="T552" s="228"/>
      <c r="U552" s="228">
        <v>0</v>
      </c>
      <c r="V552" s="228"/>
      <c r="W552" s="228">
        <f t="shared" si="13"/>
        <v>15200</v>
      </c>
      <c r="X552" s="228">
        <f t="shared" si="14"/>
        <v>2280</v>
      </c>
      <c r="Y552" s="229">
        <f t="shared" si="15"/>
        <v>17480</v>
      </c>
      <c r="Z552" s="233">
        <v>5.88</v>
      </c>
      <c r="AA552" s="228">
        <f t="shared" si="16"/>
        <v>93936</v>
      </c>
      <c r="AB552" s="231">
        <f t="shared" si="17"/>
        <v>63876.480000000003</v>
      </c>
      <c r="AC552" s="226" t="s">
        <v>1701</v>
      </c>
      <c r="AD552" s="226" t="s">
        <v>1701</v>
      </c>
      <c r="AE552" s="226" t="s">
        <v>2689</v>
      </c>
      <c r="AF552" s="253" t="s">
        <v>2785</v>
      </c>
    </row>
    <row r="553" spans="1:32" ht="21.75" customHeight="1">
      <c r="A553" s="226">
        <v>545</v>
      </c>
      <c r="B553" s="226" t="s">
        <v>4316</v>
      </c>
      <c r="C553" s="226" t="s">
        <v>4316</v>
      </c>
      <c r="D553" s="227"/>
      <c r="E553" s="236" t="s">
        <v>4317</v>
      </c>
      <c r="F553" s="226" t="s">
        <v>66</v>
      </c>
      <c r="G553" s="226" t="s">
        <v>2686</v>
      </c>
      <c r="H553" s="226">
        <v>7</v>
      </c>
      <c r="I553" s="226" t="s">
        <v>4315</v>
      </c>
      <c r="J553" s="237">
        <v>3</v>
      </c>
      <c r="K553" s="260">
        <v>3</v>
      </c>
      <c r="L553" s="260"/>
      <c r="M553" s="226">
        <v>2</v>
      </c>
      <c r="N553" s="226">
        <v>4</v>
      </c>
      <c r="O553" s="227"/>
      <c r="P553" s="226">
        <v>30</v>
      </c>
      <c r="Q553" s="226">
        <v>2975</v>
      </c>
      <c r="R553" s="228">
        <f t="shared" si="12"/>
        <v>89250</v>
      </c>
      <c r="S553" s="228"/>
      <c r="T553" s="228"/>
      <c r="U553" s="228">
        <v>0</v>
      </c>
      <c r="V553" s="228">
        <v>66</v>
      </c>
      <c r="W553" s="228">
        <f t="shared" si="13"/>
        <v>330</v>
      </c>
      <c r="X553" s="228">
        <f t="shared" si="14"/>
        <v>49.5</v>
      </c>
      <c r="Y553" s="229">
        <f t="shared" si="15"/>
        <v>379.5</v>
      </c>
      <c r="Z553" s="233">
        <v>6.84</v>
      </c>
      <c r="AA553" s="228">
        <f t="shared" si="16"/>
        <v>2356.1999999999998</v>
      </c>
      <c r="AB553" s="231">
        <f t="shared" si="17"/>
        <v>1602.2159999999999</v>
      </c>
      <c r="AC553" s="226" t="s">
        <v>1701</v>
      </c>
      <c r="AD553" s="226" t="s">
        <v>1701</v>
      </c>
      <c r="AE553" s="226" t="s">
        <v>2689</v>
      </c>
      <c r="AF553" s="253"/>
    </row>
    <row r="554" spans="1:32" ht="21.75" customHeight="1">
      <c r="A554" s="226">
        <v>546</v>
      </c>
      <c r="B554" s="226" t="s">
        <v>4318</v>
      </c>
      <c r="C554" s="226" t="s">
        <v>4318</v>
      </c>
      <c r="D554" s="227"/>
      <c r="E554" s="226" t="s">
        <v>4319</v>
      </c>
      <c r="F554" s="226" t="s">
        <v>42</v>
      </c>
      <c r="G554" s="226" t="s">
        <v>2686</v>
      </c>
      <c r="H554" s="226">
        <v>7</v>
      </c>
      <c r="I554" s="226" t="s">
        <v>4320</v>
      </c>
      <c r="J554" s="235">
        <v>4</v>
      </c>
      <c r="K554" s="262">
        <v>3</v>
      </c>
      <c r="L554" s="262">
        <v>1</v>
      </c>
      <c r="M554" s="226">
        <v>5</v>
      </c>
      <c r="N554" s="226">
        <v>5</v>
      </c>
      <c r="O554" s="227"/>
      <c r="P554" s="226">
        <v>10</v>
      </c>
      <c r="Q554" s="226">
        <v>2300</v>
      </c>
      <c r="R554" s="228">
        <f t="shared" si="12"/>
        <v>23000</v>
      </c>
      <c r="S554" s="228">
        <v>2300</v>
      </c>
      <c r="T554" s="228">
        <v>4</v>
      </c>
      <c r="U554" s="228">
        <v>9200</v>
      </c>
      <c r="V554" s="228"/>
      <c r="W554" s="228">
        <f t="shared" si="13"/>
        <v>7666.666666666667</v>
      </c>
      <c r="X554" s="228">
        <f t="shared" si="14"/>
        <v>2070</v>
      </c>
      <c r="Y554" s="229">
        <f t="shared" si="15"/>
        <v>9736.6666666666679</v>
      </c>
      <c r="Z554" s="233">
        <v>5.88</v>
      </c>
      <c r="AA554" s="228">
        <f t="shared" si="16"/>
        <v>49220</v>
      </c>
      <c r="AB554" s="231">
        <f t="shared" si="17"/>
        <v>33469.600000000006</v>
      </c>
      <c r="AC554" s="226" t="s">
        <v>4321</v>
      </c>
      <c r="AD554" s="226" t="s">
        <v>4321</v>
      </c>
      <c r="AE554" s="226" t="s">
        <v>4321</v>
      </c>
      <c r="AF554" s="253" t="s">
        <v>4322</v>
      </c>
    </row>
    <row r="555" spans="1:32" ht="21.75" customHeight="1">
      <c r="A555" s="226">
        <v>547</v>
      </c>
      <c r="B555" s="226" t="s">
        <v>4323</v>
      </c>
      <c r="C555" s="226" t="s">
        <v>4323</v>
      </c>
      <c r="D555" s="227"/>
      <c r="E555" s="226" t="s">
        <v>4324</v>
      </c>
      <c r="F555" s="226" t="s">
        <v>2758</v>
      </c>
      <c r="G555" s="226" t="s">
        <v>2686</v>
      </c>
      <c r="H555" s="226">
        <v>7</v>
      </c>
      <c r="I555" s="226" t="s">
        <v>4325</v>
      </c>
      <c r="J555" s="237">
        <v>7</v>
      </c>
      <c r="K555" s="260">
        <v>7</v>
      </c>
      <c r="L555" s="260"/>
      <c r="M555" s="226">
        <v>4</v>
      </c>
      <c r="N555" s="226">
        <v>8</v>
      </c>
      <c r="O555" s="227"/>
      <c r="P555" s="226">
        <v>1</v>
      </c>
      <c r="Q555" s="226">
        <v>9000</v>
      </c>
      <c r="R555" s="228">
        <f t="shared" si="12"/>
        <v>9000</v>
      </c>
      <c r="S555" s="228">
        <v>9000</v>
      </c>
      <c r="T555" s="228">
        <v>5</v>
      </c>
      <c r="U555" s="228">
        <v>45000</v>
      </c>
      <c r="V555" s="228"/>
      <c r="W555" s="228">
        <f t="shared" si="13"/>
        <v>3000</v>
      </c>
      <c r="X555" s="228">
        <f t="shared" si="14"/>
        <v>4950</v>
      </c>
      <c r="Y555" s="229">
        <f t="shared" si="15"/>
        <v>7950</v>
      </c>
      <c r="Z555" s="233">
        <v>5.88</v>
      </c>
      <c r="AA555" s="228">
        <f t="shared" si="16"/>
        <v>27540</v>
      </c>
      <c r="AB555" s="231">
        <f t="shared" si="17"/>
        <v>18727.2</v>
      </c>
      <c r="AC555" s="226" t="s">
        <v>4326</v>
      </c>
      <c r="AD555" s="226" t="s">
        <v>4326</v>
      </c>
      <c r="AE555" s="226" t="s">
        <v>4326</v>
      </c>
      <c r="AF555" s="253" t="s">
        <v>4327</v>
      </c>
    </row>
    <row r="556" spans="1:32" ht="21.75" customHeight="1">
      <c r="A556" s="226">
        <v>548</v>
      </c>
      <c r="B556" s="226" t="s">
        <v>4328</v>
      </c>
      <c r="C556" s="226" t="s">
        <v>4328</v>
      </c>
      <c r="D556" s="227"/>
      <c r="E556" s="226" t="s">
        <v>4329</v>
      </c>
      <c r="F556" s="226" t="s">
        <v>42</v>
      </c>
      <c r="G556" s="226" t="s">
        <v>2686</v>
      </c>
      <c r="H556" s="226">
        <v>7</v>
      </c>
      <c r="I556" s="226" t="s">
        <v>4330</v>
      </c>
      <c r="J556" s="237">
        <v>3</v>
      </c>
      <c r="K556" s="260">
        <v>3</v>
      </c>
      <c r="L556" s="260"/>
      <c r="M556" s="226">
        <v>2</v>
      </c>
      <c r="N556" s="226">
        <v>4</v>
      </c>
      <c r="O556" s="227"/>
      <c r="P556" s="226">
        <v>11</v>
      </c>
      <c r="Q556" s="226">
        <v>550</v>
      </c>
      <c r="R556" s="228">
        <f t="shared" si="12"/>
        <v>6050</v>
      </c>
      <c r="S556" s="228"/>
      <c r="T556" s="228"/>
      <c r="U556" s="228">
        <v>0</v>
      </c>
      <c r="V556" s="228"/>
      <c r="W556" s="228">
        <f t="shared" si="13"/>
        <v>2016.6666666666667</v>
      </c>
      <c r="X556" s="228">
        <f t="shared" si="14"/>
        <v>302.5</v>
      </c>
      <c r="Y556" s="229">
        <f t="shared" si="15"/>
        <v>2319.166666666667</v>
      </c>
      <c r="Z556" s="233">
        <v>5.88</v>
      </c>
      <c r="AA556" s="228">
        <f t="shared" si="16"/>
        <v>12463</v>
      </c>
      <c r="AB556" s="231">
        <f t="shared" si="17"/>
        <v>8474.84</v>
      </c>
      <c r="AC556" s="226" t="s">
        <v>1701</v>
      </c>
      <c r="AD556" s="226" t="s">
        <v>2688</v>
      </c>
      <c r="AE556" s="226" t="s">
        <v>2689</v>
      </c>
      <c r="AF556" s="253"/>
    </row>
    <row r="557" spans="1:32" ht="21.75" customHeight="1">
      <c r="A557" s="226">
        <v>549</v>
      </c>
      <c r="B557" s="226" t="s">
        <v>4331</v>
      </c>
      <c r="C557" s="226" t="s">
        <v>4331</v>
      </c>
      <c r="D557" s="227"/>
      <c r="E557" s="226" t="s">
        <v>4332</v>
      </c>
      <c r="F557" s="226" t="s">
        <v>66</v>
      </c>
      <c r="G557" s="226" t="s">
        <v>2686</v>
      </c>
      <c r="H557" s="226">
        <v>7</v>
      </c>
      <c r="I557" s="226" t="s">
        <v>4333</v>
      </c>
      <c r="J557" s="237">
        <v>5</v>
      </c>
      <c r="K557" s="260">
        <v>5</v>
      </c>
      <c r="L557" s="260"/>
      <c r="M557" s="226">
        <v>3</v>
      </c>
      <c r="N557" s="226">
        <v>6</v>
      </c>
      <c r="O557" s="227"/>
      <c r="P557" s="226">
        <v>25</v>
      </c>
      <c r="Q557" s="226">
        <v>1600</v>
      </c>
      <c r="R557" s="228">
        <f t="shared" si="12"/>
        <v>40000</v>
      </c>
      <c r="S557" s="228"/>
      <c r="T557" s="228"/>
      <c r="U557" s="228">
        <v>0</v>
      </c>
      <c r="V557" s="228">
        <v>294</v>
      </c>
      <c r="W557" s="228">
        <f t="shared" si="13"/>
        <v>1470</v>
      </c>
      <c r="X557" s="228">
        <f t="shared" si="14"/>
        <v>220.5</v>
      </c>
      <c r="Y557" s="229">
        <f t="shared" si="15"/>
        <v>1690.5</v>
      </c>
      <c r="Z557" s="233">
        <v>6.84</v>
      </c>
      <c r="AA557" s="228">
        <f t="shared" si="16"/>
        <v>10495.8</v>
      </c>
      <c r="AB557" s="231">
        <f t="shared" si="17"/>
        <v>7137.1440000000002</v>
      </c>
      <c r="AC557" s="226" t="s">
        <v>2733</v>
      </c>
      <c r="AD557" s="226" t="s">
        <v>2733</v>
      </c>
      <c r="AE557" s="226" t="s">
        <v>2733</v>
      </c>
      <c r="AF557" s="253"/>
    </row>
    <row r="558" spans="1:32" ht="21.75" customHeight="1">
      <c r="A558" s="226">
        <v>550</v>
      </c>
      <c r="B558" s="226" t="s">
        <v>4334</v>
      </c>
      <c r="C558" s="226" t="s">
        <v>4334</v>
      </c>
      <c r="D558" s="227"/>
      <c r="E558" s="226" t="s">
        <v>4335</v>
      </c>
      <c r="F558" s="226" t="s">
        <v>66</v>
      </c>
      <c r="G558" s="226" t="s">
        <v>2686</v>
      </c>
      <c r="H558" s="226">
        <v>7</v>
      </c>
      <c r="I558" s="226" t="s">
        <v>4333</v>
      </c>
      <c r="J558" s="237">
        <v>5</v>
      </c>
      <c r="K558" s="260">
        <v>5</v>
      </c>
      <c r="L558" s="260"/>
      <c r="M558" s="226">
        <v>3</v>
      </c>
      <c r="N558" s="226">
        <v>6</v>
      </c>
      <c r="O558" s="227"/>
      <c r="P558" s="226">
        <v>25</v>
      </c>
      <c r="Q558" s="226">
        <v>1600</v>
      </c>
      <c r="R558" s="228">
        <f t="shared" si="12"/>
        <v>40000</v>
      </c>
      <c r="S558" s="228"/>
      <c r="T558" s="228"/>
      <c r="U558" s="228">
        <v>0</v>
      </c>
      <c r="V558" s="228">
        <v>294</v>
      </c>
      <c r="W558" s="228">
        <f t="shared" si="13"/>
        <v>1470</v>
      </c>
      <c r="X558" s="228">
        <f t="shared" si="14"/>
        <v>220.5</v>
      </c>
      <c r="Y558" s="229">
        <f t="shared" si="15"/>
        <v>1690.5</v>
      </c>
      <c r="Z558" s="233">
        <v>6.84</v>
      </c>
      <c r="AA558" s="228">
        <f t="shared" si="16"/>
        <v>10495.8</v>
      </c>
      <c r="AB558" s="231">
        <f t="shared" si="17"/>
        <v>7137.1440000000002</v>
      </c>
      <c r="AC558" s="226" t="s">
        <v>2733</v>
      </c>
      <c r="AD558" s="226" t="s">
        <v>2733</v>
      </c>
      <c r="AE558" s="226" t="s">
        <v>2733</v>
      </c>
      <c r="AF558" s="253"/>
    </row>
    <row r="559" spans="1:32" ht="21.75" customHeight="1">
      <c r="A559" s="226">
        <v>551</v>
      </c>
      <c r="B559" s="226" t="s">
        <v>4336</v>
      </c>
      <c r="C559" s="226" t="s">
        <v>4336</v>
      </c>
      <c r="D559" s="227"/>
      <c r="E559" s="226" t="s">
        <v>4337</v>
      </c>
      <c r="F559" s="226" t="s">
        <v>66</v>
      </c>
      <c r="G559" s="226" t="s">
        <v>2686</v>
      </c>
      <c r="H559" s="226">
        <v>7</v>
      </c>
      <c r="I559" s="226" t="s">
        <v>4333</v>
      </c>
      <c r="J559" s="237">
        <v>7</v>
      </c>
      <c r="K559" s="260">
        <v>7</v>
      </c>
      <c r="L559" s="260"/>
      <c r="M559" s="226">
        <v>4</v>
      </c>
      <c r="N559" s="226">
        <v>8</v>
      </c>
      <c r="O559" s="227"/>
      <c r="P559" s="226">
        <v>25</v>
      </c>
      <c r="Q559" s="226">
        <v>3600</v>
      </c>
      <c r="R559" s="228">
        <f t="shared" si="12"/>
        <v>90000</v>
      </c>
      <c r="S559" s="228"/>
      <c r="T559" s="228"/>
      <c r="U559" s="228">
        <v>0</v>
      </c>
      <c r="V559" s="228">
        <v>375</v>
      </c>
      <c r="W559" s="228">
        <f t="shared" si="13"/>
        <v>1875</v>
      </c>
      <c r="X559" s="228">
        <f t="shared" si="14"/>
        <v>281.25</v>
      </c>
      <c r="Y559" s="229">
        <f t="shared" si="15"/>
        <v>2156.25</v>
      </c>
      <c r="Z559" s="233">
        <v>6.84</v>
      </c>
      <c r="AA559" s="228">
        <f t="shared" si="16"/>
        <v>13387.5</v>
      </c>
      <c r="AB559" s="231">
        <f t="shared" si="17"/>
        <v>9103.5</v>
      </c>
      <c r="AC559" s="226" t="s">
        <v>2733</v>
      </c>
      <c r="AD559" s="226" t="s">
        <v>2733</v>
      </c>
      <c r="AE559" s="226" t="s">
        <v>2733</v>
      </c>
      <c r="AF559" s="253"/>
    </row>
    <row r="560" spans="1:32" ht="21.75" customHeight="1">
      <c r="A560" s="226">
        <v>552</v>
      </c>
      <c r="B560" s="226" t="s">
        <v>4338</v>
      </c>
      <c r="C560" s="226" t="s">
        <v>4338</v>
      </c>
      <c r="D560" s="227"/>
      <c r="E560" s="226" t="s">
        <v>4339</v>
      </c>
      <c r="F560" s="226" t="s">
        <v>66</v>
      </c>
      <c r="G560" s="226" t="s">
        <v>2686</v>
      </c>
      <c r="H560" s="226">
        <v>7</v>
      </c>
      <c r="I560" s="226" t="s">
        <v>4340</v>
      </c>
      <c r="J560" s="237">
        <v>5</v>
      </c>
      <c r="K560" s="260">
        <v>5</v>
      </c>
      <c r="L560" s="260"/>
      <c r="M560" s="226">
        <v>3</v>
      </c>
      <c r="N560" s="226">
        <v>6</v>
      </c>
      <c r="O560" s="227"/>
      <c r="P560" s="226">
        <v>25</v>
      </c>
      <c r="Q560" s="226">
        <v>1200</v>
      </c>
      <c r="R560" s="228">
        <f t="shared" si="12"/>
        <v>30000</v>
      </c>
      <c r="S560" s="228"/>
      <c r="T560" s="228"/>
      <c r="U560" s="228">
        <v>0</v>
      </c>
      <c r="V560" s="228">
        <v>375</v>
      </c>
      <c r="W560" s="228">
        <f t="shared" si="13"/>
        <v>1875</v>
      </c>
      <c r="X560" s="228">
        <f t="shared" si="14"/>
        <v>281.25</v>
      </c>
      <c r="Y560" s="229">
        <f t="shared" si="15"/>
        <v>2156.25</v>
      </c>
      <c r="Z560" s="233">
        <v>6.84</v>
      </c>
      <c r="AA560" s="228">
        <f t="shared" si="16"/>
        <v>13387.5</v>
      </c>
      <c r="AB560" s="231">
        <f t="shared" si="17"/>
        <v>9103.5</v>
      </c>
      <c r="AC560" s="226" t="s">
        <v>2733</v>
      </c>
      <c r="AD560" s="226" t="s">
        <v>2733</v>
      </c>
      <c r="AE560" s="226" t="s">
        <v>2733</v>
      </c>
      <c r="AF560" s="253" t="s">
        <v>4341</v>
      </c>
    </row>
    <row r="561" spans="1:32" ht="21.75" customHeight="1">
      <c r="A561" s="226">
        <v>553</v>
      </c>
      <c r="B561" s="226" t="s">
        <v>4342</v>
      </c>
      <c r="C561" s="226" t="s">
        <v>4342</v>
      </c>
      <c r="D561" s="227"/>
      <c r="E561" s="226" t="s">
        <v>4343</v>
      </c>
      <c r="F561" s="226" t="s">
        <v>66</v>
      </c>
      <c r="G561" s="226" t="s">
        <v>2686</v>
      </c>
      <c r="H561" s="226">
        <v>7</v>
      </c>
      <c r="I561" s="226" t="s">
        <v>4340</v>
      </c>
      <c r="J561" s="237">
        <v>5</v>
      </c>
      <c r="K561" s="260">
        <v>5</v>
      </c>
      <c r="L561" s="260"/>
      <c r="M561" s="226">
        <v>3</v>
      </c>
      <c r="N561" s="226">
        <v>6</v>
      </c>
      <c r="O561" s="227"/>
      <c r="P561" s="226">
        <v>25</v>
      </c>
      <c r="Q561" s="226">
        <v>1200</v>
      </c>
      <c r="R561" s="228">
        <f t="shared" si="12"/>
        <v>30000</v>
      </c>
      <c r="S561" s="228"/>
      <c r="T561" s="228"/>
      <c r="U561" s="228">
        <v>0</v>
      </c>
      <c r="V561" s="228">
        <v>375</v>
      </c>
      <c r="W561" s="228">
        <f t="shared" si="13"/>
        <v>1875</v>
      </c>
      <c r="X561" s="228">
        <f t="shared" si="14"/>
        <v>281.25</v>
      </c>
      <c r="Y561" s="229">
        <f t="shared" si="15"/>
        <v>2156.25</v>
      </c>
      <c r="Z561" s="233">
        <v>6.84</v>
      </c>
      <c r="AA561" s="228">
        <f t="shared" si="16"/>
        <v>13387.5</v>
      </c>
      <c r="AB561" s="231">
        <f t="shared" si="17"/>
        <v>9103.5</v>
      </c>
      <c r="AC561" s="226" t="s">
        <v>2733</v>
      </c>
      <c r="AD561" s="226" t="s">
        <v>2733</v>
      </c>
      <c r="AE561" s="226" t="s">
        <v>2733</v>
      </c>
      <c r="AF561" s="253" t="s">
        <v>4341</v>
      </c>
    </row>
    <row r="562" spans="1:32" ht="21.75" customHeight="1">
      <c r="A562" s="226">
        <v>554</v>
      </c>
      <c r="B562" s="226" t="s">
        <v>4344</v>
      </c>
      <c r="C562" s="226" t="s">
        <v>4344</v>
      </c>
      <c r="D562" s="227"/>
      <c r="E562" s="226" t="s">
        <v>4345</v>
      </c>
      <c r="F562" s="226" t="s">
        <v>66</v>
      </c>
      <c r="G562" s="226" t="s">
        <v>2686</v>
      </c>
      <c r="H562" s="226">
        <v>7</v>
      </c>
      <c r="I562" s="226" t="s">
        <v>4340</v>
      </c>
      <c r="J562" s="237">
        <v>5</v>
      </c>
      <c r="K562" s="260">
        <v>5</v>
      </c>
      <c r="L562" s="260"/>
      <c r="M562" s="226">
        <v>3</v>
      </c>
      <c r="N562" s="226">
        <v>6</v>
      </c>
      <c r="O562" s="227"/>
      <c r="P562" s="226">
        <v>25</v>
      </c>
      <c r="Q562" s="226">
        <v>1200</v>
      </c>
      <c r="R562" s="228">
        <f t="shared" si="12"/>
        <v>30000</v>
      </c>
      <c r="S562" s="228"/>
      <c r="T562" s="228"/>
      <c r="U562" s="228">
        <v>0</v>
      </c>
      <c r="V562" s="228">
        <v>375</v>
      </c>
      <c r="W562" s="228">
        <f t="shared" si="13"/>
        <v>1875</v>
      </c>
      <c r="X562" s="228">
        <f t="shared" si="14"/>
        <v>281.25</v>
      </c>
      <c r="Y562" s="229">
        <f t="shared" si="15"/>
        <v>2156.25</v>
      </c>
      <c r="Z562" s="233">
        <v>6.84</v>
      </c>
      <c r="AA562" s="228">
        <f t="shared" si="16"/>
        <v>13387.5</v>
      </c>
      <c r="AB562" s="231">
        <f t="shared" si="17"/>
        <v>9103.5</v>
      </c>
      <c r="AC562" s="226" t="s">
        <v>2733</v>
      </c>
      <c r="AD562" s="226" t="s">
        <v>2733</v>
      </c>
      <c r="AE562" s="226" t="s">
        <v>2733</v>
      </c>
      <c r="AF562" s="253" t="s">
        <v>4341</v>
      </c>
    </row>
    <row r="563" spans="1:32" ht="21.75" customHeight="1">
      <c r="A563" s="226">
        <v>555</v>
      </c>
      <c r="B563" s="226" t="s">
        <v>4346</v>
      </c>
      <c r="C563" s="226" t="s">
        <v>4346</v>
      </c>
      <c r="D563" s="227"/>
      <c r="E563" s="226" t="s">
        <v>4347</v>
      </c>
      <c r="F563" s="226" t="s">
        <v>66</v>
      </c>
      <c r="G563" s="226" t="s">
        <v>2686</v>
      </c>
      <c r="H563" s="226">
        <v>7</v>
      </c>
      <c r="I563" s="226" t="s">
        <v>4340</v>
      </c>
      <c r="J563" s="237">
        <v>5</v>
      </c>
      <c r="K563" s="260">
        <v>5</v>
      </c>
      <c r="L563" s="260"/>
      <c r="M563" s="226">
        <v>3</v>
      </c>
      <c r="N563" s="226">
        <v>6</v>
      </c>
      <c r="O563" s="227"/>
      <c r="P563" s="226">
        <v>25</v>
      </c>
      <c r="Q563" s="226">
        <v>1200</v>
      </c>
      <c r="R563" s="228">
        <f t="shared" si="12"/>
        <v>30000</v>
      </c>
      <c r="S563" s="228"/>
      <c r="T563" s="228"/>
      <c r="U563" s="228">
        <v>0</v>
      </c>
      <c r="V563" s="228">
        <v>375</v>
      </c>
      <c r="W563" s="228">
        <f t="shared" si="13"/>
        <v>1875</v>
      </c>
      <c r="X563" s="228">
        <f t="shared" si="14"/>
        <v>281.25</v>
      </c>
      <c r="Y563" s="229">
        <f t="shared" si="15"/>
        <v>2156.25</v>
      </c>
      <c r="Z563" s="233">
        <v>6.84</v>
      </c>
      <c r="AA563" s="228">
        <f t="shared" si="16"/>
        <v>13387.5</v>
      </c>
      <c r="AB563" s="231">
        <f t="shared" si="17"/>
        <v>9103.5</v>
      </c>
      <c r="AC563" s="226" t="s">
        <v>2733</v>
      </c>
      <c r="AD563" s="226" t="s">
        <v>2733</v>
      </c>
      <c r="AE563" s="226" t="s">
        <v>2733</v>
      </c>
      <c r="AF563" s="253" t="s">
        <v>4341</v>
      </c>
    </row>
    <row r="564" spans="1:32" ht="21.75" customHeight="1">
      <c r="A564" s="226">
        <v>556</v>
      </c>
      <c r="B564" s="226" t="s">
        <v>4348</v>
      </c>
      <c r="C564" s="226" t="s">
        <v>4348</v>
      </c>
      <c r="D564" s="227"/>
      <c r="E564" s="226" t="s">
        <v>4349</v>
      </c>
      <c r="F564" s="226" t="s">
        <v>42</v>
      </c>
      <c r="G564" s="226" t="s">
        <v>2686</v>
      </c>
      <c r="H564" s="226">
        <v>7</v>
      </c>
      <c r="I564" s="226" t="s">
        <v>4350</v>
      </c>
      <c r="J564" s="237">
        <v>2</v>
      </c>
      <c r="K564" s="260">
        <v>2</v>
      </c>
      <c r="L564" s="260"/>
      <c r="M564" s="226">
        <v>2</v>
      </c>
      <c r="N564" s="226">
        <v>3</v>
      </c>
      <c r="O564" s="227"/>
      <c r="P564" s="226">
        <v>10</v>
      </c>
      <c r="Q564" s="226">
        <v>308</v>
      </c>
      <c r="R564" s="228">
        <f t="shared" si="12"/>
        <v>3080</v>
      </c>
      <c r="S564" s="228"/>
      <c r="T564" s="228"/>
      <c r="U564" s="228">
        <v>0</v>
      </c>
      <c r="V564" s="228"/>
      <c r="W564" s="228">
        <f t="shared" si="13"/>
        <v>1026.6666666666667</v>
      </c>
      <c r="X564" s="228">
        <f t="shared" si="14"/>
        <v>154</v>
      </c>
      <c r="Y564" s="229">
        <f t="shared" si="15"/>
        <v>1180.6666666666667</v>
      </c>
      <c r="Z564" s="233">
        <v>5.88</v>
      </c>
      <c r="AA564" s="228">
        <f t="shared" si="16"/>
        <v>6344.8</v>
      </c>
      <c r="AB564" s="231">
        <f t="shared" si="17"/>
        <v>4314.4640000000009</v>
      </c>
      <c r="AC564" s="226" t="s">
        <v>1701</v>
      </c>
      <c r="AD564" s="226" t="s">
        <v>1701</v>
      </c>
      <c r="AE564" s="226" t="s">
        <v>2689</v>
      </c>
      <c r="AF564" s="253" t="s">
        <v>2785</v>
      </c>
    </row>
    <row r="565" spans="1:32" ht="21.75" customHeight="1">
      <c r="A565" s="226">
        <v>557</v>
      </c>
      <c r="B565" s="226" t="s">
        <v>4351</v>
      </c>
      <c r="C565" s="226" t="s">
        <v>4351</v>
      </c>
      <c r="D565" s="227"/>
      <c r="E565" s="226" t="s">
        <v>4352</v>
      </c>
      <c r="F565" s="226" t="s">
        <v>42</v>
      </c>
      <c r="G565" s="226" t="s">
        <v>2686</v>
      </c>
      <c r="H565" s="226">
        <v>7</v>
      </c>
      <c r="I565" s="226" t="s">
        <v>4353</v>
      </c>
      <c r="J565" s="237">
        <v>2</v>
      </c>
      <c r="K565" s="260">
        <v>2</v>
      </c>
      <c r="L565" s="260"/>
      <c r="M565" s="226">
        <v>2</v>
      </c>
      <c r="N565" s="226">
        <v>2</v>
      </c>
      <c r="O565" s="227"/>
      <c r="P565" s="226">
        <v>13</v>
      </c>
      <c r="Q565" s="226">
        <v>184</v>
      </c>
      <c r="R565" s="228">
        <f t="shared" si="12"/>
        <v>2392</v>
      </c>
      <c r="S565" s="228"/>
      <c r="T565" s="228"/>
      <c r="U565" s="228">
        <v>0</v>
      </c>
      <c r="V565" s="228"/>
      <c r="W565" s="228">
        <f t="shared" si="13"/>
        <v>797.33333333333337</v>
      </c>
      <c r="X565" s="228">
        <f t="shared" si="14"/>
        <v>119.6</v>
      </c>
      <c r="Y565" s="229">
        <f t="shared" si="15"/>
        <v>916.93333333333339</v>
      </c>
      <c r="Z565" s="233">
        <v>5.88</v>
      </c>
      <c r="AA565" s="228">
        <f t="shared" si="16"/>
        <v>4927.5199999999995</v>
      </c>
      <c r="AB565" s="231">
        <f t="shared" si="17"/>
        <v>3350.7136</v>
      </c>
      <c r="AC565" s="226" t="s">
        <v>1701</v>
      </c>
      <c r="AD565" s="226" t="s">
        <v>1701</v>
      </c>
      <c r="AE565" s="226" t="s">
        <v>2689</v>
      </c>
      <c r="AF565" s="253"/>
    </row>
    <row r="566" spans="1:32" ht="21.75" customHeight="1">
      <c r="A566" s="226">
        <v>558</v>
      </c>
      <c r="B566" s="226" t="s">
        <v>4354</v>
      </c>
      <c r="C566" s="226" t="s">
        <v>4354</v>
      </c>
      <c r="D566" s="227"/>
      <c r="E566" s="226" t="s">
        <v>4355</v>
      </c>
      <c r="F566" s="226" t="s">
        <v>66</v>
      </c>
      <c r="G566" s="226" t="s">
        <v>2686</v>
      </c>
      <c r="H566" s="226">
        <v>7</v>
      </c>
      <c r="I566" s="226" t="s">
        <v>4356</v>
      </c>
      <c r="J566" s="237">
        <v>6</v>
      </c>
      <c r="K566" s="260">
        <v>6</v>
      </c>
      <c r="L566" s="260"/>
      <c r="M566" s="226">
        <v>4</v>
      </c>
      <c r="N566" s="226">
        <v>7</v>
      </c>
      <c r="O566" s="227"/>
      <c r="P566" s="236">
        <v>34</v>
      </c>
      <c r="Q566" s="226">
        <v>3500</v>
      </c>
      <c r="R566" s="228">
        <f t="shared" si="12"/>
        <v>119000</v>
      </c>
      <c r="S566" s="228"/>
      <c r="T566" s="228"/>
      <c r="U566" s="228">
        <v>0</v>
      </c>
      <c r="V566" s="228">
        <v>215</v>
      </c>
      <c r="W566" s="228">
        <f t="shared" si="13"/>
        <v>1075</v>
      </c>
      <c r="X566" s="228">
        <f t="shared" si="14"/>
        <v>161.25</v>
      </c>
      <c r="Y566" s="229">
        <f t="shared" si="15"/>
        <v>1236.25</v>
      </c>
      <c r="Z566" s="233">
        <v>6.84</v>
      </c>
      <c r="AA566" s="228">
        <f t="shared" si="16"/>
        <v>7675.5</v>
      </c>
      <c r="AB566" s="231">
        <f t="shared" si="17"/>
        <v>5219.34</v>
      </c>
      <c r="AC566" s="226" t="s">
        <v>1701</v>
      </c>
      <c r="AD566" s="226" t="s">
        <v>1701</v>
      </c>
      <c r="AE566" s="226" t="s">
        <v>1701</v>
      </c>
      <c r="AF566" s="253" t="s">
        <v>2785</v>
      </c>
    </row>
    <row r="567" spans="1:32" ht="21.75" customHeight="1">
      <c r="A567" s="226">
        <v>559</v>
      </c>
      <c r="B567" s="226" t="s">
        <v>4357</v>
      </c>
      <c r="C567" s="226" t="s">
        <v>4357</v>
      </c>
      <c r="D567" s="227"/>
      <c r="E567" s="226" t="s">
        <v>4358</v>
      </c>
      <c r="F567" s="226" t="s">
        <v>66</v>
      </c>
      <c r="G567" s="226" t="s">
        <v>2686</v>
      </c>
      <c r="H567" s="226">
        <v>7</v>
      </c>
      <c r="I567" s="226" t="s">
        <v>4356</v>
      </c>
      <c r="J567" s="237">
        <v>7</v>
      </c>
      <c r="K567" s="260">
        <v>7</v>
      </c>
      <c r="L567" s="260"/>
      <c r="M567" s="226">
        <v>4</v>
      </c>
      <c r="N567" s="226">
        <v>8</v>
      </c>
      <c r="O567" s="227"/>
      <c r="P567" s="236">
        <v>34</v>
      </c>
      <c r="Q567" s="226">
        <v>3500</v>
      </c>
      <c r="R567" s="228">
        <f t="shared" si="12"/>
        <v>119000</v>
      </c>
      <c r="S567" s="228"/>
      <c r="T567" s="228"/>
      <c r="U567" s="228">
        <v>0</v>
      </c>
      <c r="V567" s="228">
        <v>215</v>
      </c>
      <c r="W567" s="228">
        <f t="shared" si="13"/>
        <v>1075</v>
      </c>
      <c r="X567" s="228">
        <f t="shared" si="14"/>
        <v>161.25</v>
      </c>
      <c r="Y567" s="229">
        <f t="shared" si="15"/>
        <v>1236.25</v>
      </c>
      <c r="Z567" s="233">
        <v>6.84</v>
      </c>
      <c r="AA567" s="228">
        <f t="shared" si="16"/>
        <v>7675.5</v>
      </c>
      <c r="AB567" s="231">
        <f t="shared" si="17"/>
        <v>5219.34</v>
      </c>
      <c r="AC567" s="226" t="s">
        <v>1701</v>
      </c>
      <c r="AD567" s="226" t="s">
        <v>1701</v>
      </c>
      <c r="AE567" s="226" t="s">
        <v>1701</v>
      </c>
      <c r="AF567" s="253" t="s">
        <v>2785</v>
      </c>
    </row>
    <row r="568" spans="1:32" ht="21.75" customHeight="1">
      <c r="A568" s="226">
        <v>560</v>
      </c>
      <c r="B568" s="226" t="s">
        <v>4359</v>
      </c>
      <c r="C568" s="226" t="s">
        <v>4359</v>
      </c>
      <c r="D568" s="227"/>
      <c r="E568" s="226" t="s">
        <v>4360</v>
      </c>
      <c r="F568" s="226" t="s">
        <v>66</v>
      </c>
      <c r="G568" s="226" t="s">
        <v>2686</v>
      </c>
      <c r="H568" s="226">
        <v>7</v>
      </c>
      <c r="I568" s="226" t="s">
        <v>4356</v>
      </c>
      <c r="J568" s="237">
        <v>3</v>
      </c>
      <c r="K568" s="260">
        <v>3</v>
      </c>
      <c r="L568" s="260"/>
      <c r="M568" s="226">
        <v>2</v>
      </c>
      <c r="N568" s="226">
        <v>4</v>
      </c>
      <c r="O568" s="227"/>
      <c r="P568" s="226">
        <v>34</v>
      </c>
      <c r="Q568" s="226">
        <v>3500</v>
      </c>
      <c r="R568" s="228">
        <f t="shared" si="12"/>
        <v>119000</v>
      </c>
      <c r="S568" s="228"/>
      <c r="T568" s="228"/>
      <c r="U568" s="228">
        <v>0</v>
      </c>
      <c r="V568" s="228">
        <v>305</v>
      </c>
      <c r="W568" s="228">
        <f t="shared" si="13"/>
        <v>1525</v>
      </c>
      <c r="X568" s="228">
        <f t="shared" si="14"/>
        <v>228.75</v>
      </c>
      <c r="Y568" s="229">
        <f t="shared" si="15"/>
        <v>1753.75</v>
      </c>
      <c r="Z568" s="233">
        <v>6.84</v>
      </c>
      <c r="AA568" s="228">
        <f t="shared" si="16"/>
        <v>10888.5</v>
      </c>
      <c r="AB568" s="231">
        <f t="shared" si="17"/>
        <v>7404.18</v>
      </c>
      <c r="AC568" s="226" t="s">
        <v>1701</v>
      </c>
      <c r="AD568" s="226" t="s">
        <v>1701</v>
      </c>
      <c r="AE568" s="226" t="s">
        <v>1701</v>
      </c>
      <c r="AF568" s="253" t="s">
        <v>2785</v>
      </c>
    </row>
    <row r="569" spans="1:32" ht="21.75" customHeight="1">
      <c r="A569" s="226">
        <v>561</v>
      </c>
      <c r="B569" s="226" t="s">
        <v>4361</v>
      </c>
      <c r="C569" s="226" t="s">
        <v>4361</v>
      </c>
      <c r="D569" s="227"/>
      <c r="E569" s="226" t="s">
        <v>4362</v>
      </c>
      <c r="F569" s="226" t="s">
        <v>66</v>
      </c>
      <c r="G569" s="226" t="s">
        <v>2686</v>
      </c>
      <c r="H569" s="226">
        <v>7</v>
      </c>
      <c r="I569" s="226" t="s">
        <v>4356</v>
      </c>
      <c r="J569" s="237">
        <v>3</v>
      </c>
      <c r="K569" s="260">
        <v>3</v>
      </c>
      <c r="L569" s="260"/>
      <c r="M569" s="226">
        <v>2</v>
      </c>
      <c r="N569" s="226">
        <v>4</v>
      </c>
      <c r="O569" s="227"/>
      <c r="P569" s="226">
        <v>34</v>
      </c>
      <c r="Q569" s="226">
        <v>3500</v>
      </c>
      <c r="R569" s="228">
        <f t="shared" si="12"/>
        <v>119000</v>
      </c>
      <c r="S569" s="228"/>
      <c r="T569" s="228"/>
      <c r="U569" s="228">
        <v>0</v>
      </c>
      <c r="V569" s="228">
        <v>305</v>
      </c>
      <c r="W569" s="228">
        <f t="shared" si="13"/>
        <v>1525</v>
      </c>
      <c r="X569" s="228">
        <f t="shared" si="14"/>
        <v>228.75</v>
      </c>
      <c r="Y569" s="229">
        <f t="shared" si="15"/>
        <v>1753.75</v>
      </c>
      <c r="Z569" s="233">
        <v>6.84</v>
      </c>
      <c r="AA569" s="228">
        <f t="shared" si="16"/>
        <v>10888.5</v>
      </c>
      <c r="AB569" s="231">
        <f t="shared" si="17"/>
        <v>7404.18</v>
      </c>
      <c r="AC569" s="226" t="s">
        <v>1701</v>
      </c>
      <c r="AD569" s="226" t="s">
        <v>1701</v>
      </c>
      <c r="AE569" s="226" t="s">
        <v>1701</v>
      </c>
      <c r="AF569" s="253" t="s">
        <v>2785</v>
      </c>
    </row>
    <row r="570" spans="1:32" ht="21.75" customHeight="1">
      <c r="A570" s="226">
        <v>562</v>
      </c>
      <c r="B570" s="226" t="s">
        <v>4363</v>
      </c>
      <c r="C570" s="226" t="s">
        <v>4363</v>
      </c>
      <c r="D570" s="227"/>
      <c r="E570" s="226" t="s">
        <v>4364</v>
      </c>
      <c r="F570" s="226" t="s">
        <v>66</v>
      </c>
      <c r="G570" s="226" t="s">
        <v>2686</v>
      </c>
      <c r="H570" s="226">
        <v>7</v>
      </c>
      <c r="I570" s="226" t="s">
        <v>4365</v>
      </c>
      <c r="J570" s="237">
        <v>2</v>
      </c>
      <c r="K570" s="260">
        <v>2</v>
      </c>
      <c r="L570" s="260"/>
      <c r="M570" s="226">
        <v>2</v>
      </c>
      <c r="N570" s="226">
        <v>2</v>
      </c>
      <c r="O570" s="227"/>
      <c r="P570" s="226">
        <v>10</v>
      </c>
      <c r="Q570" s="226">
        <v>3500</v>
      </c>
      <c r="R570" s="228">
        <f t="shared" si="12"/>
        <v>35000</v>
      </c>
      <c r="S570" s="228"/>
      <c r="T570" s="228"/>
      <c r="U570" s="228">
        <v>0</v>
      </c>
      <c r="V570" s="228">
        <v>100</v>
      </c>
      <c r="W570" s="228">
        <f t="shared" si="13"/>
        <v>500</v>
      </c>
      <c r="X570" s="228">
        <f t="shared" si="14"/>
        <v>75</v>
      </c>
      <c r="Y570" s="229">
        <f t="shared" si="15"/>
        <v>575</v>
      </c>
      <c r="Z570" s="233">
        <v>6.84</v>
      </c>
      <c r="AA570" s="228">
        <f t="shared" si="16"/>
        <v>3570</v>
      </c>
      <c r="AB570" s="231">
        <f t="shared" si="17"/>
        <v>2427.6000000000004</v>
      </c>
      <c r="AC570" s="226" t="s">
        <v>1701</v>
      </c>
      <c r="AD570" s="226" t="s">
        <v>1701</v>
      </c>
      <c r="AE570" s="226" t="s">
        <v>1701</v>
      </c>
      <c r="AF570" s="253"/>
    </row>
    <row r="571" spans="1:32" ht="21.75" customHeight="1">
      <c r="A571" s="226">
        <v>563</v>
      </c>
      <c r="B571" s="226" t="s">
        <v>4366</v>
      </c>
      <c r="C571" s="226" t="s">
        <v>4366</v>
      </c>
      <c r="D571" s="227"/>
      <c r="E571" s="226" t="s">
        <v>4367</v>
      </c>
      <c r="F571" s="226" t="s">
        <v>66</v>
      </c>
      <c r="G571" s="226" t="s">
        <v>2686</v>
      </c>
      <c r="H571" s="226">
        <v>7</v>
      </c>
      <c r="I571" s="226" t="s">
        <v>4365</v>
      </c>
      <c r="J571" s="237">
        <v>2</v>
      </c>
      <c r="K571" s="260">
        <v>2</v>
      </c>
      <c r="L571" s="260"/>
      <c r="M571" s="226">
        <v>2</v>
      </c>
      <c r="N571" s="226">
        <v>2</v>
      </c>
      <c r="O571" s="227"/>
      <c r="P571" s="226">
        <v>10</v>
      </c>
      <c r="Q571" s="226">
        <v>3500</v>
      </c>
      <c r="R571" s="228">
        <f t="shared" si="12"/>
        <v>35000</v>
      </c>
      <c r="S571" s="228"/>
      <c r="T571" s="228"/>
      <c r="U571" s="228">
        <v>0</v>
      </c>
      <c r="V571" s="228">
        <v>100</v>
      </c>
      <c r="W571" s="228">
        <f t="shared" si="13"/>
        <v>500</v>
      </c>
      <c r="X571" s="228">
        <f t="shared" si="14"/>
        <v>75</v>
      </c>
      <c r="Y571" s="229">
        <f t="shared" si="15"/>
        <v>575</v>
      </c>
      <c r="Z571" s="233">
        <v>6.84</v>
      </c>
      <c r="AA571" s="228">
        <f t="shared" si="16"/>
        <v>3570</v>
      </c>
      <c r="AB571" s="231">
        <f t="shared" si="17"/>
        <v>2427.6000000000004</v>
      </c>
      <c r="AC571" s="226" t="s">
        <v>1701</v>
      </c>
      <c r="AD571" s="226" t="s">
        <v>1701</v>
      </c>
      <c r="AE571" s="226" t="s">
        <v>1701</v>
      </c>
      <c r="AF571" s="253"/>
    </row>
    <row r="572" spans="1:32" ht="21.75" customHeight="1">
      <c r="A572" s="226">
        <v>564</v>
      </c>
      <c r="B572" s="226" t="s">
        <v>4368</v>
      </c>
      <c r="C572" s="226" t="s">
        <v>4368</v>
      </c>
      <c r="D572" s="227"/>
      <c r="E572" s="226" t="s">
        <v>4369</v>
      </c>
      <c r="F572" s="226" t="s">
        <v>66</v>
      </c>
      <c r="G572" s="226" t="s">
        <v>2686</v>
      </c>
      <c r="H572" s="226">
        <v>7</v>
      </c>
      <c r="I572" s="226" t="s">
        <v>4365</v>
      </c>
      <c r="J572" s="237">
        <v>2</v>
      </c>
      <c r="K572" s="260">
        <v>2</v>
      </c>
      <c r="L572" s="260"/>
      <c r="M572" s="226">
        <v>2</v>
      </c>
      <c r="N572" s="226">
        <v>2</v>
      </c>
      <c r="O572" s="227"/>
      <c r="P572" s="226">
        <v>10</v>
      </c>
      <c r="Q572" s="226">
        <v>3500</v>
      </c>
      <c r="R572" s="228">
        <f t="shared" si="12"/>
        <v>35000</v>
      </c>
      <c r="S572" s="228"/>
      <c r="T572" s="228"/>
      <c r="U572" s="228">
        <v>0</v>
      </c>
      <c r="V572" s="228">
        <v>50</v>
      </c>
      <c r="W572" s="228">
        <f t="shared" si="13"/>
        <v>250</v>
      </c>
      <c r="X572" s="228">
        <f t="shared" si="14"/>
        <v>37.5</v>
      </c>
      <c r="Y572" s="229">
        <f t="shared" si="15"/>
        <v>287.5</v>
      </c>
      <c r="Z572" s="233">
        <v>6.84</v>
      </c>
      <c r="AA572" s="228">
        <f t="shared" si="16"/>
        <v>1785</v>
      </c>
      <c r="AB572" s="231">
        <f t="shared" si="17"/>
        <v>1213.8000000000002</v>
      </c>
      <c r="AC572" s="226" t="s">
        <v>1701</v>
      </c>
      <c r="AD572" s="226" t="s">
        <v>1701</v>
      </c>
      <c r="AE572" s="226" t="s">
        <v>1701</v>
      </c>
      <c r="AF572" s="253"/>
    </row>
    <row r="573" spans="1:32" ht="21.75" customHeight="1">
      <c r="A573" s="226">
        <v>565</v>
      </c>
      <c r="B573" s="226" t="s">
        <v>4370</v>
      </c>
      <c r="C573" s="226" t="s">
        <v>4370</v>
      </c>
      <c r="D573" s="227"/>
      <c r="E573" s="226" t="s">
        <v>4371</v>
      </c>
      <c r="F573" s="226" t="s">
        <v>66</v>
      </c>
      <c r="G573" s="226" t="s">
        <v>2686</v>
      </c>
      <c r="H573" s="226" t="s">
        <v>4372</v>
      </c>
      <c r="I573" s="226" t="s">
        <v>4373</v>
      </c>
      <c r="J573" s="237">
        <v>1</v>
      </c>
      <c r="K573" s="260">
        <v>1</v>
      </c>
      <c r="L573" s="260"/>
      <c r="M573" s="226">
        <v>2</v>
      </c>
      <c r="N573" s="226">
        <v>2</v>
      </c>
      <c r="O573" s="227"/>
      <c r="P573" s="226">
        <v>18</v>
      </c>
      <c r="Q573" s="226">
        <v>1670</v>
      </c>
      <c r="R573" s="228">
        <f t="shared" si="12"/>
        <v>30060</v>
      </c>
      <c r="S573" s="228"/>
      <c r="T573" s="228"/>
      <c r="U573" s="228">
        <v>0</v>
      </c>
      <c r="V573" s="228">
        <v>144</v>
      </c>
      <c r="W573" s="228">
        <f t="shared" si="13"/>
        <v>720</v>
      </c>
      <c r="X573" s="228">
        <f t="shared" si="14"/>
        <v>108</v>
      </c>
      <c r="Y573" s="229">
        <f t="shared" si="15"/>
        <v>828</v>
      </c>
      <c r="Z573" s="233">
        <v>6.84</v>
      </c>
      <c r="AA573" s="228">
        <f t="shared" si="16"/>
        <v>5140.8</v>
      </c>
      <c r="AB573" s="231">
        <f t="shared" si="17"/>
        <v>3495.7440000000006</v>
      </c>
      <c r="AC573" s="226" t="s">
        <v>1701</v>
      </c>
      <c r="AD573" s="226" t="s">
        <v>1701</v>
      </c>
      <c r="AE573" s="226" t="s">
        <v>1701</v>
      </c>
      <c r="AF573" s="253"/>
    </row>
    <row r="574" spans="1:32" ht="21.75" customHeight="1">
      <c r="A574" s="226">
        <v>566</v>
      </c>
      <c r="B574" s="226" t="s">
        <v>4374</v>
      </c>
      <c r="C574" s="226" t="s">
        <v>4375</v>
      </c>
      <c r="D574" s="227"/>
      <c r="E574" s="226" t="s">
        <v>4376</v>
      </c>
      <c r="F574" s="226" t="s">
        <v>66</v>
      </c>
      <c r="G574" s="226" t="s">
        <v>2686</v>
      </c>
      <c r="H574" s="226" t="s">
        <v>4372</v>
      </c>
      <c r="I574" s="226" t="s">
        <v>4373</v>
      </c>
      <c r="J574" s="237">
        <v>1</v>
      </c>
      <c r="K574" s="260">
        <v>1</v>
      </c>
      <c r="L574" s="260"/>
      <c r="M574" s="226">
        <v>2</v>
      </c>
      <c r="N574" s="226">
        <v>2</v>
      </c>
      <c r="O574" s="227"/>
      <c r="P574" s="226">
        <v>18</v>
      </c>
      <c r="Q574" s="226">
        <v>1670</v>
      </c>
      <c r="R574" s="228">
        <f t="shared" si="12"/>
        <v>30060</v>
      </c>
      <c r="S574" s="228"/>
      <c r="T574" s="228"/>
      <c r="U574" s="228">
        <v>0</v>
      </c>
      <c r="V574" s="228">
        <v>144</v>
      </c>
      <c r="W574" s="228">
        <f t="shared" si="13"/>
        <v>720</v>
      </c>
      <c r="X574" s="228">
        <f t="shared" si="14"/>
        <v>108</v>
      </c>
      <c r="Y574" s="229">
        <f t="shared" si="15"/>
        <v>828</v>
      </c>
      <c r="Z574" s="233">
        <v>6.84</v>
      </c>
      <c r="AA574" s="228">
        <f t="shared" si="16"/>
        <v>5140.8</v>
      </c>
      <c r="AB574" s="231">
        <f t="shared" si="17"/>
        <v>3495.7440000000006</v>
      </c>
      <c r="AC574" s="226" t="s">
        <v>1701</v>
      </c>
      <c r="AD574" s="226" t="s">
        <v>1701</v>
      </c>
      <c r="AE574" s="226" t="s">
        <v>1701</v>
      </c>
      <c r="AF574" s="253"/>
    </row>
    <row r="575" spans="1:32" ht="21.75" customHeight="1">
      <c r="A575" s="226">
        <v>567</v>
      </c>
      <c r="B575" s="226" t="s">
        <v>4377</v>
      </c>
      <c r="C575" s="226" t="s">
        <v>4378</v>
      </c>
      <c r="D575" s="227"/>
      <c r="E575" s="226" t="s">
        <v>4379</v>
      </c>
      <c r="F575" s="226" t="s">
        <v>66</v>
      </c>
      <c r="G575" s="226" t="s">
        <v>2686</v>
      </c>
      <c r="H575" s="226" t="s">
        <v>4372</v>
      </c>
      <c r="I575" s="226" t="s">
        <v>4373</v>
      </c>
      <c r="J575" s="237">
        <v>1</v>
      </c>
      <c r="K575" s="260">
        <v>1</v>
      </c>
      <c r="L575" s="260"/>
      <c r="M575" s="226">
        <v>2</v>
      </c>
      <c r="N575" s="226">
        <v>2</v>
      </c>
      <c r="O575" s="227"/>
      <c r="P575" s="226">
        <v>18</v>
      </c>
      <c r="Q575" s="226">
        <v>1670</v>
      </c>
      <c r="R575" s="228">
        <f t="shared" si="12"/>
        <v>30060</v>
      </c>
      <c r="S575" s="228"/>
      <c r="T575" s="228"/>
      <c r="U575" s="228">
        <v>0</v>
      </c>
      <c r="V575" s="228">
        <v>145</v>
      </c>
      <c r="W575" s="228">
        <f t="shared" si="13"/>
        <v>725</v>
      </c>
      <c r="X575" s="228">
        <f t="shared" si="14"/>
        <v>108.75</v>
      </c>
      <c r="Y575" s="229">
        <f t="shared" si="15"/>
        <v>833.75</v>
      </c>
      <c r="Z575" s="233">
        <v>6.84</v>
      </c>
      <c r="AA575" s="228">
        <f t="shared" si="16"/>
        <v>5176.5</v>
      </c>
      <c r="AB575" s="231">
        <f t="shared" si="17"/>
        <v>3520.0200000000004</v>
      </c>
      <c r="AC575" s="226" t="s">
        <v>1701</v>
      </c>
      <c r="AD575" s="226" t="s">
        <v>1701</v>
      </c>
      <c r="AE575" s="226" t="s">
        <v>1701</v>
      </c>
      <c r="AF575" s="253"/>
    </row>
    <row r="576" spans="1:32" ht="21.75" customHeight="1">
      <c r="A576" s="226">
        <v>568</v>
      </c>
      <c r="B576" s="226" t="s">
        <v>4380</v>
      </c>
      <c r="C576" s="226" t="s">
        <v>4381</v>
      </c>
      <c r="D576" s="227"/>
      <c r="E576" s="226" t="s">
        <v>4382</v>
      </c>
      <c r="F576" s="226" t="s">
        <v>66</v>
      </c>
      <c r="G576" s="226" t="s">
        <v>2686</v>
      </c>
      <c r="H576" s="226" t="s">
        <v>4372</v>
      </c>
      <c r="I576" s="226" t="s">
        <v>4373</v>
      </c>
      <c r="J576" s="237">
        <v>1</v>
      </c>
      <c r="K576" s="260">
        <v>1</v>
      </c>
      <c r="L576" s="260"/>
      <c r="M576" s="226">
        <v>2</v>
      </c>
      <c r="N576" s="226">
        <v>2</v>
      </c>
      <c r="O576" s="227"/>
      <c r="P576" s="226">
        <v>18</v>
      </c>
      <c r="Q576" s="226">
        <v>1670</v>
      </c>
      <c r="R576" s="228">
        <f t="shared" si="12"/>
        <v>30060</v>
      </c>
      <c r="S576" s="228"/>
      <c r="T576" s="228"/>
      <c r="U576" s="228">
        <v>0</v>
      </c>
      <c r="V576" s="228">
        <v>145</v>
      </c>
      <c r="W576" s="228">
        <f t="shared" si="13"/>
        <v>725</v>
      </c>
      <c r="X576" s="228">
        <f t="shared" si="14"/>
        <v>108.75</v>
      </c>
      <c r="Y576" s="229">
        <f t="shared" si="15"/>
        <v>833.75</v>
      </c>
      <c r="Z576" s="233">
        <v>6.84</v>
      </c>
      <c r="AA576" s="228">
        <f t="shared" si="16"/>
        <v>5176.5</v>
      </c>
      <c r="AB576" s="231">
        <f t="shared" si="17"/>
        <v>3520.0200000000004</v>
      </c>
      <c r="AC576" s="226" t="s">
        <v>1701</v>
      </c>
      <c r="AD576" s="226" t="s">
        <v>1701</v>
      </c>
      <c r="AE576" s="226" t="s">
        <v>1701</v>
      </c>
      <c r="AF576" s="253"/>
    </row>
    <row r="577" spans="1:32" ht="21.75" customHeight="1">
      <c r="A577" s="226">
        <v>569</v>
      </c>
      <c r="B577" s="226" t="s">
        <v>4383</v>
      </c>
      <c r="C577" s="226" t="s">
        <v>4383</v>
      </c>
      <c r="D577" s="227"/>
      <c r="E577" s="226" t="s">
        <v>4384</v>
      </c>
      <c r="F577" s="226" t="s">
        <v>66</v>
      </c>
      <c r="G577" s="226" t="s">
        <v>2686</v>
      </c>
      <c r="H577" s="226" t="s">
        <v>4372</v>
      </c>
      <c r="I577" s="226" t="s">
        <v>4385</v>
      </c>
      <c r="J577" s="237">
        <v>2</v>
      </c>
      <c r="K577" s="260">
        <v>2</v>
      </c>
      <c r="L577" s="260"/>
      <c r="M577" s="226">
        <v>2</v>
      </c>
      <c r="N577" s="226">
        <v>3</v>
      </c>
      <c r="O577" s="227"/>
      <c r="P577" s="226">
        <v>18</v>
      </c>
      <c r="Q577" s="226">
        <v>2800</v>
      </c>
      <c r="R577" s="228">
        <f t="shared" si="12"/>
        <v>50400</v>
      </c>
      <c r="S577" s="228"/>
      <c r="T577" s="228"/>
      <c r="U577" s="228">
        <v>0</v>
      </c>
      <c r="V577" s="228">
        <v>90</v>
      </c>
      <c r="W577" s="228">
        <f t="shared" si="13"/>
        <v>450</v>
      </c>
      <c r="X577" s="228">
        <f t="shared" si="14"/>
        <v>67.5</v>
      </c>
      <c r="Y577" s="229">
        <f t="shared" si="15"/>
        <v>517.5</v>
      </c>
      <c r="Z577" s="233">
        <v>6.84</v>
      </c>
      <c r="AA577" s="228">
        <f t="shared" si="16"/>
        <v>3213</v>
      </c>
      <c r="AB577" s="231">
        <f t="shared" si="17"/>
        <v>2184.84</v>
      </c>
      <c r="AC577" s="226" t="s">
        <v>1701</v>
      </c>
      <c r="AD577" s="226" t="s">
        <v>1701</v>
      </c>
      <c r="AE577" s="226" t="s">
        <v>1701</v>
      </c>
      <c r="AF577" s="253"/>
    </row>
    <row r="578" spans="1:32" ht="21.75" customHeight="1">
      <c r="A578" s="226">
        <v>570</v>
      </c>
      <c r="B578" s="226" t="s">
        <v>4386</v>
      </c>
      <c r="C578" s="226" t="s">
        <v>4386</v>
      </c>
      <c r="D578" s="227"/>
      <c r="E578" s="226" t="s">
        <v>4387</v>
      </c>
      <c r="F578" s="226" t="s">
        <v>66</v>
      </c>
      <c r="G578" s="226" t="s">
        <v>2686</v>
      </c>
      <c r="H578" s="226" t="s">
        <v>4372</v>
      </c>
      <c r="I578" s="226" t="s">
        <v>4385</v>
      </c>
      <c r="J578" s="237">
        <v>2</v>
      </c>
      <c r="K578" s="260">
        <v>2</v>
      </c>
      <c r="L578" s="260"/>
      <c r="M578" s="226">
        <v>2</v>
      </c>
      <c r="N578" s="226">
        <v>3</v>
      </c>
      <c r="O578" s="227"/>
      <c r="P578" s="226">
        <v>18</v>
      </c>
      <c r="Q578" s="226">
        <v>2800</v>
      </c>
      <c r="R578" s="228">
        <f t="shared" si="12"/>
        <v>50400</v>
      </c>
      <c r="S578" s="228"/>
      <c r="T578" s="228"/>
      <c r="U578" s="228">
        <v>0</v>
      </c>
      <c r="V578" s="228">
        <v>88</v>
      </c>
      <c r="W578" s="228">
        <f t="shared" si="13"/>
        <v>440</v>
      </c>
      <c r="X578" s="228">
        <f t="shared" si="14"/>
        <v>66</v>
      </c>
      <c r="Y578" s="229">
        <f t="shared" si="15"/>
        <v>506</v>
      </c>
      <c r="Z578" s="233">
        <v>6.84</v>
      </c>
      <c r="AA578" s="228">
        <f t="shared" si="16"/>
        <v>3141.6</v>
      </c>
      <c r="AB578" s="231">
        <f t="shared" si="17"/>
        <v>2136.288</v>
      </c>
      <c r="AC578" s="226" t="s">
        <v>1701</v>
      </c>
      <c r="AD578" s="226" t="s">
        <v>1701</v>
      </c>
      <c r="AE578" s="226" t="s">
        <v>1701</v>
      </c>
      <c r="AF578" s="253"/>
    </row>
    <row r="579" spans="1:32" ht="21.75" customHeight="1">
      <c r="A579" s="226">
        <v>571</v>
      </c>
      <c r="B579" s="226" t="s">
        <v>4388</v>
      </c>
      <c r="C579" s="226" t="s">
        <v>4388</v>
      </c>
      <c r="D579" s="227"/>
      <c r="E579" s="226" t="s">
        <v>4389</v>
      </c>
      <c r="F579" s="226" t="s">
        <v>66</v>
      </c>
      <c r="G579" s="226" t="s">
        <v>2686</v>
      </c>
      <c r="H579" s="226" t="s">
        <v>4372</v>
      </c>
      <c r="I579" s="226" t="s">
        <v>4385</v>
      </c>
      <c r="J579" s="237">
        <v>2</v>
      </c>
      <c r="K579" s="260">
        <v>2</v>
      </c>
      <c r="L579" s="260"/>
      <c r="M579" s="226">
        <v>2</v>
      </c>
      <c r="N579" s="226">
        <v>3</v>
      </c>
      <c r="O579" s="227"/>
      <c r="P579" s="226">
        <v>18</v>
      </c>
      <c r="Q579" s="226">
        <v>2800</v>
      </c>
      <c r="R579" s="228">
        <f t="shared" si="12"/>
        <v>50400</v>
      </c>
      <c r="S579" s="228"/>
      <c r="T579" s="228"/>
      <c r="U579" s="228">
        <v>0</v>
      </c>
      <c r="V579" s="228">
        <v>88</v>
      </c>
      <c r="W579" s="228">
        <f t="shared" si="13"/>
        <v>440</v>
      </c>
      <c r="X579" s="228">
        <f t="shared" si="14"/>
        <v>66</v>
      </c>
      <c r="Y579" s="229">
        <f t="shared" si="15"/>
        <v>506</v>
      </c>
      <c r="Z579" s="233">
        <v>6.84</v>
      </c>
      <c r="AA579" s="228">
        <f t="shared" si="16"/>
        <v>3141.6</v>
      </c>
      <c r="AB579" s="231">
        <f t="shared" si="17"/>
        <v>2136.288</v>
      </c>
      <c r="AC579" s="226" t="s">
        <v>1701</v>
      </c>
      <c r="AD579" s="226" t="s">
        <v>1701</v>
      </c>
      <c r="AE579" s="226" t="s">
        <v>1701</v>
      </c>
      <c r="AF579" s="253"/>
    </row>
    <row r="580" spans="1:32" ht="21.75" customHeight="1">
      <c r="A580" s="226">
        <v>572</v>
      </c>
      <c r="B580" s="226" t="s">
        <v>4390</v>
      </c>
      <c r="C580" s="226" t="s">
        <v>4390</v>
      </c>
      <c r="D580" s="227"/>
      <c r="E580" s="226" t="s">
        <v>4391</v>
      </c>
      <c r="F580" s="226" t="s">
        <v>66</v>
      </c>
      <c r="G580" s="226" t="s">
        <v>2686</v>
      </c>
      <c r="H580" s="226" t="s">
        <v>4372</v>
      </c>
      <c r="I580" s="226" t="s">
        <v>4385</v>
      </c>
      <c r="J580" s="237">
        <v>2</v>
      </c>
      <c r="K580" s="260">
        <v>2</v>
      </c>
      <c r="L580" s="260"/>
      <c r="M580" s="226">
        <v>2</v>
      </c>
      <c r="N580" s="226">
        <v>3</v>
      </c>
      <c r="O580" s="227"/>
      <c r="P580" s="226">
        <v>18</v>
      </c>
      <c r="Q580" s="226">
        <v>2800</v>
      </c>
      <c r="R580" s="228">
        <f t="shared" si="12"/>
        <v>50400</v>
      </c>
      <c r="S580" s="228"/>
      <c r="T580" s="228"/>
      <c r="U580" s="228">
        <v>0</v>
      </c>
      <c r="V580" s="228">
        <v>88</v>
      </c>
      <c r="W580" s="228">
        <f t="shared" si="13"/>
        <v>440</v>
      </c>
      <c r="X580" s="228">
        <f t="shared" si="14"/>
        <v>66</v>
      </c>
      <c r="Y580" s="229">
        <f t="shared" si="15"/>
        <v>506</v>
      </c>
      <c r="Z580" s="233">
        <v>6.84</v>
      </c>
      <c r="AA580" s="228">
        <f t="shared" si="16"/>
        <v>3141.6</v>
      </c>
      <c r="AB580" s="231">
        <f t="shared" si="17"/>
        <v>2136.288</v>
      </c>
      <c r="AC580" s="226" t="s">
        <v>1701</v>
      </c>
      <c r="AD580" s="226" t="s">
        <v>1701</v>
      </c>
      <c r="AE580" s="226" t="s">
        <v>1701</v>
      </c>
      <c r="AF580" s="253"/>
    </row>
    <row r="581" spans="1:32" ht="21.75" customHeight="1">
      <c r="A581" s="226">
        <v>573</v>
      </c>
      <c r="B581" s="226" t="s">
        <v>4392</v>
      </c>
      <c r="C581" s="226" t="s">
        <v>4392</v>
      </c>
      <c r="D581" s="227"/>
      <c r="E581" s="226" t="s">
        <v>4393</v>
      </c>
      <c r="F581" s="226" t="s">
        <v>66</v>
      </c>
      <c r="G581" s="226" t="s">
        <v>2686</v>
      </c>
      <c r="H581" s="226">
        <v>7</v>
      </c>
      <c r="I581" s="226" t="s">
        <v>4394</v>
      </c>
      <c r="J581" s="237">
        <v>1</v>
      </c>
      <c r="K581" s="260">
        <v>1</v>
      </c>
      <c r="L581" s="260"/>
      <c r="M581" s="226">
        <v>2</v>
      </c>
      <c r="N581" s="226">
        <v>2</v>
      </c>
      <c r="O581" s="227"/>
      <c r="P581" s="226">
        <v>14</v>
      </c>
      <c r="Q581" s="226">
        <v>2000</v>
      </c>
      <c r="R581" s="228">
        <f t="shared" si="12"/>
        <v>28000</v>
      </c>
      <c r="S581" s="228"/>
      <c r="T581" s="228"/>
      <c r="U581" s="228">
        <v>0</v>
      </c>
      <c r="V581" s="228">
        <v>100</v>
      </c>
      <c r="W581" s="228">
        <f t="shared" si="13"/>
        <v>500</v>
      </c>
      <c r="X581" s="228">
        <f t="shared" si="14"/>
        <v>75</v>
      </c>
      <c r="Y581" s="229">
        <f t="shared" si="15"/>
        <v>575</v>
      </c>
      <c r="Z581" s="233">
        <v>6.84</v>
      </c>
      <c r="AA581" s="228">
        <f t="shared" si="16"/>
        <v>3570</v>
      </c>
      <c r="AB581" s="231">
        <f t="shared" si="17"/>
        <v>2427.6000000000004</v>
      </c>
      <c r="AC581" s="226" t="s">
        <v>2733</v>
      </c>
      <c r="AD581" s="226" t="s">
        <v>2733</v>
      </c>
      <c r="AE581" s="226" t="s">
        <v>2733</v>
      </c>
      <c r="AF581" s="253"/>
    </row>
    <row r="582" spans="1:32" ht="21.75" customHeight="1">
      <c r="A582" s="226">
        <v>574</v>
      </c>
      <c r="B582" s="226" t="s">
        <v>4395</v>
      </c>
      <c r="C582" s="226" t="s">
        <v>4395</v>
      </c>
      <c r="D582" s="227"/>
      <c r="E582" s="226" t="s">
        <v>4396</v>
      </c>
      <c r="F582" s="226" t="s">
        <v>66</v>
      </c>
      <c r="G582" s="226" t="s">
        <v>2686</v>
      </c>
      <c r="H582" s="226">
        <v>7</v>
      </c>
      <c r="I582" s="226" t="s">
        <v>4394</v>
      </c>
      <c r="J582" s="237">
        <v>2</v>
      </c>
      <c r="K582" s="260">
        <v>2</v>
      </c>
      <c r="L582" s="260"/>
      <c r="M582" s="226">
        <v>2</v>
      </c>
      <c r="N582" s="226">
        <v>2</v>
      </c>
      <c r="O582" s="227"/>
      <c r="P582" s="226">
        <v>14</v>
      </c>
      <c r="Q582" s="226">
        <v>2000</v>
      </c>
      <c r="R582" s="228">
        <f t="shared" si="12"/>
        <v>28000</v>
      </c>
      <c r="S582" s="228"/>
      <c r="T582" s="228"/>
      <c r="U582" s="228">
        <v>0</v>
      </c>
      <c r="V582" s="228">
        <v>100</v>
      </c>
      <c r="W582" s="228">
        <f t="shared" si="13"/>
        <v>500</v>
      </c>
      <c r="X582" s="228">
        <f t="shared" si="14"/>
        <v>75</v>
      </c>
      <c r="Y582" s="229">
        <f t="shared" si="15"/>
        <v>575</v>
      </c>
      <c r="Z582" s="233">
        <v>6.84</v>
      </c>
      <c r="AA582" s="228">
        <f t="shared" si="16"/>
        <v>3570</v>
      </c>
      <c r="AB582" s="231">
        <f t="shared" si="17"/>
        <v>2427.6000000000004</v>
      </c>
      <c r="AC582" s="226" t="s">
        <v>2733</v>
      </c>
      <c r="AD582" s="226" t="s">
        <v>2733</v>
      </c>
      <c r="AE582" s="226" t="s">
        <v>2733</v>
      </c>
      <c r="AF582" s="253"/>
    </row>
    <row r="583" spans="1:32" ht="21.75" customHeight="1">
      <c r="A583" s="226">
        <v>575</v>
      </c>
      <c r="B583" s="226" t="s">
        <v>4397</v>
      </c>
      <c r="C583" s="226" t="s">
        <v>4397</v>
      </c>
      <c r="D583" s="227"/>
      <c r="E583" s="226" t="s">
        <v>4398</v>
      </c>
      <c r="F583" s="226" t="s">
        <v>66</v>
      </c>
      <c r="G583" s="226" t="s">
        <v>2686</v>
      </c>
      <c r="H583" s="226">
        <v>7</v>
      </c>
      <c r="I583" s="226" t="s">
        <v>4247</v>
      </c>
      <c r="J583" s="237">
        <v>3</v>
      </c>
      <c r="K583" s="260">
        <v>3</v>
      </c>
      <c r="L583" s="260"/>
      <c r="M583" s="226">
        <v>2</v>
      </c>
      <c r="N583" s="226">
        <v>4</v>
      </c>
      <c r="O583" s="227"/>
      <c r="P583" s="226">
        <v>24</v>
      </c>
      <c r="Q583" s="226">
        <v>2400</v>
      </c>
      <c r="R583" s="228">
        <f t="shared" si="12"/>
        <v>57600</v>
      </c>
      <c r="S583" s="228"/>
      <c r="T583" s="228"/>
      <c r="U583" s="228">
        <v>0</v>
      </c>
      <c r="V583" s="228">
        <v>100</v>
      </c>
      <c r="W583" s="228">
        <f t="shared" si="13"/>
        <v>500</v>
      </c>
      <c r="X583" s="228">
        <f t="shared" si="14"/>
        <v>75</v>
      </c>
      <c r="Y583" s="229">
        <f t="shared" si="15"/>
        <v>575</v>
      </c>
      <c r="Z583" s="233">
        <v>6.84</v>
      </c>
      <c r="AA583" s="228">
        <f t="shared" si="16"/>
        <v>3570</v>
      </c>
      <c r="AB583" s="231">
        <f t="shared" si="17"/>
        <v>2427.6000000000004</v>
      </c>
      <c r="AC583" s="226" t="s">
        <v>2733</v>
      </c>
      <c r="AD583" s="226" t="s">
        <v>2733</v>
      </c>
      <c r="AE583" s="226" t="s">
        <v>2733</v>
      </c>
      <c r="AF583" s="253" t="s">
        <v>4399</v>
      </c>
    </row>
    <row r="584" spans="1:32" ht="21.75" customHeight="1">
      <c r="A584" s="226">
        <v>576</v>
      </c>
      <c r="B584" s="226" t="s">
        <v>4400</v>
      </c>
      <c r="C584" s="226" t="s">
        <v>4400</v>
      </c>
      <c r="D584" s="227"/>
      <c r="E584" s="226" t="s">
        <v>4401</v>
      </c>
      <c r="F584" s="226" t="s">
        <v>66</v>
      </c>
      <c r="G584" s="226" t="s">
        <v>2686</v>
      </c>
      <c r="H584" s="226">
        <v>7</v>
      </c>
      <c r="I584" s="226" t="s">
        <v>4247</v>
      </c>
      <c r="J584" s="237">
        <v>3</v>
      </c>
      <c r="K584" s="260">
        <v>3</v>
      </c>
      <c r="L584" s="260"/>
      <c r="M584" s="226">
        <v>2</v>
      </c>
      <c r="N584" s="226">
        <v>4</v>
      </c>
      <c r="O584" s="227"/>
      <c r="P584" s="226">
        <v>24</v>
      </c>
      <c r="Q584" s="226">
        <v>2400</v>
      </c>
      <c r="R584" s="228">
        <f t="shared" si="12"/>
        <v>57600</v>
      </c>
      <c r="S584" s="228"/>
      <c r="T584" s="228"/>
      <c r="U584" s="228">
        <v>0</v>
      </c>
      <c r="V584" s="228">
        <v>100</v>
      </c>
      <c r="W584" s="228">
        <f t="shared" si="13"/>
        <v>500</v>
      </c>
      <c r="X584" s="228">
        <f t="shared" si="14"/>
        <v>75</v>
      </c>
      <c r="Y584" s="229">
        <f t="shared" si="15"/>
        <v>575</v>
      </c>
      <c r="Z584" s="233">
        <v>6.84</v>
      </c>
      <c r="AA584" s="228">
        <f t="shared" si="16"/>
        <v>3570</v>
      </c>
      <c r="AB584" s="231">
        <f t="shared" si="17"/>
        <v>2427.6000000000004</v>
      </c>
      <c r="AC584" s="226" t="s">
        <v>2733</v>
      </c>
      <c r="AD584" s="226" t="s">
        <v>2733</v>
      </c>
      <c r="AE584" s="226" t="s">
        <v>2733</v>
      </c>
      <c r="AF584" s="253" t="s">
        <v>4399</v>
      </c>
    </row>
    <row r="585" spans="1:32" ht="21.75" customHeight="1">
      <c r="A585" s="226">
        <v>577</v>
      </c>
      <c r="B585" s="226" t="s">
        <v>4402</v>
      </c>
      <c r="C585" s="226" t="s">
        <v>4402</v>
      </c>
      <c r="D585" s="227"/>
      <c r="E585" s="226" t="s">
        <v>4403</v>
      </c>
      <c r="F585" s="226" t="s">
        <v>66</v>
      </c>
      <c r="G585" s="226" t="s">
        <v>2686</v>
      </c>
      <c r="H585" s="226">
        <v>7</v>
      </c>
      <c r="I585" s="226" t="s">
        <v>4247</v>
      </c>
      <c r="J585" s="237">
        <v>3</v>
      </c>
      <c r="K585" s="260">
        <v>3</v>
      </c>
      <c r="L585" s="260"/>
      <c r="M585" s="226">
        <v>2</v>
      </c>
      <c r="N585" s="226">
        <v>4</v>
      </c>
      <c r="O585" s="227"/>
      <c r="P585" s="226">
        <v>24</v>
      </c>
      <c r="Q585" s="226">
        <v>2400</v>
      </c>
      <c r="R585" s="228">
        <f t="shared" si="12"/>
        <v>57600</v>
      </c>
      <c r="S585" s="228"/>
      <c r="T585" s="228"/>
      <c r="U585" s="228">
        <v>0</v>
      </c>
      <c r="V585" s="228">
        <v>100</v>
      </c>
      <c r="W585" s="228">
        <f t="shared" si="13"/>
        <v>500</v>
      </c>
      <c r="X585" s="228">
        <f t="shared" si="14"/>
        <v>75</v>
      </c>
      <c r="Y585" s="229">
        <f t="shared" si="15"/>
        <v>575</v>
      </c>
      <c r="Z585" s="233">
        <v>6.84</v>
      </c>
      <c r="AA585" s="228">
        <f t="shared" si="16"/>
        <v>3570</v>
      </c>
      <c r="AB585" s="231">
        <f t="shared" si="17"/>
        <v>2427.6000000000004</v>
      </c>
      <c r="AC585" s="226" t="s">
        <v>2733</v>
      </c>
      <c r="AD585" s="226" t="s">
        <v>2733</v>
      </c>
      <c r="AE585" s="226" t="s">
        <v>2733</v>
      </c>
      <c r="AF585" s="253" t="s">
        <v>4399</v>
      </c>
    </row>
    <row r="586" spans="1:32" ht="21.75" customHeight="1">
      <c r="A586" s="226">
        <v>578</v>
      </c>
      <c r="B586" s="226" t="s">
        <v>4404</v>
      </c>
      <c r="C586" s="226" t="s">
        <v>4404</v>
      </c>
      <c r="D586" s="227"/>
      <c r="E586" s="226" t="s">
        <v>4405</v>
      </c>
      <c r="F586" s="226" t="s">
        <v>66</v>
      </c>
      <c r="G586" s="226" t="s">
        <v>2686</v>
      </c>
      <c r="H586" s="226">
        <v>7</v>
      </c>
      <c r="I586" s="226" t="s">
        <v>4406</v>
      </c>
      <c r="J586" s="237">
        <v>7</v>
      </c>
      <c r="K586" s="260">
        <v>7</v>
      </c>
      <c r="L586" s="260"/>
      <c r="M586" s="226">
        <v>4</v>
      </c>
      <c r="N586" s="226">
        <v>8</v>
      </c>
      <c r="O586" s="227"/>
      <c r="P586" s="226">
        <v>8</v>
      </c>
      <c r="Q586" s="226">
        <v>4000</v>
      </c>
      <c r="R586" s="228">
        <f t="shared" si="12"/>
        <v>32000</v>
      </c>
      <c r="S586" s="228"/>
      <c r="T586" s="228"/>
      <c r="U586" s="228">
        <v>0</v>
      </c>
      <c r="V586" s="228">
        <v>260</v>
      </c>
      <c r="W586" s="228">
        <f t="shared" si="13"/>
        <v>1300</v>
      </c>
      <c r="X586" s="228">
        <f t="shared" si="14"/>
        <v>195</v>
      </c>
      <c r="Y586" s="229">
        <f t="shared" si="15"/>
        <v>1495</v>
      </c>
      <c r="Z586" s="233">
        <v>6.84</v>
      </c>
      <c r="AA586" s="228">
        <f t="shared" si="16"/>
        <v>9282</v>
      </c>
      <c r="AB586" s="231">
        <f t="shared" si="17"/>
        <v>6311.76</v>
      </c>
      <c r="AC586" s="226" t="s">
        <v>2733</v>
      </c>
      <c r="AD586" s="226" t="s">
        <v>2733</v>
      </c>
      <c r="AE586" s="226" t="s">
        <v>2733</v>
      </c>
      <c r="AF586" s="253"/>
    </row>
    <row r="587" spans="1:32" ht="21.75" customHeight="1">
      <c r="A587" s="226">
        <v>579</v>
      </c>
      <c r="B587" s="226" t="s">
        <v>4407</v>
      </c>
      <c r="C587" s="226" t="s">
        <v>4407</v>
      </c>
      <c r="D587" s="227"/>
      <c r="E587" s="226" t="s">
        <v>4408</v>
      </c>
      <c r="F587" s="226" t="s">
        <v>42</v>
      </c>
      <c r="G587" s="226" t="s">
        <v>2686</v>
      </c>
      <c r="H587" s="226">
        <v>7</v>
      </c>
      <c r="I587" s="226" t="s">
        <v>4409</v>
      </c>
      <c r="J587" s="237">
        <v>1</v>
      </c>
      <c r="K587" s="260">
        <v>1</v>
      </c>
      <c r="L587" s="260"/>
      <c r="M587" s="226">
        <v>1</v>
      </c>
      <c r="N587" s="226">
        <v>2</v>
      </c>
      <c r="O587" s="227"/>
      <c r="P587" s="226">
        <v>8</v>
      </c>
      <c r="Q587" s="226">
        <v>200</v>
      </c>
      <c r="R587" s="228">
        <f t="shared" si="12"/>
        <v>1600</v>
      </c>
      <c r="S587" s="228"/>
      <c r="T587" s="228"/>
      <c r="U587" s="228">
        <v>0</v>
      </c>
      <c r="V587" s="228"/>
      <c r="W587" s="228">
        <f t="shared" si="13"/>
        <v>533.33333333333337</v>
      </c>
      <c r="X587" s="228">
        <f t="shared" si="14"/>
        <v>80</v>
      </c>
      <c r="Y587" s="229">
        <f t="shared" si="15"/>
        <v>613.33333333333337</v>
      </c>
      <c r="Z587" s="233">
        <v>5.88</v>
      </c>
      <c r="AA587" s="228">
        <f t="shared" si="16"/>
        <v>3296</v>
      </c>
      <c r="AB587" s="231">
        <f t="shared" si="17"/>
        <v>2241.2800000000002</v>
      </c>
      <c r="AC587" s="226" t="s">
        <v>2733</v>
      </c>
      <c r="AD587" s="226" t="s">
        <v>2733</v>
      </c>
      <c r="AE587" s="226" t="s">
        <v>2733</v>
      </c>
      <c r="AF587" s="253"/>
    </row>
    <row r="588" spans="1:32" ht="21.75" customHeight="1">
      <c r="A588" s="226">
        <v>580</v>
      </c>
      <c r="B588" s="226" t="s">
        <v>4410</v>
      </c>
      <c r="C588" s="226" t="s">
        <v>4410</v>
      </c>
      <c r="D588" s="227"/>
      <c r="E588" s="226" t="s">
        <v>4411</v>
      </c>
      <c r="F588" s="226" t="s">
        <v>66</v>
      </c>
      <c r="G588" s="226" t="s">
        <v>2686</v>
      </c>
      <c r="H588" s="226">
        <v>7</v>
      </c>
      <c r="I588" s="226" t="s">
        <v>4412</v>
      </c>
      <c r="J588" s="237">
        <v>3</v>
      </c>
      <c r="K588" s="260">
        <v>3</v>
      </c>
      <c r="L588" s="260"/>
      <c r="M588" s="226">
        <v>2</v>
      </c>
      <c r="N588" s="226">
        <v>4</v>
      </c>
      <c r="O588" s="227"/>
      <c r="P588" s="226">
        <v>9</v>
      </c>
      <c r="Q588" s="226">
        <v>700</v>
      </c>
      <c r="R588" s="228">
        <f t="shared" si="12"/>
        <v>6300</v>
      </c>
      <c r="S588" s="228"/>
      <c r="T588" s="228"/>
      <c r="U588" s="228">
        <v>0</v>
      </c>
      <c r="V588" s="228">
        <v>200</v>
      </c>
      <c r="W588" s="228">
        <f t="shared" si="13"/>
        <v>1000</v>
      </c>
      <c r="X588" s="228">
        <f t="shared" si="14"/>
        <v>150</v>
      </c>
      <c r="Y588" s="229">
        <f t="shared" si="15"/>
        <v>1150</v>
      </c>
      <c r="Z588" s="233">
        <v>6.84</v>
      </c>
      <c r="AA588" s="228">
        <f t="shared" si="16"/>
        <v>7140</v>
      </c>
      <c r="AB588" s="231">
        <f t="shared" si="17"/>
        <v>4855.2000000000007</v>
      </c>
      <c r="AC588" s="226" t="s">
        <v>2733</v>
      </c>
      <c r="AD588" s="226" t="s">
        <v>2733</v>
      </c>
      <c r="AE588" s="226" t="s">
        <v>2733</v>
      </c>
      <c r="AF588" s="253"/>
    </row>
    <row r="589" spans="1:32" ht="21.75" customHeight="1">
      <c r="A589" s="226">
        <v>581</v>
      </c>
      <c r="B589" s="226" t="s">
        <v>4413</v>
      </c>
      <c r="C589" s="226" t="s">
        <v>4413</v>
      </c>
      <c r="D589" s="227"/>
      <c r="E589" s="226" t="s">
        <v>4414</v>
      </c>
      <c r="F589" s="226" t="s">
        <v>66</v>
      </c>
      <c r="G589" s="226" t="s">
        <v>2686</v>
      </c>
      <c r="H589" s="226" t="s">
        <v>4372</v>
      </c>
      <c r="I589" s="226" t="s">
        <v>4415</v>
      </c>
      <c r="J589" s="237">
        <v>5</v>
      </c>
      <c r="K589" s="260">
        <v>5</v>
      </c>
      <c r="L589" s="260"/>
      <c r="M589" s="226">
        <v>3</v>
      </c>
      <c r="N589" s="226">
        <v>6</v>
      </c>
      <c r="O589" s="227"/>
      <c r="P589" s="226">
        <v>22</v>
      </c>
      <c r="Q589" s="226">
        <v>800</v>
      </c>
      <c r="R589" s="228">
        <f t="shared" si="12"/>
        <v>17600</v>
      </c>
      <c r="S589" s="228"/>
      <c r="T589" s="228"/>
      <c r="U589" s="228">
        <v>0</v>
      </c>
      <c r="V589" s="228">
        <v>250</v>
      </c>
      <c r="W589" s="228">
        <f t="shared" si="13"/>
        <v>1250</v>
      </c>
      <c r="X589" s="228">
        <f t="shared" si="14"/>
        <v>187.5</v>
      </c>
      <c r="Y589" s="229">
        <f t="shared" si="15"/>
        <v>1437.5</v>
      </c>
      <c r="Z589" s="233">
        <v>6.84</v>
      </c>
      <c r="AA589" s="228">
        <f t="shared" si="16"/>
        <v>8925</v>
      </c>
      <c r="AB589" s="231">
        <f t="shared" si="17"/>
        <v>6069</v>
      </c>
      <c r="AC589" s="226" t="s">
        <v>2020</v>
      </c>
      <c r="AD589" s="226" t="s">
        <v>2020</v>
      </c>
      <c r="AE589" s="226" t="s">
        <v>2020</v>
      </c>
      <c r="AF589" s="253"/>
    </row>
    <row r="590" spans="1:32" ht="21.75" customHeight="1">
      <c r="A590" s="226">
        <v>582</v>
      </c>
      <c r="B590" s="226" t="s">
        <v>4416</v>
      </c>
      <c r="C590" s="226" t="s">
        <v>4416</v>
      </c>
      <c r="D590" s="227"/>
      <c r="E590" s="226" t="s">
        <v>4417</v>
      </c>
      <c r="F590" s="226" t="s">
        <v>66</v>
      </c>
      <c r="G590" s="226" t="s">
        <v>2686</v>
      </c>
      <c r="H590" s="226" t="s">
        <v>4372</v>
      </c>
      <c r="I590" s="226" t="s">
        <v>4415</v>
      </c>
      <c r="J590" s="237">
        <v>5</v>
      </c>
      <c r="K590" s="260">
        <v>5</v>
      </c>
      <c r="L590" s="260"/>
      <c r="M590" s="226">
        <v>3</v>
      </c>
      <c r="N590" s="226">
        <v>6</v>
      </c>
      <c r="O590" s="227"/>
      <c r="P590" s="226">
        <v>22</v>
      </c>
      <c r="Q590" s="226">
        <v>800</v>
      </c>
      <c r="R590" s="228">
        <f t="shared" si="12"/>
        <v>17600</v>
      </c>
      <c r="S590" s="228"/>
      <c r="T590" s="228"/>
      <c r="U590" s="228">
        <v>0</v>
      </c>
      <c r="V590" s="228">
        <v>250</v>
      </c>
      <c r="W590" s="228">
        <f t="shared" si="13"/>
        <v>1250</v>
      </c>
      <c r="X590" s="228">
        <f t="shared" si="14"/>
        <v>187.5</v>
      </c>
      <c r="Y590" s="229">
        <f t="shared" si="15"/>
        <v>1437.5</v>
      </c>
      <c r="Z590" s="233">
        <v>6.84</v>
      </c>
      <c r="AA590" s="228">
        <f t="shared" si="16"/>
        <v>8925</v>
      </c>
      <c r="AB590" s="231">
        <f t="shared" si="17"/>
        <v>6069</v>
      </c>
      <c r="AC590" s="226" t="s">
        <v>2020</v>
      </c>
      <c r="AD590" s="226" t="s">
        <v>2020</v>
      </c>
      <c r="AE590" s="226" t="s">
        <v>2020</v>
      </c>
      <c r="AF590" s="253"/>
    </row>
    <row r="591" spans="1:32" ht="21.75" customHeight="1">
      <c r="A591" s="226">
        <v>583</v>
      </c>
      <c r="B591" s="226" t="s">
        <v>4418</v>
      </c>
      <c r="C591" s="226" t="s">
        <v>4418</v>
      </c>
      <c r="D591" s="227"/>
      <c r="E591" s="226" t="s">
        <v>4419</v>
      </c>
      <c r="F591" s="226" t="s">
        <v>66</v>
      </c>
      <c r="G591" s="226" t="s">
        <v>2686</v>
      </c>
      <c r="H591" s="226" t="s">
        <v>4372</v>
      </c>
      <c r="I591" s="226" t="s">
        <v>4415</v>
      </c>
      <c r="J591" s="237">
        <v>5</v>
      </c>
      <c r="K591" s="260">
        <v>5</v>
      </c>
      <c r="L591" s="260"/>
      <c r="M591" s="226">
        <v>3</v>
      </c>
      <c r="N591" s="226">
        <v>6</v>
      </c>
      <c r="O591" s="227"/>
      <c r="P591" s="226">
        <v>22</v>
      </c>
      <c r="Q591" s="226">
        <v>800</v>
      </c>
      <c r="R591" s="228">
        <f t="shared" si="12"/>
        <v>17600</v>
      </c>
      <c r="S591" s="228"/>
      <c r="T591" s="228"/>
      <c r="U591" s="228">
        <v>0</v>
      </c>
      <c r="V591" s="228">
        <v>250</v>
      </c>
      <c r="W591" s="228">
        <f t="shared" si="13"/>
        <v>1250</v>
      </c>
      <c r="X591" s="228">
        <f t="shared" si="14"/>
        <v>187.5</v>
      </c>
      <c r="Y591" s="229">
        <f t="shared" si="15"/>
        <v>1437.5</v>
      </c>
      <c r="Z591" s="233">
        <v>6.84</v>
      </c>
      <c r="AA591" s="228">
        <f t="shared" si="16"/>
        <v>8925</v>
      </c>
      <c r="AB591" s="231">
        <f t="shared" si="17"/>
        <v>6069</v>
      </c>
      <c r="AC591" s="226" t="s">
        <v>2020</v>
      </c>
      <c r="AD591" s="226" t="s">
        <v>2020</v>
      </c>
      <c r="AE591" s="226" t="s">
        <v>2020</v>
      </c>
      <c r="AF591" s="253"/>
    </row>
    <row r="592" spans="1:32" ht="21.75" customHeight="1">
      <c r="A592" s="226">
        <v>584</v>
      </c>
      <c r="B592" s="226" t="s">
        <v>4420</v>
      </c>
      <c r="C592" s="226" t="s">
        <v>4420</v>
      </c>
      <c r="D592" s="227"/>
      <c r="E592" s="226" t="s">
        <v>4421</v>
      </c>
      <c r="F592" s="226" t="s">
        <v>66</v>
      </c>
      <c r="G592" s="226" t="s">
        <v>2686</v>
      </c>
      <c r="H592" s="226" t="s">
        <v>4372</v>
      </c>
      <c r="I592" s="226" t="s">
        <v>4415</v>
      </c>
      <c r="J592" s="237">
        <v>5</v>
      </c>
      <c r="K592" s="260">
        <v>5</v>
      </c>
      <c r="L592" s="260"/>
      <c r="M592" s="226">
        <v>3</v>
      </c>
      <c r="N592" s="226">
        <v>6</v>
      </c>
      <c r="O592" s="227"/>
      <c r="P592" s="226">
        <v>22</v>
      </c>
      <c r="Q592" s="226">
        <v>800</v>
      </c>
      <c r="R592" s="228">
        <f t="shared" si="12"/>
        <v>17600</v>
      </c>
      <c r="S592" s="228"/>
      <c r="T592" s="228"/>
      <c r="U592" s="228">
        <v>0</v>
      </c>
      <c r="V592" s="228">
        <v>250</v>
      </c>
      <c r="W592" s="228">
        <f t="shared" si="13"/>
        <v>1250</v>
      </c>
      <c r="X592" s="228">
        <f t="shared" si="14"/>
        <v>187.5</v>
      </c>
      <c r="Y592" s="229">
        <f t="shared" si="15"/>
        <v>1437.5</v>
      </c>
      <c r="Z592" s="233">
        <v>6.84</v>
      </c>
      <c r="AA592" s="228">
        <f t="shared" si="16"/>
        <v>8925</v>
      </c>
      <c r="AB592" s="231">
        <f t="shared" si="17"/>
        <v>6069</v>
      </c>
      <c r="AC592" s="226" t="s">
        <v>2020</v>
      </c>
      <c r="AD592" s="226" t="s">
        <v>2020</v>
      </c>
      <c r="AE592" s="226" t="s">
        <v>2020</v>
      </c>
      <c r="AF592" s="253"/>
    </row>
    <row r="593" spans="1:32" ht="21.75" customHeight="1">
      <c r="A593" s="226">
        <v>585</v>
      </c>
      <c r="B593" s="226" t="s">
        <v>4423</v>
      </c>
      <c r="C593" s="226" t="s">
        <v>4422</v>
      </c>
      <c r="D593" s="226" t="s">
        <v>3107</v>
      </c>
      <c r="E593" s="226" t="s">
        <v>4424</v>
      </c>
      <c r="F593" s="226" t="s">
        <v>66</v>
      </c>
      <c r="G593" s="226" t="s">
        <v>2686</v>
      </c>
      <c r="H593" s="226">
        <v>7</v>
      </c>
      <c r="I593" s="226" t="s">
        <v>4425</v>
      </c>
      <c r="J593" s="237">
        <v>3</v>
      </c>
      <c r="K593" s="260">
        <v>3</v>
      </c>
      <c r="L593" s="260"/>
      <c r="M593" s="226">
        <v>3</v>
      </c>
      <c r="N593" s="226">
        <v>4</v>
      </c>
      <c r="O593" s="227"/>
      <c r="P593" s="226">
        <v>33</v>
      </c>
      <c r="Q593" s="226">
        <v>2600</v>
      </c>
      <c r="R593" s="228">
        <f t="shared" si="12"/>
        <v>85800</v>
      </c>
      <c r="S593" s="228"/>
      <c r="T593" s="228"/>
      <c r="U593" s="228">
        <v>0</v>
      </c>
      <c r="V593" s="228">
        <v>178</v>
      </c>
      <c r="W593" s="228">
        <f t="shared" si="13"/>
        <v>890</v>
      </c>
      <c r="X593" s="228">
        <f t="shared" si="14"/>
        <v>133.5</v>
      </c>
      <c r="Y593" s="229">
        <f t="shared" si="15"/>
        <v>1023.5</v>
      </c>
      <c r="Z593" s="233">
        <v>6.84</v>
      </c>
      <c r="AA593" s="228">
        <f t="shared" si="16"/>
        <v>6354.5999999999995</v>
      </c>
      <c r="AB593" s="231">
        <f t="shared" si="17"/>
        <v>4321.1279999999997</v>
      </c>
      <c r="AC593" s="226" t="s">
        <v>2733</v>
      </c>
      <c r="AD593" s="226" t="s">
        <v>2734</v>
      </c>
      <c r="AE593" s="226" t="s">
        <v>2689</v>
      </c>
      <c r="AF593" s="253" t="s">
        <v>4426</v>
      </c>
    </row>
    <row r="594" spans="1:32" ht="21.75" customHeight="1">
      <c r="A594" s="226">
        <v>586</v>
      </c>
      <c r="B594" s="226" t="s">
        <v>4428</v>
      </c>
      <c r="C594" s="226" t="s">
        <v>4427</v>
      </c>
      <c r="D594" s="226" t="s">
        <v>3107</v>
      </c>
      <c r="E594" s="226" t="s">
        <v>4429</v>
      </c>
      <c r="F594" s="226" t="s">
        <v>66</v>
      </c>
      <c r="G594" s="226" t="s">
        <v>2686</v>
      </c>
      <c r="H594" s="226">
        <v>7</v>
      </c>
      <c r="I594" s="226" t="s">
        <v>4425</v>
      </c>
      <c r="J594" s="237">
        <v>3</v>
      </c>
      <c r="K594" s="260">
        <v>3</v>
      </c>
      <c r="L594" s="260"/>
      <c r="M594" s="226">
        <v>3</v>
      </c>
      <c r="N594" s="226">
        <v>4</v>
      </c>
      <c r="O594" s="227"/>
      <c r="P594" s="226">
        <v>33</v>
      </c>
      <c r="Q594" s="226">
        <v>2600</v>
      </c>
      <c r="R594" s="228">
        <f t="shared" si="12"/>
        <v>85800</v>
      </c>
      <c r="S594" s="228"/>
      <c r="T594" s="228"/>
      <c r="U594" s="228">
        <v>0</v>
      </c>
      <c r="V594" s="228">
        <v>178</v>
      </c>
      <c r="W594" s="228">
        <f t="shared" si="13"/>
        <v>890</v>
      </c>
      <c r="X594" s="228">
        <f t="shared" si="14"/>
        <v>133.5</v>
      </c>
      <c r="Y594" s="229">
        <f t="shared" si="15"/>
        <v>1023.5</v>
      </c>
      <c r="Z594" s="233">
        <v>6.84</v>
      </c>
      <c r="AA594" s="228">
        <f t="shared" si="16"/>
        <v>6354.5999999999995</v>
      </c>
      <c r="AB594" s="231">
        <f t="shared" si="17"/>
        <v>4321.1279999999997</v>
      </c>
      <c r="AC594" s="226" t="s">
        <v>2733</v>
      </c>
      <c r="AD594" s="226" t="s">
        <v>2734</v>
      </c>
      <c r="AE594" s="226" t="s">
        <v>2689</v>
      </c>
      <c r="AF594" s="253" t="s">
        <v>4426</v>
      </c>
    </row>
    <row r="595" spans="1:32" ht="21.75" customHeight="1">
      <c r="A595" s="226">
        <v>587</v>
      </c>
      <c r="B595" s="226" t="s">
        <v>4431</v>
      </c>
      <c r="C595" s="226" t="s">
        <v>4430</v>
      </c>
      <c r="D595" s="226" t="s">
        <v>3107</v>
      </c>
      <c r="E595" s="226" t="s">
        <v>4432</v>
      </c>
      <c r="F595" s="226" t="s">
        <v>42</v>
      </c>
      <c r="G595" s="226" t="s">
        <v>2686</v>
      </c>
      <c r="H595" s="226">
        <v>7</v>
      </c>
      <c r="I595" s="226" t="s">
        <v>4433</v>
      </c>
      <c r="J595" s="237">
        <v>2</v>
      </c>
      <c r="K595" s="260">
        <v>2</v>
      </c>
      <c r="L595" s="260"/>
      <c r="M595" s="226">
        <v>1</v>
      </c>
      <c r="N595" s="226">
        <v>2</v>
      </c>
      <c r="O595" s="227"/>
      <c r="P595" s="226">
        <v>7</v>
      </c>
      <c r="Q595" s="226">
        <v>280</v>
      </c>
      <c r="R595" s="228">
        <f t="shared" si="12"/>
        <v>1960</v>
      </c>
      <c r="S595" s="228"/>
      <c r="T595" s="228"/>
      <c r="U595" s="228">
        <v>0</v>
      </c>
      <c r="V595" s="228"/>
      <c r="W595" s="228">
        <f t="shared" si="13"/>
        <v>653.33333333333337</v>
      </c>
      <c r="X595" s="228">
        <f t="shared" si="14"/>
        <v>98</v>
      </c>
      <c r="Y595" s="229">
        <f t="shared" si="15"/>
        <v>751.33333333333337</v>
      </c>
      <c r="Z595" s="233">
        <v>5.88</v>
      </c>
      <c r="AA595" s="228">
        <f t="shared" si="16"/>
        <v>4037.6000000000004</v>
      </c>
      <c r="AB595" s="231">
        <f t="shared" si="17"/>
        <v>2745.5680000000007</v>
      </c>
      <c r="AC595" s="226" t="s">
        <v>3109</v>
      </c>
      <c r="AD595" s="226" t="s">
        <v>3109</v>
      </c>
      <c r="AE595" s="226" t="s">
        <v>3109</v>
      </c>
      <c r="AF595" s="253"/>
    </row>
    <row r="596" spans="1:32" ht="21.75" customHeight="1">
      <c r="A596" s="226">
        <v>588</v>
      </c>
      <c r="B596" s="226" t="s">
        <v>4435</v>
      </c>
      <c r="C596" s="226" t="s">
        <v>4434</v>
      </c>
      <c r="D596" s="226" t="s">
        <v>3107</v>
      </c>
      <c r="E596" s="226" t="s">
        <v>4436</v>
      </c>
      <c r="F596" s="226" t="s">
        <v>42</v>
      </c>
      <c r="G596" s="226" t="s">
        <v>2686</v>
      </c>
      <c r="H596" s="226">
        <v>7</v>
      </c>
      <c r="I596" s="226" t="s">
        <v>4437</v>
      </c>
      <c r="J596" s="237">
        <v>2</v>
      </c>
      <c r="K596" s="260">
        <v>2</v>
      </c>
      <c r="L596" s="260"/>
      <c r="M596" s="226">
        <v>1</v>
      </c>
      <c r="N596" s="226">
        <v>3</v>
      </c>
      <c r="O596" s="227"/>
      <c r="P596" s="226">
        <v>9</v>
      </c>
      <c r="Q596" s="226">
        <v>300</v>
      </c>
      <c r="R596" s="228">
        <f t="shared" si="12"/>
        <v>2700</v>
      </c>
      <c r="S596" s="228"/>
      <c r="T596" s="228"/>
      <c r="U596" s="228">
        <v>0</v>
      </c>
      <c r="V596" s="228"/>
      <c r="W596" s="228">
        <f t="shared" si="13"/>
        <v>900</v>
      </c>
      <c r="X596" s="228">
        <f t="shared" si="14"/>
        <v>135</v>
      </c>
      <c r="Y596" s="229">
        <f t="shared" si="15"/>
        <v>1035</v>
      </c>
      <c r="Z596" s="233">
        <v>5.88</v>
      </c>
      <c r="AA596" s="228">
        <f t="shared" si="16"/>
        <v>5562</v>
      </c>
      <c r="AB596" s="231">
        <f t="shared" si="17"/>
        <v>3782.1600000000003</v>
      </c>
      <c r="AC596" s="226" t="s">
        <v>1701</v>
      </c>
      <c r="AD596" s="226" t="s">
        <v>1701</v>
      </c>
      <c r="AE596" s="226" t="s">
        <v>1701</v>
      </c>
      <c r="AF596" s="253"/>
    </row>
    <row r="597" spans="1:32" ht="21.75" customHeight="1">
      <c r="A597" s="226">
        <v>589</v>
      </c>
      <c r="B597" s="226" t="s">
        <v>4438</v>
      </c>
      <c r="C597" s="226" t="s">
        <v>4438</v>
      </c>
      <c r="D597" s="227"/>
      <c r="E597" s="226" t="s">
        <v>4439</v>
      </c>
      <c r="F597" s="226" t="s">
        <v>42</v>
      </c>
      <c r="G597" s="226" t="s">
        <v>2686</v>
      </c>
      <c r="H597" s="226">
        <v>12</v>
      </c>
      <c r="I597" s="226" t="s">
        <v>4440</v>
      </c>
      <c r="J597" s="235">
        <v>7</v>
      </c>
      <c r="K597" s="262">
        <v>5</v>
      </c>
      <c r="L597" s="262">
        <v>2</v>
      </c>
      <c r="M597" s="226">
        <v>4</v>
      </c>
      <c r="N597" s="226">
        <v>8</v>
      </c>
      <c r="O597" s="227"/>
      <c r="P597" s="226">
        <v>8</v>
      </c>
      <c r="Q597" s="226">
        <v>1750</v>
      </c>
      <c r="R597" s="228">
        <f t="shared" si="12"/>
        <v>14000</v>
      </c>
      <c r="S597" s="228">
        <v>1750</v>
      </c>
      <c r="T597" s="228">
        <v>3</v>
      </c>
      <c r="U597" s="228">
        <v>5250</v>
      </c>
      <c r="V597" s="228"/>
      <c r="W597" s="228">
        <f t="shared" si="13"/>
        <v>4666.666666666667</v>
      </c>
      <c r="X597" s="228">
        <f t="shared" si="14"/>
        <v>1225</v>
      </c>
      <c r="Y597" s="229">
        <f t="shared" si="15"/>
        <v>5891.666666666667</v>
      </c>
      <c r="Z597" s="233">
        <v>5.88</v>
      </c>
      <c r="AA597" s="228">
        <f t="shared" si="16"/>
        <v>29890</v>
      </c>
      <c r="AB597" s="231">
        <f t="shared" si="17"/>
        <v>20325.2</v>
      </c>
      <c r="AC597" s="226" t="s">
        <v>1701</v>
      </c>
      <c r="AD597" s="226" t="s">
        <v>2688</v>
      </c>
      <c r="AE597" s="226" t="s">
        <v>2689</v>
      </c>
      <c r="AF597" s="253"/>
    </row>
    <row r="598" spans="1:32" ht="21.75" customHeight="1">
      <c r="A598" s="226">
        <v>590</v>
      </c>
      <c r="B598" s="226" t="s">
        <v>4441</v>
      </c>
      <c r="C598" s="226" t="s">
        <v>4441</v>
      </c>
      <c r="D598" s="227"/>
      <c r="E598" s="226" t="s">
        <v>4442</v>
      </c>
      <c r="F598" s="226" t="s">
        <v>42</v>
      </c>
      <c r="G598" s="226" t="s">
        <v>2686</v>
      </c>
      <c r="H598" s="226">
        <v>12</v>
      </c>
      <c r="I598" s="226" t="s">
        <v>4443</v>
      </c>
      <c r="J598" s="237">
        <v>7</v>
      </c>
      <c r="K598" s="260">
        <v>7</v>
      </c>
      <c r="L598" s="260"/>
      <c r="M598" s="226">
        <v>4</v>
      </c>
      <c r="N598" s="226">
        <v>8</v>
      </c>
      <c r="O598" s="227"/>
      <c r="P598" s="226">
        <v>9</v>
      </c>
      <c r="Q598" s="226">
        <v>920</v>
      </c>
      <c r="R598" s="228">
        <f t="shared" si="12"/>
        <v>8280</v>
      </c>
      <c r="S598" s="228"/>
      <c r="T598" s="228"/>
      <c r="U598" s="228">
        <v>0</v>
      </c>
      <c r="V598" s="228"/>
      <c r="W598" s="228">
        <f t="shared" si="13"/>
        <v>2760</v>
      </c>
      <c r="X598" s="228">
        <f t="shared" si="14"/>
        <v>414</v>
      </c>
      <c r="Y598" s="229">
        <f t="shared" si="15"/>
        <v>3174</v>
      </c>
      <c r="Z598" s="233">
        <v>5.88</v>
      </c>
      <c r="AA598" s="228">
        <f t="shared" si="16"/>
        <v>17056.8</v>
      </c>
      <c r="AB598" s="231">
        <f t="shared" si="17"/>
        <v>11598.624</v>
      </c>
      <c r="AC598" s="226" t="s">
        <v>2733</v>
      </c>
      <c r="AD598" s="226" t="s">
        <v>2734</v>
      </c>
      <c r="AE598" s="226" t="s">
        <v>2689</v>
      </c>
      <c r="AF598" s="253"/>
    </row>
    <row r="599" spans="1:32" ht="21.75" customHeight="1">
      <c r="A599" s="226">
        <v>591</v>
      </c>
      <c r="B599" s="226" t="s">
        <v>4444</v>
      </c>
      <c r="C599" s="226" t="s">
        <v>4444</v>
      </c>
      <c r="D599" s="227"/>
      <c r="E599" s="226" t="s">
        <v>4445</v>
      </c>
      <c r="F599" s="226" t="s">
        <v>42</v>
      </c>
      <c r="G599" s="226" t="s">
        <v>2686</v>
      </c>
      <c r="H599" s="226">
        <v>12</v>
      </c>
      <c r="I599" s="226" t="s">
        <v>4446</v>
      </c>
      <c r="J599" s="237">
        <v>1</v>
      </c>
      <c r="K599" s="260">
        <v>1</v>
      </c>
      <c r="L599" s="260"/>
      <c r="M599" s="226">
        <v>2</v>
      </c>
      <c r="N599" s="226">
        <v>2</v>
      </c>
      <c r="O599" s="227"/>
      <c r="P599" s="226">
        <v>9</v>
      </c>
      <c r="Q599" s="226">
        <v>1000</v>
      </c>
      <c r="R599" s="228">
        <f t="shared" si="12"/>
        <v>9000</v>
      </c>
      <c r="S599" s="228"/>
      <c r="T599" s="228"/>
      <c r="U599" s="228">
        <v>0</v>
      </c>
      <c r="V599" s="228"/>
      <c r="W599" s="228">
        <f t="shared" si="13"/>
        <v>3000</v>
      </c>
      <c r="X599" s="228">
        <f t="shared" si="14"/>
        <v>450</v>
      </c>
      <c r="Y599" s="229">
        <f t="shared" si="15"/>
        <v>3450</v>
      </c>
      <c r="Z599" s="233">
        <v>5.88</v>
      </c>
      <c r="AA599" s="228">
        <f t="shared" si="16"/>
        <v>18540</v>
      </c>
      <c r="AB599" s="231">
        <f t="shared" si="17"/>
        <v>12607.2</v>
      </c>
      <c r="AC599" s="226" t="s">
        <v>1701</v>
      </c>
      <c r="AD599" s="226" t="s">
        <v>2688</v>
      </c>
      <c r="AE599" s="226" t="s">
        <v>2689</v>
      </c>
      <c r="AF599" s="253"/>
    </row>
    <row r="600" spans="1:32" ht="21.75" customHeight="1">
      <c r="A600" s="226">
        <v>592</v>
      </c>
      <c r="B600" s="226" t="s">
        <v>4447</v>
      </c>
      <c r="C600" s="226" t="s">
        <v>4447</v>
      </c>
      <c r="D600" s="227"/>
      <c r="E600" s="226" t="s">
        <v>4448</v>
      </c>
      <c r="F600" s="226" t="s">
        <v>42</v>
      </c>
      <c r="G600" s="226" t="s">
        <v>2686</v>
      </c>
      <c r="H600" s="226">
        <v>12</v>
      </c>
      <c r="I600" s="226" t="s">
        <v>4449</v>
      </c>
      <c r="J600" s="237">
        <v>3</v>
      </c>
      <c r="K600" s="260">
        <v>3</v>
      </c>
      <c r="L600" s="260"/>
      <c r="M600" s="226">
        <v>2</v>
      </c>
      <c r="N600" s="226">
        <v>4</v>
      </c>
      <c r="O600" s="227"/>
      <c r="P600" s="226">
        <v>6</v>
      </c>
      <c r="Q600" s="226">
        <v>1500</v>
      </c>
      <c r="R600" s="228">
        <f t="shared" si="12"/>
        <v>9000</v>
      </c>
      <c r="S600" s="228"/>
      <c r="T600" s="228"/>
      <c r="U600" s="228">
        <v>0</v>
      </c>
      <c r="V600" s="228"/>
      <c r="W600" s="228">
        <f t="shared" si="13"/>
        <v>3000</v>
      </c>
      <c r="X600" s="228">
        <f t="shared" si="14"/>
        <v>450</v>
      </c>
      <c r="Y600" s="229">
        <f t="shared" si="15"/>
        <v>3450</v>
      </c>
      <c r="Z600" s="233">
        <v>5.88</v>
      </c>
      <c r="AA600" s="228">
        <f t="shared" si="16"/>
        <v>18540</v>
      </c>
      <c r="AB600" s="231">
        <f t="shared" si="17"/>
        <v>12607.2</v>
      </c>
      <c r="AC600" s="226" t="s">
        <v>1701</v>
      </c>
      <c r="AD600" s="226" t="s">
        <v>2688</v>
      </c>
      <c r="AE600" s="226" t="s">
        <v>2689</v>
      </c>
      <c r="AF600" s="253"/>
    </row>
    <row r="601" spans="1:32" ht="21.75" customHeight="1">
      <c r="A601" s="226">
        <v>593</v>
      </c>
      <c r="B601" s="226" t="s">
        <v>4450</v>
      </c>
      <c r="C601" s="226" t="s">
        <v>4450</v>
      </c>
      <c r="D601" s="227"/>
      <c r="E601" s="236" t="s">
        <v>4451</v>
      </c>
      <c r="F601" s="226" t="s">
        <v>66</v>
      </c>
      <c r="G601" s="226" t="s">
        <v>2686</v>
      </c>
      <c r="H601" s="226">
        <v>12</v>
      </c>
      <c r="I601" s="226" t="s">
        <v>4452</v>
      </c>
      <c r="J601" s="237">
        <v>3</v>
      </c>
      <c r="K601" s="260">
        <v>3</v>
      </c>
      <c r="L601" s="260"/>
      <c r="M601" s="226">
        <v>2</v>
      </c>
      <c r="N601" s="226">
        <v>4</v>
      </c>
      <c r="O601" s="227"/>
      <c r="P601" s="226">
        <v>14</v>
      </c>
      <c r="Q601" s="226">
        <v>2000</v>
      </c>
      <c r="R601" s="228">
        <f t="shared" si="12"/>
        <v>28000</v>
      </c>
      <c r="S601" s="228"/>
      <c r="T601" s="228"/>
      <c r="U601" s="228">
        <v>0</v>
      </c>
      <c r="V601" s="228">
        <v>250</v>
      </c>
      <c r="W601" s="228">
        <f t="shared" si="13"/>
        <v>1250</v>
      </c>
      <c r="X601" s="228">
        <f t="shared" si="14"/>
        <v>187.5</v>
      </c>
      <c r="Y601" s="229">
        <f t="shared" si="15"/>
        <v>1437.5</v>
      </c>
      <c r="Z601" s="233">
        <v>6.84</v>
      </c>
      <c r="AA601" s="228">
        <f t="shared" si="16"/>
        <v>8925</v>
      </c>
      <c r="AB601" s="231">
        <f t="shared" si="17"/>
        <v>6069</v>
      </c>
      <c r="AC601" s="226" t="s">
        <v>2733</v>
      </c>
      <c r="AD601" s="226" t="s">
        <v>2733</v>
      </c>
      <c r="AE601" s="226" t="s">
        <v>2733</v>
      </c>
      <c r="AF601" s="253"/>
    </row>
    <row r="602" spans="1:32" ht="21.75" customHeight="1">
      <c r="A602" s="226">
        <v>594</v>
      </c>
      <c r="B602" s="226" t="s">
        <v>4453</v>
      </c>
      <c r="C602" s="226" t="s">
        <v>4453</v>
      </c>
      <c r="D602" s="227"/>
      <c r="E602" s="236" t="s">
        <v>4454</v>
      </c>
      <c r="F602" s="226" t="s">
        <v>66</v>
      </c>
      <c r="G602" s="226" t="s">
        <v>2686</v>
      </c>
      <c r="H602" s="226">
        <v>12</v>
      </c>
      <c r="I602" s="226" t="s">
        <v>4452</v>
      </c>
      <c r="J602" s="237">
        <v>5</v>
      </c>
      <c r="K602" s="260">
        <v>5</v>
      </c>
      <c r="L602" s="260"/>
      <c r="M602" s="226">
        <v>3</v>
      </c>
      <c r="N602" s="226">
        <v>6</v>
      </c>
      <c r="O602" s="227"/>
      <c r="P602" s="226">
        <v>14</v>
      </c>
      <c r="Q602" s="226">
        <v>2000</v>
      </c>
      <c r="R602" s="228">
        <f t="shared" si="12"/>
        <v>28000</v>
      </c>
      <c r="S602" s="228"/>
      <c r="T602" s="228"/>
      <c r="U602" s="228">
        <v>0</v>
      </c>
      <c r="V602" s="228">
        <v>250</v>
      </c>
      <c r="W602" s="228">
        <f t="shared" si="13"/>
        <v>1250</v>
      </c>
      <c r="X602" s="228">
        <f t="shared" si="14"/>
        <v>187.5</v>
      </c>
      <c r="Y602" s="229">
        <f t="shared" si="15"/>
        <v>1437.5</v>
      </c>
      <c r="Z602" s="233">
        <v>6.84</v>
      </c>
      <c r="AA602" s="228">
        <f t="shared" si="16"/>
        <v>8925</v>
      </c>
      <c r="AB602" s="231">
        <f t="shared" si="17"/>
        <v>6069</v>
      </c>
      <c r="AC602" s="226" t="s">
        <v>2733</v>
      </c>
      <c r="AD602" s="226" t="s">
        <v>2733</v>
      </c>
      <c r="AE602" s="226" t="s">
        <v>2733</v>
      </c>
      <c r="AF602" s="253"/>
    </row>
    <row r="603" spans="1:32" ht="21.75" customHeight="1">
      <c r="A603" s="226">
        <v>595</v>
      </c>
      <c r="B603" s="226" t="s">
        <v>4455</v>
      </c>
      <c r="C603" s="226" t="s">
        <v>4455</v>
      </c>
      <c r="D603" s="227"/>
      <c r="E603" s="226" t="s">
        <v>4456</v>
      </c>
      <c r="F603" s="226" t="s">
        <v>66</v>
      </c>
      <c r="G603" s="226" t="s">
        <v>2686</v>
      </c>
      <c r="H603" s="226">
        <v>12</v>
      </c>
      <c r="I603" s="226" t="s">
        <v>4457</v>
      </c>
      <c r="J603" s="237">
        <v>3</v>
      </c>
      <c r="K603" s="260">
        <v>3</v>
      </c>
      <c r="L603" s="260"/>
      <c r="M603" s="226">
        <v>2</v>
      </c>
      <c r="N603" s="226">
        <v>4</v>
      </c>
      <c r="O603" s="227"/>
      <c r="P603" s="226">
        <v>18</v>
      </c>
      <c r="Q603" s="226">
        <v>2600</v>
      </c>
      <c r="R603" s="228">
        <f t="shared" si="12"/>
        <v>46800</v>
      </c>
      <c r="S603" s="228"/>
      <c r="T603" s="228"/>
      <c r="U603" s="228">
        <v>0</v>
      </c>
      <c r="V603" s="228">
        <v>300</v>
      </c>
      <c r="W603" s="228">
        <f t="shared" si="13"/>
        <v>1500</v>
      </c>
      <c r="X603" s="228">
        <f t="shared" si="14"/>
        <v>225</v>
      </c>
      <c r="Y603" s="229">
        <f t="shared" si="15"/>
        <v>1725</v>
      </c>
      <c r="Z603" s="233">
        <v>6.84</v>
      </c>
      <c r="AA603" s="228">
        <f t="shared" si="16"/>
        <v>10710</v>
      </c>
      <c r="AB603" s="231">
        <f t="shared" si="17"/>
        <v>7282.8</v>
      </c>
      <c r="AC603" s="226" t="s">
        <v>2733</v>
      </c>
      <c r="AD603" s="226" t="s">
        <v>2733</v>
      </c>
      <c r="AE603" s="226" t="s">
        <v>2733</v>
      </c>
      <c r="AF603" s="253"/>
    </row>
    <row r="604" spans="1:32" ht="21.75" customHeight="1">
      <c r="A604" s="226">
        <v>596</v>
      </c>
      <c r="B604" s="226" t="s">
        <v>4458</v>
      </c>
      <c r="C604" s="226" t="s">
        <v>4458</v>
      </c>
      <c r="D604" s="227"/>
      <c r="E604" s="226" t="s">
        <v>4459</v>
      </c>
      <c r="F604" s="226" t="s">
        <v>66</v>
      </c>
      <c r="G604" s="226" t="s">
        <v>2686</v>
      </c>
      <c r="H604" s="226">
        <v>12</v>
      </c>
      <c r="I604" s="226" t="s">
        <v>4460</v>
      </c>
      <c r="J604" s="237">
        <v>1</v>
      </c>
      <c r="K604" s="260">
        <v>1</v>
      </c>
      <c r="L604" s="260"/>
      <c r="M604" s="226">
        <v>1</v>
      </c>
      <c r="N604" s="226">
        <v>2</v>
      </c>
      <c r="O604" s="227"/>
      <c r="P604" s="226">
        <v>15</v>
      </c>
      <c r="Q604" s="226">
        <v>2000</v>
      </c>
      <c r="R604" s="228">
        <f t="shared" si="12"/>
        <v>30000</v>
      </c>
      <c r="S604" s="228"/>
      <c r="T604" s="228"/>
      <c r="U604" s="228">
        <v>0</v>
      </c>
      <c r="V604" s="228">
        <v>276</v>
      </c>
      <c r="W604" s="228">
        <f t="shared" si="13"/>
        <v>1380</v>
      </c>
      <c r="X604" s="228">
        <f t="shared" si="14"/>
        <v>207</v>
      </c>
      <c r="Y604" s="229">
        <f t="shared" si="15"/>
        <v>1587</v>
      </c>
      <c r="Z604" s="233">
        <v>6.84</v>
      </c>
      <c r="AA604" s="228">
        <f t="shared" si="16"/>
        <v>9853.1999999999989</v>
      </c>
      <c r="AB604" s="231">
        <f t="shared" si="17"/>
        <v>6700.1759999999995</v>
      </c>
      <c r="AC604" s="226" t="s">
        <v>1701</v>
      </c>
      <c r="AD604" s="226" t="s">
        <v>2688</v>
      </c>
      <c r="AE604" s="226" t="s">
        <v>2689</v>
      </c>
      <c r="AF604" s="253"/>
    </row>
    <row r="605" spans="1:32" ht="21.75" customHeight="1">
      <c r="A605" s="226">
        <v>597</v>
      </c>
      <c r="B605" s="226" t="s">
        <v>4461</v>
      </c>
      <c r="C605" s="226" t="s">
        <v>4461</v>
      </c>
      <c r="D605" s="227"/>
      <c r="E605" s="226" t="s">
        <v>4462</v>
      </c>
      <c r="F605" s="226" t="s">
        <v>66</v>
      </c>
      <c r="G605" s="226" t="s">
        <v>2686</v>
      </c>
      <c r="H605" s="226">
        <v>12</v>
      </c>
      <c r="I605" s="226" t="s">
        <v>4463</v>
      </c>
      <c r="J605" s="237">
        <v>5</v>
      </c>
      <c r="K605" s="260">
        <v>5</v>
      </c>
      <c r="L605" s="260"/>
      <c r="M605" s="226">
        <v>3</v>
      </c>
      <c r="N605" s="226">
        <v>6</v>
      </c>
      <c r="O605" s="227"/>
      <c r="P605" s="226">
        <v>18</v>
      </c>
      <c r="Q605" s="226">
        <v>600</v>
      </c>
      <c r="R605" s="228">
        <f t="shared" si="12"/>
        <v>10800</v>
      </c>
      <c r="S605" s="228">
        <v>700</v>
      </c>
      <c r="T605" s="228">
        <v>2</v>
      </c>
      <c r="U605" s="228">
        <v>1400</v>
      </c>
      <c r="V605" s="228">
        <v>240</v>
      </c>
      <c r="W605" s="228">
        <f t="shared" si="13"/>
        <v>1200</v>
      </c>
      <c r="X605" s="228">
        <f t="shared" si="14"/>
        <v>320</v>
      </c>
      <c r="Y605" s="229">
        <f t="shared" si="15"/>
        <v>1520</v>
      </c>
      <c r="Z605" s="233">
        <v>6.84</v>
      </c>
      <c r="AA605" s="228">
        <f t="shared" si="16"/>
        <v>8848</v>
      </c>
      <c r="AB605" s="231">
        <f t="shared" si="17"/>
        <v>6016.64</v>
      </c>
      <c r="AC605" s="226" t="s">
        <v>2733</v>
      </c>
      <c r="AD605" s="226" t="s">
        <v>2733</v>
      </c>
      <c r="AE605" s="226" t="s">
        <v>2733</v>
      </c>
      <c r="AF605" s="253"/>
    </row>
    <row r="606" spans="1:32" ht="21.75" customHeight="1">
      <c r="A606" s="226">
        <v>598</v>
      </c>
      <c r="B606" s="226" t="s">
        <v>4464</v>
      </c>
      <c r="C606" s="226" t="s">
        <v>4464</v>
      </c>
      <c r="D606" s="227"/>
      <c r="E606" s="226" t="s">
        <v>4465</v>
      </c>
      <c r="F606" s="226" t="s">
        <v>66</v>
      </c>
      <c r="G606" s="226" t="s">
        <v>2686</v>
      </c>
      <c r="H606" s="226">
        <v>12</v>
      </c>
      <c r="I606" s="226" t="s">
        <v>4463</v>
      </c>
      <c r="J606" s="237">
        <v>5</v>
      </c>
      <c r="K606" s="260">
        <v>5</v>
      </c>
      <c r="L606" s="260"/>
      <c r="M606" s="226">
        <v>3</v>
      </c>
      <c r="N606" s="226">
        <v>6</v>
      </c>
      <c r="O606" s="227"/>
      <c r="P606" s="226">
        <v>18</v>
      </c>
      <c r="Q606" s="226">
        <v>600</v>
      </c>
      <c r="R606" s="228">
        <f t="shared" si="12"/>
        <v>10800</v>
      </c>
      <c r="S606" s="228">
        <v>700</v>
      </c>
      <c r="T606" s="228">
        <v>2</v>
      </c>
      <c r="U606" s="228">
        <v>1400</v>
      </c>
      <c r="V606" s="228">
        <v>240</v>
      </c>
      <c r="W606" s="228">
        <f t="shared" si="13"/>
        <v>1200</v>
      </c>
      <c r="X606" s="228">
        <f t="shared" si="14"/>
        <v>320</v>
      </c>
      <c r="Y606" s="229">
        <f t="shared" si="15"/>
        <v>1520</v>
      </c>
      <c r="Z606" s="233">
        <v>6.84</v>
      </c>
      <c r="AA606" s="228">
        <f t="shared" si="16"/>
        <v>8848</v>
      </c>
      <c r="AB606" s="231">
        <f t="shared" si="17"/>
        <v>6016.64</v>
      </c>
      <c r="AC606" s="226" t="s">
        <v>2733</v>
      </c>
      <c r="AD606" s="226" t="s">
        <v>2733</v>
      </c>
      <c r="AE606" s="226" t="s">
        <v>2733</v>
      </c>
      <c r="AF606" s="253"/>
    </row>
    <row r="607" spans="1:32" ht="21.75" customHeight="1">
      <c r="A607" s="226">
        <v>599</v>
      </c>
      <c r="B607" s="226" t="s">
        <v>4466</v>
      </c>
      <c r="C607" s="226" t="s">
        <v>4466</v>
      </c>
      <c r="D607" s="227"/>
      <c r="E607" s="226" t="s">
        <v>4467</v>
      </c>
      <c r="F607" s="226" t="s">
        <v>66</v>
      </c>
      <c r="G607" s="226" t="s">
        <v>2686</v>
      </c>
      <c r="H607" s="226">
        <v>12</v>
      </c>
      <c r="I607" s="226" t="s">
        <v>4463</v>
      </c>
      <c r="J607" s="237">
        <v>1</v>
      </c>
      <c r="K607" s="260">
        <v>1</v>
      </c>
      <c r="L607" s="260"/>
      <c r="M607" s="226">
        <v>2</v>
      </c>
      <c r="N607" s="226">
        <v>2</v>
      </c>
      <c r="O607" s="227"/>
      <c r="P607" s="226">
        <v>18</v>
      </c>
      <c r="Q607" s="226">
        <v>600</v>
      </c>
      <c r="R607" s="228">
        <f t="shared" si="12"/>
        <v>10800</v>
      </c>
      <c r="S607" s="228">
        <v>700</v>
      </c>
      <c r="T607" s="228">
        <v>2</v>
      </c>
      <c r="U607" s="228">
        <v>1400</v>
      </c>
      <c r="V607" s="228">
        <v>240</v>
      </c>
      <c r="W607" s="228">
        <f t="shared" si="13"/>
        <v>1200</v>
      </c>
      <c r="X607" s="228">
        <f t="shared" si="14"/>
        <v>320</v>
      </c>
      <c r="Y607" s="229">
        <f t="shared" si="15"/>
        <v>1520</v>
      </c>
      <c r="Z607" s="233">
        <v>6.84</v>
      </c>
      <c r="AA607" s="228">
        <f t="shared" si="16"/>
        <v>8848</v>
      </c>
      <c r="AB607" s="231">
        <f t="shared" si="17"/>
        <v>6016.64</v>
      </c>
      <c r="AC607" s="226" t="s">
        <v>2733</v>
      </c>
      <c r="AD607" s="226" t="s">
        <v>2733</v>
      </c>
      <c r="AE607" s="226" t="s">
        <v>2733</v>
      </c>
      <c r="AF607" s="253"/>
    </row>
    <row r="608" spans="1:32" ht="21.75" customHeight="1">
      <c r="A608" s="226">
        <v>600</v>
      </c>
      <c r="B608" s="226" t="s">
        <v>4468</v>
      </c>
      <c r="C608" s="226" t="s">
        <v>4468</v>
      </c>
      <c r="D608" s="227"/>
      <c r="E608" s="226" t="s">
        <v>4469</v>
      </c>
      <c r="F608" s="226" t="s">
        <v>66</v>
      </c>
      <c r="G608" s="226" t="s">
        <v>2686</v>
      </c>
      <c r="H608" s="226">
        <v>12</v>
      </c>
      <c r="I608" s="226" t="s">
        <v>4470</v>
      </c>
      <c r="J608" s="237">
        <v>5</v>
      </c>
      <c r="K608" s="260">
        <v>5</v>
      </c>
      <c r="L608" s="260"/>
      <c r="M608" s="226">
        <v>3</v>
      </c>
      <c r="N608" s="226">
        <v>6</v>
      </c>
      <c r="O608" s="227"/>
      <c r="P608" s="226">
        <v>15</v>
      </c>
      <c r="Q608" s="226">
        <v>1000</v>
      </c>
      <c r="R608" s="228">
        <f t="shared" si="12"/>
        <v>15000</v>
      </c>
      <c r="S608" s="228"/>
      <c r="T608" s="228"/>
      <c r="U608" s="228">
        <v>0</v>
      </c>
      <c r="V608" s="228">
        <v>260</v>
      </c>
      <c r="W608" s="228">
        <f t="shared" si="13"/>
        <v>1300</v>
      </c>
      <c r="X608" s="228">
        <f t="shared" si="14"/>
        <v>195</v>
      </c>
      <c r="Y608" s="229">
        <f t="shared" si="15"/>
        <v>1495</v>
      </c>
      <c r="Z608" s="233">
        <v>6.84</v>
      </c>
      <c r="AA608" s="228">
        <f t="shared" si="16"/>
        <v>9282</v>
      </c>
      <c r="AB608" s="231">
        <f t="shared" si="17"/>
        <v>6311.76</v>
      </c>
      <c r="AC608" s="226" t="s">
        <v>2733</v>
      </c>
      <c r="AD608" s="226" t="s">
        <v>2733</v>
      </c>
      <c r="AE608" s="226" t="s">
        <v>2733</v>
      </c>
      <c r="AF608" s="253"/>
    </row>
    <row r="609" spans="1:32" ht="21.75" customHeight="1">
      <c r="A609" s="226">
        <v>601</v>
      </c>
      <c r="B609" s="226" t="s">
        <v>4471</v>
      </c>
      <c r="C609" s="226" t="s">
        <v>4471</v>
      </c>
      <c r="D609" s="227"/>
      <c r="E609" s="226" t="s">
        <v>4472</v>
      </c>
      <c r="F609" s="226" t="s">
        <v>66</v>
      </c>
      <c r="G609" s="226" t="s">
        <v>2686</v>
      </c>
      <c r="H609" s="226">
        <v>12</v>
      </c>
      <c r="I609" s="226" t="s">
        <v>4473</v>
      </c>
      <c r="J609" s="237">
        <v>5</v>
      </c>
      <c r="K609" s="260">
        <v>5</v>
      </c>
      <c r="L609" s="260"/>
      <c r="M609" s="226">
        <v>3</v>
      </c>
      <c r="N609" s="226">
        <v>6</v>
      </c>
      <c r="O609" s="227"/>
      <c r="P609" s="226">
        <v>23</v>
      </c>
      <c r="Q609" s="226">
        <v>1200</v>
      </c>
      <c r="R609" s="228">
        <f t="shared" si="12"/>
        <v>27600</v>
      </c>
      <c r="S609" s="228"/>
      <c r="T609" s="228"/>
      <c r="U609" s="228">
        <v>0</v>
      </c>
      <c r="V609" s="228">
        <v>243</v>
      </c>
      <c r="W609" s="228">
        <f t="shared" si="13"/>
        <v>1215</v>
      </c>
      <c r="X609" s="228">
        <f t="shared" si="14"/>
        <v>182.25</v>
      </c>
      <c r="Y609" s="229">
        <f t="shared" si="15"/>
        <v>1397.25</v>
      </c>
      <c r="Z609" s="233">
        <v>6.84</v>
      </c>
      <c r="AA609" s="228">
        <f t="shared" si="16"/>
        <v>8675.1</v>
      </c>
      <c r="AB609" s="231">
        <f t="shared" si="17"/>
        <v>5899.0680000000011</v>
      </c>
      <c r="AC609" s="226" t="s">
        <v>2733</v>
      </c>
      <c r="AD609" s="226" t="s">
        <v>2733</v>
      </c>
      <c r="AE609" s="226" t="s">
        <v>2733</v>
      </c>
      <c r="AF609" s="253" t="s">
        <v>4474</v>
      </c>
    </row>
    <row r="610" spans="1:32" ht="21.75" customHeight="1">
      <c r="A610" s="226">
        <v>602</v>
      </c>
      <c r="B610" s="226" t="s">
        <v>4475</v>
      </c>
      <c r="C610" s="226" t="s">
        <v>4475</v>
      </c>
      <c r="D610" s="227"/>
      <c r="E610" s="226" t="s">
        <v>4476</v>
      </c>
      <c r="F610" s="226" t="s">
        <v>66</v>
      </c>
      <c r="G610" s="226" t="s">
        <v>2686</v>
      </c>
      <c r="H610" s="226">
        <v>12</v>
      </c>
      <c r="I610" s="226" t="s">
        <v>4473</v>
      </c>
      <c r="J610" s="234">
        <v>5</v>
      </c>
      <c r="K610" s="261">
        <v>4</v>
      </c>
      <c r="L610" s="261">
        <v>1</v>
      </c>
      <c r="M610" s="226">
        <v>3</v>
      </c>
      <c r="N610" s="226">
        <v>6</v>
      </c>
      <c r="O610" s="227"/>
      <c r="P610" s="226">
        <v>23</v>
      </c>
      <c r="Q610" s="226">
        <v>1200</v>
      </c>
      <c r="R610" s="228">
        <f t="shared" si="12"/>
        <v>27600</v>
      </c>
      <c r="S610" s="228"/>
      <c r="T610" s="228"/>
      <c r="U610" s="228">
        <v>0</v>
      </c>
      <c r="V610" s="228">
        <v>243</v>
      </c>
      <c r="W610" s="228">
        <f t="shared" si="13"/>
        <v>1215</v>
      </c>
      <c r="X610" s="228">
        <f t="shared" si="14"/>
        <v>182.25</v>
      </c>
      <c r="Y610" s="229">
        <f t="shared" si="15"/>
        <v>1397.25</v>
      </c>
      <c r="Z610" s="233">
        <v>6.84</v>
      </c>
      <c r="AA610" s="228">
        <f t="shared" si="16"/>
        <v>8675.1</v>
      </c>
      <c r="AB610" s="231">
        <f t="shared" si="17"/>
        <v>5899.0680000000011</v>
      </c>
      <c r="AC610" s="226" t="s">
        <v>2733</v>
      </c>
      <c r="AD610" s="226" t="s">
        <v>2733</v>
      </c>
      <c r="AE610" s="226" t="s">
        <v>2733</v>
      </c>
      <c r="AF610" s="253" t="s">
        <v>3412</v>
      </c>
    </row>
    <row r="611" spans="1:32" ht="21.75" customHeight="1">
      <c r="A611" s="226">
        <v>603</v>
      </c>
      <c r="B611" s="226" t="s">
        <v>4477</v>
      </c>
      <c r="C611" s="226" t="s">
        <v>4477</v>
      </c>
      <c r="D611" s="227"/>
      <c r="E611" s="226" t="s">
        <v>4478</v>
      </c>
      <c r="F611" s="226" t="s">
        <v>66</v>
      </c>
      <c r="G611" s="226" t="s">
        <v>2686</v>
      </c>
      <c r="H611" s="226">
        <v>12</v>
      </c>
      <c r="I611" s="226" t="s">
        <v>4470</v>
      </c>
      <c r="J611" s="237">
        <v>3</v>
      </c>
      <c r="K611" s="260">
        <v>3</v>
      </c>
      <c r="L611" s="260"/>
      <c r="M611" s="226">
        <v>2</v>
      </c>
      <c r="N611" s="226">
        <v>4</v>
      </c>
      <c r="O611" s="227"/>
      <c r="P611" s="226">
        <v>9</v>
      </c>
      <c r="Q611" s="226">
        <v>600</v>
      </c>
      <c r="R611" s="228">
        <f t="shared" si="12"/>
        <v>5400</v>
      </c>
      <c r="S611" s="228"/>
      <c r="T611" s="228"/>
      <c r="U611" s="228">
        <v>0</v>
      </c>
      <c r="V611" s="228">
        <v>80</v>
      </c>
      <c r="W611" s="228">
        <f t="shared" si="13"/>
        <v>400</v>
      </c>
      <c r="X611" s="228">
        <f t="shared" si="14"/>
        <v>60</v>
      </c>
      <c r="Y611" s="229">
        <f t="shared" si="15"/>
        <v>460</v>
      </c>
      <c r="Z611" s="233">
        <v>6.84</v>
      </c>
      <c r="AA611" s="228">
        <f t="shared" si="16"/>
        <v>2856</v>
      </c>
      <c r="AB611" s="231">
        <f t="shared" si="17"/>
        <v>1942.0800000000002</v>
      </c>
      <c r="AC611" s="226" t="s">
        <v>2733</v>
      </c>
      <c r="AD611" s="226" t="s">
        <v>2733</v>
      </c>
      <c r="AE611" s="226" t="s">
        <v>2733</v>
      </c>
      <c r="AF611" s="253"/>
    </row>
    <row r="612" spans="1:32" ht="21.75" customHeight="1">
      <c r="A612" s="226">
        <v>604</v>
      </c>
      <c r="B612" s="226" t="s">
        <v>4479</v>
      </c>
      <c r="C612" s="226" t="s">
        <v>4479</v>
      </c>
      <c r="D612" s="227"/>
      <c r="E612" s="226" t="s">
        <v>4480</v>
      </c>
      <c r="F612" s="226" t="s">
        <v>66</v>
      </c>
      <c r="G612" s="226" t="s">
        <v>2686</v>
      </c>
      <c r="H612" s="226">
        <v>12</v>
      </c>
      <c r="I612" s="226" t="s">
        <v>4470</v>
      </c>
      <c r="J612" s="237">
        <v>1</v>
      </c>
      <c r="K612" s="260">
        <v>1</v>
      </c>
      <c r="L612" s="260"/>
      <c r="M612" s="226">
        <v>1</v>
      </c>
      <c r="N612" s="226">
        <v>2</v>
      </c>
      <c r="O612" s="227"/>
      <c r="P612" s="226">
        <v>9</v>
      </c>
      <c r="Q612" s="226">
        <v>600</v>
      </c>
      <c r="R612" s="228">
        <f t="shared" si="12"/>
        <v>5400</v>
      </c>
      <c r="S612" s="228"/>
      <c r="T612" s="228"/>
      <c r="U612" s="228">
        <v>0</v>
      </c>
      <c r="V612" s="228">
        <v>80</v>
      </c>
      <c r="W612" s="228">
        <f t="shared" si="13"/>
        <v>400</v>
      </c>
      <c r="X612" s="228">
        <f t="shared" si="14"/>
        <v>60</v>
      </c>
      <c r="Y612" s="229">
        <f t="shared" si="15"/>
        <v>460</v>
      </c>
      <c r="Z612" s="233">
        <v>6.84</v>
      </c>
      <c r="AA612" s="228">
        <f t="shared" si="16"/>
        <v>2856</v>
      </c>
      <c r="AB612" s="231">
        <f t="shared" si="17"/>
        <v>1942.0800000000002</v>
      </c>
      <c r="AC612" s="226" t="s">
        <v>2733</v>
      </c>
      <c r="AD612" s="226" t="s">
        <v>2733</v>
      </c>
      <c r="AE612" s="226" t="s">
        <v>2733</v>
      </c>
      <c r="AF612" s="253"/>
    </row>
    <row r="613" spans="1:32" ht="21.75" customHeight="1">
      <c r="A613" s="226">
        <v>605</v>
      </c>
      <c r="B613" s="226" t="s">
        <v>4481</v>
      </c>
      <c r="C613" s="226" t="s">
        <v>4481</v>
      </c>
      <c r="D613" s="227"/>
      <c r="E613" s="226" t="s">
        <v>4482</v>
      </c>
      <c r="F613" s="226" t="s">
        <v>66</v>
      </c>
      <c r="G613" s="226" t="s">
        <v>2686</v>
      </c>
      <c r="H613" s="226">
        <v>12</v>
      </c>
      <c r="I613" s="226" t="s">
        <v>4470</v>
      </c>
      <c r="J613" s="237">
        <v>3</v>
      </c>
      <c r="K613" s="260">
        <v>3</v>
      </c>
      <c r="L613" s="260"/>
      <c r="M613" s="226">
        <v>2</v>
      </c>
      <c r="N613" s="226">
        <v>4</v>
      </c>
      <c r="O613" s="227"/>
      <c r="P613" s="226">
        <v>9</v>
      </c>
      <c r="Q613" s="226">
        <v>600</v>
      </c>
      <c r="R613" s="228">
        <f t="shared" si="12"/>
        <v>5400</v>
      </c>
      <c r="S613" s="228"/>
      <c r="T613" s="228"/>
      <c r="U613" s="228">
        <v>0</v>
      </c>
      <c r="V613" s="228">
        <v>80</v>
      </c>
      <c r="W613" s="228">
        <f t="shared" si="13"/>
        <v>400</v>
      </c>
      <c r="X613" s="228">
        <f t="shared" si="14"/>
        <v>60</v>
      </c>
      <c r="Y613" s="229">
        <f t="shared" si="15"/>
        <v>460</v>
      </c>
      <c r="Z613" s="233">
        <v>6.84</v>
      </c>
      <c r="AA613" s="228">
        <f t="shared" si="16"/>
        <v>2856</v>
      </c>
      <c r="AB613" s="231">
        <f t="shared" si="17"/>
        <v>1942.0800000000002</v>
      </c>
      <c r="AC613" s="226" t="s">
        <v>2733</v>
      </c>
      <c r="AD613" s="226" t="s">
        <v>2733</v>
      </c>
      <c r="AE613" s="226" t="s">
        <v>2733</v>
      </c>
      <c r="AF613" s="253"/>
    </row>
    <row r="614" spans="1:32" ht="21.75" customHeight="1">
      <c r="A614" s="226">
        <v>606</v>
      </c>
      <c r="B614" s="226" t="s">
        <v>4483</v>
      </c>
      <c r="C614" s="226" t="s">
        <v>4483</v>
      </c>
      <c r="D614" s="227"/>
      <c r="E614" s="226" t="s">
        <v>4484</v>
      </c>
      <c r="F614" s="226" t="s">
        <v>66</v>
      </c>
      <c r="G614" s="226" t="s">
        <v>2686</v>
      </c>
      <c r="H614" s="226">
        <v>12</v>
      </c>
      <c r="I614" s="226" t="s">
        <v>4470</v>
      </c>
      <c r="J614" s="237">
        <v>1</v>
      </c>
      <c r="K614" s="260">
        <v>1</v>
      </c>
      <c r="L614" s="260"/>
      <c r="M614" s="226">
        <v>1</v>
      </c>
      <c r="N614" s="226">
        <v>2</v>
      </c>
      <c r="O614" s="227"/>
      <c r="P614" s="226">
        <v>9</v>
      </c>
      <c r="Q614" s="226">
        <v>600</v>
      </c>
      <c r="R614" s="228">
        <f t="shared" si="12"/>
        <v>5400</v>
      </c>
      <c r="S614" s="228"/>
      <c r="T614" s="228"/>
      <c r="U614" s="228">
        <v>0</v>
      </c>
      <c r="V614" s="228">
        <v>80</v>
      </c>
      <c r="W614" s="228">
        <f t="shared" si="13"/>
        <v>400</v>
      </c>
      <c r="X614" s="228">
        <f t="shared" si="14"/>
        <v>60</v>
      </c>
      <c r="Y614" s="229">
        <f t="shared" si="15"/>
        <v>460</v>
      </c>
      <c r="Z614" s="233">
        <v>6.84</v>
      </c>
      <c r="AA614" s="228">
        <f t="shared" si="16"/>
        <v>2856</v>
      </c>
      <c r="AB614" s="231">
        <f t="shared" si="17"/>
        <v>1942.0800000000002</v>
      </c>
      <c r="AC614" s="226" t="s">
        <v>2733</v>
      </c>
      <c r="AD614" s="226" t="s">
        <v>2733</v>
      </c>
      <c r="AE614" s="226" t="s">
        <v>2733</v>
      </c>
      <c r="AF614" s="253"/>
    </row>
    <row r="615" spans="1:32" ht="21.75" customHeight="1">
      <c r="A615" s="226">
        <v>607</v>
      </c>
      <c r="B615" s="226" t="s">
        <v>4485</v>
      </c>
      <c r="C615" s="226" t="s">
        <v>4485</v>
      </c>
      <c r="D615" s="227"/>
      <c r="E615" s="226" t="s">
        <v>4486</v>
      </c>
      <c r="F615" s="226" t="s">
        <v>66</v>
      </c>
      <c r="G615" s="226" t="s">
        <v>2686</v>
      </c>
      <c r="H615" s="226">
        <v>12</v>
      </c>
      <c r="I615" s="226" t="s">
        <v>4470</v>
      </c>
      <c r="J615" s="237">
        <v>3</v>
      </c>
      <c r="K615" s="260">
        <v>3</v>
      </c>
      <c r="L615" s="260"/>
      <c r="M615" s="226">
        <v>2</v>
      </c>
      <c r="N615" s="226">
        <v>4</v>
      </c>
      <c r="O615" s="227"/>
      <c r="P615" s="226">
        <v>9</v>
      </c>
      <c r="Q615" s="226">
        <v>600</v>
      </c>
      <c r="R615" s="228">
        <f t="shared" si="12"/>
        <v>5400</v>
      </c>
      <c r="S615" s="228"/>
      <c r="T615" s="228"/>
      <c r="U615" s="228">
        <v>0</v>
      </c>
      <c r="V615" s="228">
        <v>80</v>
      </c>
      <c r="W615" s="228">
        <f t="shared" si="13"/>
        <v>400</v>
      </c>
      <c r="X615" s="228">
        <f t="shared" si="14"/>
        <v>60</v>
      </c>
      <c r="Y615" s="229">
        <f t="shared" si="15"/>
        <v>460</v>
      </c>
      <c r="Z615" s="233">
        <v>6.84</v>
      </c>
      <c r="AA615" s="228">
        <f t="shared" si="16"/>
        <v>2856</v>
      </c>
      <c r="AB615" s="231">
        <f t="shared" si="17"/>
        <v>1942.0800000000002</v>
      </c>
      <c r="AC615" s="226" t="s">
        <v>2733</v>
      </c>
      <c r="AD615" s="226" t="s">
        <v>2733</v>
      </c>
      <c r="AE615" s="226" t="s">
        <v>2733</v>
      </c>
      <c r="AF615" s="253"/>
    </row>
    <row r="616" spans="1:32" ht="21.75" customHeight="1">
      <c r="A616" s="226">
        <v>608</v>
      </c>
      <c r="B616" s="226" t="s">
        <v>4487</v>
      </c>
      <c r="C616" s="226" t="s">
        <v>4487</v>
      </c>
      <c r="D616" s="227"/>
      <c r="E616" s="226" t="s">
        <v>4488</v>
      </c>
      <c r="F616" s="226" t="s">
        <v>66</v>
      </c>
      <c r="G616" s="226" t="s">
        <v>2686</v>
      </c>
      <c r="H616" s="226">
        <v>12</v>
      </c>
      <c r="I616" s="226" t="s">
        <v>4470</v>
      </c>
      <c r="J616" s="237">
        <v>1</v>
      </c>
      <c r="K616" s="260">
        <v>1</v>
      </c>
      <c r="L616" s="260"/>
      <c r="M616" s="226">
        <v>1</v>
      </c>
      <c r="N616" s="226">
        <v>2</v>
      </c>
      <c r="O616" s="227"/>
      <c r="P616" s="226">
        <v>9</v>
      </c>
      <c r="Q616" s="226">
        <v>600</v>
      </c>
      <c r="R616" s="228">
        <f t="shared" si="12"/>
        <v>5400</v>
      </c>
      <c r="S616" s="228"/>
      <c r="T616" s="228"/>
      <c r="U616" s="228">
        <v>0</v>
      </c>
      <c r="V616" s="228">
        <v>80</v>
      </c>
      <c r="W616" s="228">
        <f t="shared" si="13"/>
        <v>400</v>
      </c>
      <c r="X616" s="228">
        <f t="shared" si="14"/>
        <v>60</v>
      </c>
      <c r="Y616" s="229">
        <f t="shared" si="15"/>
        <v>460</v>
      </c>
      <c r="Z616" s="233">
        <v>6.84</v>
      </c>
      <c r="AA616" s="228">
        <f t="shared" si="16"/>
        <v>2856</v>
      </c>
      <c r="AB616" s="231">
        <f t="shared" si="17"/>
        <v>1942.0800000000002</v>
      </c>
      <c r="AC616" s="226" t="s">
        <v>2733</v>
      </c>
      <c r="AD616" s="226" t="s">
        <v>2733</v>
      </c>
      <c r="AE616" s="226" t="s">
        <v>2733</v>
      </c>
      <c r="AF616" s="253"/>
    </row>
    <row r="617" spans="1:32" ht="21.75" customHeight="1">
      <c r="A617" s="226">
        <v>609</v>
      </c>
      <c r="B617" s="226" t="s">
        <v>4489</v>
      </c>
      <c r="C617" s="226" t="s">
        <v>4489</v>
      </c>
      <c r="D617" s="227"/>
      <c r="E617" s="226" t="s">
        <v>4490</v>
      </c>
      <c r="F617" s="226" t="s">
        <v>66</v>
      </c>
      <c r="G617" s="226" t="s">
        <v>2686</v>
      </c>
      <c r="H617" s="226">
        <v>12</v>
      </c>
      <c r="I617" s="226" t="s">
        <v>4470</v>
      </c>
      <c r="J617" s="237">
        <v>3</v>
      </c>
      <c r="K617" s="260">
        <v>3</v>
      </c>
      <c r="L617" s="260"/>
      <c r="M617" s="226">
        <v>2</v>
      </c>
      <c r="N617" s="226">
        <v>4</v>
      </c>
      <c r="O617" s="227"/>
      <c r="P617" s="226">
        <v>9</v>
      </c>
      <c r="Q617" s="226">
        <v>600</v>
      </c>
      <c r="R617" s="228">
        <f t="shared" si="12"/>
        <v>5400</v>
      </c>
      <c r="S617" s="228"/>
      <c r="T617" s="228"/>
      <c r="U617" s="228">
        <v>0</v>
      </c>
      <c r="V617" s="228">
        <v>80</v>
      </c>
      <c r="W617" s="228">
        <f t="shared" si="13"/>
        <v>400</v>
      </c>
      <c r="X617" s="228">
        <f t="shared" si="14"/>
        <v>60</v>
      </c>
      <c r="Y617" s="229">
        <f t="shared" si="15"/>
        <v>460</v>
      </c>
      <c r="Z617" s="233">
        <v>6.84</v>
      </c>
      <c r="AA617" s="228">
        <f t="shared" si="16"/>
        <v>2856</v>
      </c>
      <c r="AB617" s="231">
        <f t="shared" si="17"/>
        <v>1942.0800000000002</v>
      </c>
      <c r="AC617" s="226" t="s">
        <v>2733</v>
      </c>
      <c r="AD617" s="226" t="s">
        <v>2733</v>
      </c>
      <c r="AE617" s="226" t="s">
        <v>2733</v>
      </c>
      <c r="AF617" s="253"/>
    </row>
    <row r="618" spans="1:32" ht="21.75" customHeight="1">
      <c r="A618" s="226">
        <v>610</v>
      </c>
      <c r="B618" s="226" t="s">
        <v>4491</v>
      </c>
      <c r="C618" s="226" t="s">
        <v>4491</v>
      </c>
      <c r="D618" s="227"/>
      <c r="E618" s="226" t="s">
        <v>4492</v>
      </c>
      <c r="F618" s="226" t="s">
        <v>66</v>
      </c>
      <c r="G618" s="226" t="s">
        <v>2686</v>
      </c>
      <c r="H618" s="226">
        <v>12</v>
      </c>
      <c r="I618" s="226" t="s">
        <v>4470</v>
      </c>
      <c r="J618" s="237">
        <v>1</v>
      </c>
      <c r="K618" s="260">
        <v>1</v>
      </c>
      <c r="L618" s="260"/>
      <c r="M618" s="226">
        <v>1</v>
      </c>
      <c r="N618" s="226">
        <v>2</v>
      </c>
      <c r="O618" s="227"/>
      <c r="P618" s="226">
        <v>9</v>
      </c>
      <c r="Q618" s="226">
        <v>600</v>
      </c>
      <c r="R618" s="228">
        <f t="shared" si="12"/>
        <v>5400</v>
      </c>
      <c r="S618" s="228"/>
      <c r="T618" s="228"/>
      <c r="U618" s="228">
        <v>0</v>
      </c>
      <c r="V618" s="228">
        <v>80</v>
      </c>
      <c r="W618" s="228">
        <f t="shared" si="13"/>
        <v>400</v>
      </c>
      <c r="X618" s="228">
        <f t="shared" si="14"/>
        <v>60</v>
      </c>
      <c r="Y618" s="229">
        <f t="shared" si="15"/>
        <v>460</v>
      </c>
      <c r="Z618" s="233">
        <v>6.84</v>
      </c>
      <c r="AA618" s="228">
        <f t="shared" si="16"/>
        <v>2856</v>
      </c>
      <c r="AB618" s="231">
        <f t="shared" si="17"/>
        <v>1942.0800000000002</v>
      </c>
      <c r="AC618" s="226" t="s">
        <v>2733</v>
      </c>
      <c r="AD618" s="226" t="s">
        <v>2733</v>
      </c>
      <c r="AE618" s="226" t="s">
        <v>2733</v>
      </c>
      <c r="AF618" s="253"/>
    </row>
    <row r="619" spans="1:32" ht="21.75" customHeight="1">
      <c r="A619" s="226">
        <v>611</v>
      </c>
      <c r="B619" s="226" t="s">
        <v>4493</v>
      </c>
      <c r="C619" s="226" t="s">
        <v>4493</v>
      </c>
      <c r="D619" s="227"/>
      <c r="E619" s="226" t="s">
        <v>4494</v>
      </c>
      <c r="F619" s="226" t="s">
        <v>66</v>
      </c>
      <c r="G619" s="226" t="s">
        <v>2686</v>
      </c>
      <c r="H619" s="226">
        <v>12</v>
      </c>
      <c r="I619" s="226" t="s">
        <v>4495</v>
      </c>
      <c r="J619" s="237">
        <v>3</v>
      </c>
      <c r="K619" s="260">
        <v>3</v>
      </c>
      <c r="L619" s="260"/>
      <c r="M619" s="226">
        <v>2</v>
      </c>
      <c r="N619" s="226">
        <v>4</v>
      </c>
      <c r="O619" s="227"/>
      <c r="P619" s="226">
        <v>21</v>
      </c>
      <c r="Q619" s="226">
        <v>1600</v>
      </c>
      <c r="R619" s="228">
        <f t="shared" si="12"/>
        <v>33600</v>
      </c>
      <c r="S619" s="228">
        <v>750</v>
      </c>
      <c r="T619" s="228">
        <v>2</v>
      </c>
      <c r="U619" s="228">
        <v>1500</v>
      </c>
      <c r="V619" s="228">
        <v>200</v>
      </c>
      <c r="W619" s="228">
        <f t="shared" si="13"/>
        <v>1000</v>
      </c>
      <c r="X619" s="228">
        <f t="shared" si="14"/>
        <v>300</v>
      </c>
      <c r="Y619" s="229">
        <f t="shared" si="15"/>
        <v>1300</v>
      </c>
      <c r="Z619" s="233">
        <v>6.84</v>
      </c>
      <c r="AA619" s="228">
        <f t="shared" si="16"/>
        <v>7440</v>
      </c>
      <c r="AB619" s="231">
        <f t="shared" si="17"/>
        <v>5059.2000000000007</v>
      </c>
      <c r="AC619" s="226" t="s">
        <v>2733</v>
      </c>
      <c r="AD619" s="226" t="s">
        <v>2733</v>
      </c>
      <c r="AE619" s="226" t="s">
        <v>2733</v>
      </c>
      <c r="AF619" s="253" t="s">
        <v>4014</v>
      </c>
    </row>
    <row r="620" spans="1:32" ht="21.75" customHeight="1">
      <c r="A620" s="226">
        <v>612</v>
      </c>
      <c r="B620" s="226" t="s">
        <v>4496</v>
      </c>
      <c r="C620" s="226" t="s">
        <v>4496</v>
      </c>
      <c r="D620" s="227"/>
      <c r="E620" s="226" t="s">
        <v>4497</v>
      </c>
      <c r="F620" s="226" t="s">
        <v>66</v>
      </c>
      <c r="G620" s="226" t="s">
        <v>2686</v>
      </c>
      <c r="H620" s="226">
        <v>12</v>
      </c>
      <c r="I620" s="226" t="s">
        <v>4495</v>
      </c>
      <c r="J620" s="237">
        <v>3</v>
      </c>
      <c r="K620" s="260">
        <v>3</v>
      </c>
      <c r="L620" s="260"/>
      <c r="M620" s="226">
        <v>2</v>
      </c>
      <c r="N620" s="226">
        <v>4</v>
      </c>
      <c r="O620" s="227"/>
      <c r="P620" s="226">
        <v>21</v>
      </c>
      <c r="Q620" s="226">
        <v>1600</v>
      </c>
      <c r="R620" s="228">
        <f t="shared" si="12"/>
        <v>33600</v>
      </c>
      <c r="S620" s="228">
        <v>750</v>
      </c>
      <c r="T620" s="228">
        <v>2</v>
      </c>
      <c r="U620" s="228">
        <v>1500</v>
      </c>
      <c r="V620" s="228">
        <v>200</v>
      </c>
      <c r="W620" s="228">
        <f t="shared" si="13"/>
        <v>1000</v>
      </c>
      <c r="X620" s="228">
        <f t="shared" si="14"/>
        <v>300</v>
      </c>
      <c r="Y620" s="229">
        <f t="shared" si="15"/>
        <v>1300</v>
      </c>
      <c r="Z620" s="233">
        <v>6.84</v>
      </c>
      <c r="AA620" s="228">
        <f t="shared" si="16"/>
        <v>7440</v>
      </c>
      <c r="AB620" s="231">
        <f t="shared" si="17"/>
        <v>5059.2000000000007</v>
      </c>
      <c r="AC620" s="226" t="s">
        <v>2733</v>
      </c>
      <c r="AD620" s="226" t="s">
        <v>2733</v>
      </c>
      <c r="AE620" s="226" t="s">
        <v>2733</v>
      </c>
      <c r="AF620" s="253" t="s">
        <v>4014</v>
      </c>
    </row>
    <row r="621" spans="1:32" ht="21.75" customHeight="1">
      <c r="A621" s="226">
        <v>613</v>
      </c>
      <c r="B621" s="226" t="s">
        <v>4498</v>
      </c>
      <c r="C621" s="226" t="s">
        <v>4498</v>
      </c>
      <c r="D621" s="227"/>
      <c r="E621" s="226" t="s">
        <v>4499</v>
      </c>
      <c r="F621" s="226" t="s">
        <v>66</v>
      </c>
      <c r="G621" s="226" t="s">
        <v>2686</v>
      </c>
      <c r="H621" s="226">
        <v>12</v>
      </c>
      <c r="I621" s="226" t="s">
        <v>4500</v>
      </c>
      <c r="J621" s="237">
        <v>3</v>
      </c>
      <c r="K621" s="260">
        <v>3</v>
      </c>
      <c r="L621" s="260"/>
      <c r="M621" s="226">
        <v>2</v>
      </c>
      <c r="N621" s="226">
        <v>4</v>
      </c>
      <c r="O621" s="227"/>
      <c r="P621" s="226">
        <v>20</v>
      </c>
      <c r="Q621" s="226">
        <v>1020</v>
      </c>
      <c r="R621" s="228">
        <f t="shared" si="12"/>
        <v>20400</v>
      </c>
      <c r="S621" s="228"/>
      <c r="T621" s="228"/>
      <c r="U621" s="228">
        <v>0</v>
      </c>
      <c r="V621" s="228">
        <v>272</v>
      </c>
      <c r="W621" s="228">
        <f t="shared" si="13"/>
        <v>1360</v>
      </c>
      <c r="X621" s="228">
        <f t="shared" si="14"/>
        <v>204</v>
      </c>
      <c r="Y621" s="229">
        <f t="shared" si="15"/>
        <v>1564</v>
      </c>
      <c r="Z621" s="233">
        <v>6.84</v>
      </c>
      <c r="AA621" s="228">
        <f t="shared" si="16"/>
        <v>9710.4</v>
      </c>
      <c r="AB621" s="231">
        <f t="shared" si="17"/>
        <v>6603.0720000000001</v>
      </c>
      <c r="AC621" s="226" t="s">
        <v>2733</v>
      </c>
      <c r="AD621" s="226" t="s">
        <v>2733</v>
      </c>
      <c r="AE621" s="226" t="s">
        <v>2733</v>
      </c>
      <c r="AF621" s="253"/>
    </row>
    <row r="622" spans="1:32" ht="21.75" customHeight="1">
      <c r="A622" s="226">
        <v>614</v>
      </c>
      <c r="B622" s="226" t="s">
        <v>4501</v>
      </c>
      <c r="C622" s="226" t="s">
        <v>4501</v>
      </c>
      <c r="D622" s="227"/>
      <c r="E622" s="226" t="s">
        <v>4502</v>
      </c>
      <c r="F622" s="226" t="s">
        <v>66</v>
      </c>
      <c r="G622" s="226" t="s">
        <v>2686</v>
      </c>
      <c r="H622" s="226">
        <v>12</v>
      </c>
      <c r="I622" s="226" t="s">
        <v>4500</v>
      </c>
      <c r="J622" s="237">
        <v>3</v>
      </c>
      <c r="K622" s="260">
        <v>3</v>
      </c>
      <c r="L622" s="260"/>
      <c r="M622" s="226">
        <v>2</v>
      </c>
      <c r="N622" s="226">
        <v>4</v>
      </c>
      <c r="O622" s="227"/>
      <c r="P622" s="226">
        <v>20</v>
      </c>
      <c r="Q622" s="226">
        <v>1020</v>
      </c>
      <c r="R622" s="228">
        <f t="shared" si="12"/>
        <v>20400</v>
      </c>
      <c r="S622" s="228"/>
      <c r="T622" s="228"/>
      <c r="U622" s="228">
        <v>0</v>
      </c>
      <c r="V622" s="228">
        <v>271</v>
      </c>
      <c r="W622" s="228">
        <f t="shared" si="13"/>
        <v>1355</v>
      </c>
      <c r="X622" s="228">
        <f t="shared" si="14"/>
        <v>203.25</v>
      </c>
      <c r="Y622" s="229">
        <f t="shared" si="15"/>
        <v>1558.25</v>
      </c>
      <c r="Z622" s="233">
        <v>6.84</v>
      </c>
      <c r="AA622" s="228">
        <f t="shared" si="16"/>
        <v>9674.6999999999989</v>
      </c>
      <c r="AB622" s="231">
        <f t="shared" si="17"/>
        <v>6578.7959999999994</v>
      </c>
      <c r="AC622" s="226" t="s">
        <v>2733</v>
      </c>
      <c r="AD622" s="226" t="s">
        <v>2733</v>
      </c>
      <c r="AE622" s="226" t="s">
        <v>2733</v>
      </c>
      <c r="AF622" s="253"/>
    </row>
    <row r="623" spans="1:32" ht="21.75" customHeight="1">
      <c r="A623" s="226">
        <v>615</v>
      </c>
      <c r="B623" s="226" t="s">
        <v>4503</v>
      </c>
      <c r="C623" s="226" t="s">
        <v>4503</v>
      </c>
      <c r="D623" s="227"/>
      <c r="E623" s="226" t="s">
        <v>4504</v>
      </c>
      <c r="F623" s="226" t="s">
        <v>66</v>
      </c>
      <c r="G623" s="226" t="s">
        <v>2686</v>
      </c>
      <c r="H623" s="226">
        <v>12</v>
      </c>
      <c r="I623" s="226" t="s">
        <v>4500</v>
      </c>
      <c r="J623" s="237">
        <v>3</v>
      </c>
      <c r="K623" s="260">
        <v>3</v>
      </c>
      <c r="L623" s="260"/>
      <c r="M623" s="226">
        <v>2</v>
      </c>
      <c r="N623" s="226">
        <v>4</v>
      </c>
      <c r="O623" s="227"/>
      <c r="P623" s="226">
        <v>20</v>
      </c>
      <c r="Q623" s="226">
        <v>1020</v>
      </c>
      <c r="R623" s="228">
        <f t="shared" si="12"/>
        <v>20400</v>
      </c>
      <c r="S623" s="228"/>
      <c r="T623" s="228"/>
      <c r="U623" s="228">
        <v>0</v>
      </c>
      <c r="V623" s="228">
        <v>272</v>
      </c>
      <c r="W623" s="228">
        <f t="shared" si="13"/>
        <v>1360</v>
      </c>
      <c r="X623" s="228">
        <f t="shared" si="14"/>
        <v>204</v>
      </c>
      <c r="Y623" s="229">
        <f t="shared" si="15"/>
        <v>1564</v>
      </c>
      <c r="Z623" s="233">
        <v>6.84</v>
      </c>
      <c r="AA623" s="228">
        <f t="shared" si="16"/>
        <v>9710.4</v>
      </c>
      <c r="AB623" s="231">
        <f t="shared" si="17"/>
        <v>6603.0720000000001</v>
      </c>
      <c r="AC623" s="226" t="s">
        <v>2733</v>
      </c>
      <c r="AD623" s="226" t="s">
        <v>2733</v>
      </c>
      <c r="AE623" s="226" t="s">
        <v>2733</v>
      </c>
      <c r="AF623" s="253"/>
    </row>
    <row r="624" spans="1:32" ht="21.75" customHeight="1">
      <c r="A624" s="226">
        <v>616</v>
      </c>
      <c r="B624" s="226" t="s">
        <v>4505</v>
      </c>
      <c r="C624" s="226" t="s">
        <v>4505</v>
      </c>
      <c r="D624" s="227"/>
      <c r="E624" s="226" t="s">
        <v>4506</v>
      </c>
      <c r="F624" s="226" t="s">
        <v>66</v>
      </c>
      <c r="G624" s="226" t="s">
        <v>2686</v>
      </c>
      <c r="H624" s="226">
        <v>12</v>
      </c>
      <c r="I624" s="226" t="s">
        <v>4500</v>
      </c>
      <c r="J624" s="237">
        <v>3</v>
      </c>
      <c r="K624" s="260">
        <v>3</v>
      </c>
      <c r="L624" s="260"/>
      <c r="M624" s="226">
        <v>2</v>
      </c>
      <c r="N624" s="226">
        <v>4</v>
      </c>
      <c r="O624" s="227"/>
      <c r="P624" s="226">
        <v>20</v>
      </c>
      <c r="Q624" s="226">
        <v>1020</v>
      </c>
      <c r="R624" s="228">
        <f t="shared" si="12"/>
        <v>20400</v>
      </c>
      <c r="S624" s="228"/>
      <c r="T624" s="228"/>
      <c r="U624" s="228">
        <v>0</v>
      </c>
      <c r="V624" s="228">
        <v>271</v>
      </c>
      <c r="W624" s="228">
        <f t="shared" si="13"/>
        <v>1355</v>
      </c>
      <c r="X624" s="228">
        <f t="shared" si="14"/>
        <v>203.25</v>
      </c>
      <c r="Y624" s="229">
        <f t="shared" si="15"/>
        <v>1558.25</v>
      </c>
      <c r="Z624" s="233">
        <v>6.84</v>
      </c>
      <c r="AA624" s="228">
        <f t="shared" si="16"/>
        <v>9674.6999999999989</v>
      </c>
      <c r="AB624" s="231">
        <f t="shared" si="17"/>
        <v>6578.7959999999994</v>
      </c>
      <c r="AC624" s="226" t="s">
        <v>2733</v>
      </c>
      <c r="AD624" s="226" t="s">
        <v>2733</v>
      </c>
      <c r="AE624" s="226" t="s">
        <v>2733</v>
      </c>
      <c r="AF624" s="253"/>
    </row>
    <row r="625" spans="1:32" ht="21.75" customHeight="1">
      <c r="A625" s="226">
        <v>617</v>
      </c>
      <c r="B625" s="226" t="s">
        <v>4507</v>
      </c>
      <c r="C625" s="226" t="s">
        <v>4507</v>
      </c>
      <c r="D625" s="227"/>
      <c r="E625" s="226" t="s">
        <v>4508</v>
      </c>
      <c r="F625" s="226" t="s">
        <v>66</v>
      </c>
      <c r="G625" s="226" t="s">
        <v>2686</v>
      </c>
      <c r="H625" s="226">
        <v>12</v>
      </c>
      <c r="I625" s="226" t="s">
        <v>4500</v>
      </c>
      <c r="J625" s="237">
        <v>3</v>
      </c>
      <c r="K625" s="260">
        <v>3</v>
      </c>
      <c r="L625" s="260"/>
      <c r="M625" s="226">
        <v>2</v>
      </c>
      <c r="N625" s="226">
        <v>4</v>
      </c>
      <c r="O625" s="227"/>
      <c r="P625" s="226">
        <v>20</v>
      </c>
      <c r="Q625" s="226">
        <v>1020</v>
      </c>
      <c r="R625" s="228">
        <f t="shared" si="12"/>
        <v>20400</v>
      </c>
      <c r="S625" s="228"/>
      <c r="T625" s="228"/>
      <c r="U625" s="228">
        <v>0</v>
      </c>
      <c r="V625" s="228">
        <v>272</v>
      </c>
      <c r="W625" s="228">
        <f t="shared" si="13"/>
        <v>1360</v>
      </c>
      <c r="X625" s="228">
        <f t="shared" si="14"/>
        <v>204</v>
      </c>
      <c r="Y625" s="229">
        <f t="shared" si="15"/>
        <v>1564</v>
      </c>
      <c r="Z625" s="233">
        <v>6.84</v>
      </c>
      <c r="AA625" s="228">
        <f t="shared" si="16"/>
        <v>9710.4</v>
      </c>
      <c r="AB625" s="231">
        <f t="shared" si="17"/>
        <v>6603.0720000000001</v>
      </c>
      <c r="AC625" s="226" t="s">
        <v>2733</v>
      </c>
      <c r="AD625" s="226" t="s">
        <v>2733</v>
      </c>
      <c r="AE625" s="226" t="s">
        <v>2733</v>
      </c>
      <c r="AF625" s="253"/>
    </row>
    <row r="626" spans="1:32" ht="21.75" customHeight="1">
      <c r="A626" s="226">
        <v>618</v>
      </c>
      <c r="B626" s="226" t="s">
        <v>4509</v>
      </c>
      <c r="C626" s="226" t="s">
        <v>4509</v>
      </c>
      <c r="D626" s="227"/>
      <c r="E626" s="226" t="s">
        <v>4510</v>
      </c>
      <c r="F626" s="226" t="s">
        <v>66</v>
      </c>
      <c r="G626" s="226" t="s">
        <v>2686</v>
      </c>
      <c r="H626" s="226">
        <v>12</v>
      </c>
      <c r="I626" s="226" t="s">
        <v>4500</v>
      </c>
      <c r="J626" s="237">
        <v>3</v>
      </c>
      <c r="K626" s="260">
        <v>3</v>
      </c>
      <c r="L626" s="260"/>
      <c r="M626" s="226">
        <v>2</v>
      </c>
      <c r="N626" s="226">
        <v>4</v>
      </c>
      <c r="O626" s="227"/>
      <c r="P626" s="226">
        <v>20</v>
      </c>
      <c r="Q626" s="226">
        <v>1020</v>
      </c>
      <c r="R626" s="228">
        <f t="shared" si="12"/>
        <v>20400</v>
      </c>
      <c r="S626" s="228"/>
      <c r="T626" s="228"/>
      <c r="U626" s="228">
        <v>0</v>
      </c>
      <c r="V626" s="228">
        <v>271</v>
      </c>
      <c r="W626" s="228">
        <f t="shared" si="13"/>
        <v>1355</v>
      </c>
      <c r="X626" s="228">
        <f t="shared" si="14"/>
        <v>203.25</v>
      </c>
      <c r="Y626" s="229">
        <f t="shared" si="15"/>
        <v>1558.25</v>
      </c>
      <c r="Z626" s="233">
        <v>6.84</v>
      </c>
      <c r="AA626" s="228">
        <f t="shared" si="16"/>
        <v>9674.6999999999989</v>
      </c>
      <c r="AB626" s="231">
        <f t="shared" si="17"/>
        <v>6578.7959999999994</v>
      </c>
      <c r="AC626" s="226" t="s">
        <v>2733</v>
      </c>
      <c r="AD626" s="226" t="s">
        <v>2733</v>
      </c>
      <c r="AE626" s="226" t="s">
        <v>2733</v>
      </c>
      <c r="AF626" s="253"/>
    </row>
    <row r="627" spans="1:32" ht="21.75" customHeight="1">
      <c r="A627" s="226">
        <v>619</v>
      </c>
      <c r="B627" s="226" t="s">
        <v>4512</v>
      </c>
      <c r="C627" s="226" t="s">
        <v>4511</v>
      </c>
      <c r="D627" s="226" t="s">
        <v>3107</v>
      </c>
      <c r="E627" s="226" t="s">
        <v>4513</v>
      </c>
      <c r="F627" s="226" t="s">
        <v>42</v>
      </c>
      <c r="G627" s="226" t="s">
        <v>2686</v>
      </c>
      <c r="H627" s="226">
        <v>12</v>
      </c>
      <c r="I627" s="226" t="s">
        <v>4514</v>
      </c>
      <c r="J627" s="237">
        <v>1</v>
      </c>
      <c r="K627" s="260">
        <v>1</v>
      </c>
      <c r="L627" s="260"/>
      <c r="M627" s="226">
        <v>1</v>
      </c>
      <c r="N627" s="226">
        <v>2</v>
      </c>
      <c r="O627" s="227"/>
      <c r="P627" s="226">
        <v>6</v>
      </c>
      <c r="Q627" s="226">
        <v>400</v>
      </c>
      <c r="R627" s="228">
        <f t="shared" si="12"/>
        <v>2400</v>
      </c>
      <c r="S627" s="228"/>
      <c r="T627" s="228"/>
      <c r="U627" s="228">
        <v>0</v>
      </c>
      <c r="V627" s="228"/>
      <c r="W627" s="228">
        <f t="shared" si="13"/>
        <v>800</v>
      </c>
      <c r="X627" s="228">
        <f t="shared" si="14"/>
        <v>120</v>
      </c>
      <c r="Y627" s="229">
        <f t="shared" si="15"/>
        <v>920</v>
      </c>
      <c r="Z627" s="233">
        <v>5.88</v>
      </c>
      <c r="AA627" s="228">
        <f t="shared" si="16"/>
        <v>4944</v>
      </c>
      <c r="AB627" s="231">
        <f t="shared" si="17"/>
        <v>3361.92</v>
      </c>
      <c r="AC627" s="226" t="s">
        <v>1701</v>
      </c>
      <c r="AD627" s="226" t="s">
        <v>1701</v>
      </c>
      <c r="AE627" s="226" t="s">
        <v>1701</v>
      </c>
      <c r="AF627" s="253" t="s">
        <v>4515</v>
      </c>
    </row>
    <row r="628" spans="1:32" ht="21.75" customHeight="1">
      <c r="A628" s="226">
        <v>620</v>
      </c>
      <c r="B628" s="226" t="s">
        <v>4517</v>
      </c>
      <c r="C628" s="226" t="s">
        <v>4516</v>
      </c>
      <c r="D628" s="226" t="s">
        <v>3107</v>
      </c>
      <c r="E628" s="226" t="s">
        <v>4518</v>
      </c>
      <c r="F628" s="226" t="s">
        <v>66</v>
      </c>
      <c r="G628" s="226" t="s">
        <v>2686</v>
      </c>
      <c r="H628" s="226">
        <v>12</v>
      </c>
      <c r="I628" s="226" t="s">
        <v>4519</v>
      </c>
      <c r="J628" s="237">
        <v>3</v>
      </c>
      <c r="K628" s="260">
        <v>3</v>
      </c>
      <c r="L628" s="260"/>
      <c r="M628" s="226">
        <v>2</v>
      </c>
      <c r="N628" s="226">
        <v>4</v>
      </c>
      <c r="O628" s="227"/>
      <c r="P628" s="226">
        <v>18</v>
      </c>
      <c r="Q628" s="226">
        <v>1200</v>
      </c>
      <c r="R628" s="228">
        <f t="shared" si="12"/>
        <v>21600</v>
      </c>
      <c r="S628" s="228"/>
      <c r="T628" s="228"/>
      <c r="U628" s="228">
        <v>0</v>
      </c>
      <c r="V628" s="228">
        <v>102</v>
      </c>
      <c r="W628" s="228">
        <f t="shared" si="13"/>
        <v>510</v>
      </c>
      <c r="X628" s="228">
        <f t="shared" si="14"/>
        <v>76.5</v>
      </c>
      <c r="Y628" s="229">
        <f t="shared" si="15"/>
        <v>586.5</v>
      </c>
      <c r="Z628" s="233">
        <v>6.84</v>
      </c>
      <c r="AA628" s="228">
        <f t="shared" si="16"/>
        <v>3641.4</v>
      </c>
      <c r="AB628" s="231">
        <f t="shared" si="17"/>
        <v>2476.152</v>
      </c>
      <c r="AC628" s="226" t="s">
        <v>2733</v>
      </c>
      <c r="AD628" s="226" t="s">
        <v>2734</v>
      </c>
      <c r="AE628" s="226" t="s">
        <v>2689</v>
      </c>
      <c r="AF628" s="253"/>
    </row>
    <row r="629" spans="1:32" ht="21.75" customHeight="1">
      <c r="A629" s="226">
        <v>621</v>
      </c>
      <c r="B629" s="226" t="s">
        <v>4521</v>
      </c>
      <c r="C629" s="226" t="s">
        <v>4520</v>
      </c>
      <c r="D629" s="226" t="s">
        <v>3107</v>
      </c>
      <c r="E629" s="226" t="s">
        <v>4522</v>
      </c>
      <c r="F629" s="226" t="s">
        <v>66</v>
      </c>
      <c r="G629" s="226" t="s">
        <v>2686</v>
      </c>
      <c r="H629" s="226">
        <v>12</v>
      </c>
      <c r="I629" s="226" t="s">
        <v>4519</v>
      </c>
      <c r="J629" s="237">
        <v>3</v>
      </c>
      <c r="K629" s="260">
        <v>3</v>
      </c>
      <c r="L629" s="260"/>
      <c r="M629" s="226">
        <v>2</v>
      </c>
      <c r="N629" s="226">
        <v>4</v>
      </c>
      <c r="O629" s="227"/>
      <c r="P629" s="226">
        <v>18</v>
      </c>
      <c r="Q629" s="226">
        <v>1200</v>
      </c>
      <c r="R629" s="228">
        <f t="shared" si="12"/>
        <v>21600</v>
      </c>
      <c r="S629" s="228"/>
      <c r="T629" s="228"/>
      <c r="U629" s="228">
        <v>0</v>
      </c>
      <c r="V629" s="228">
        <v>102</v>
      </c>
      <c r="W629" s="228">
        <f t="shared" si="13"/>
        <v>510</v>
      </c>
      <c r="X629" s="228">
        <f t="shared" si="14"/>
        <v>76.5</v>
      </c>
      <c r="Y629" s="229">
        <f t="shared" si="15"/>
        <v>586.5</v>
      </c>
      <c r="Z629" s="233">
        <v>6.84</v>
      </c>
      <c r="AA629" s="228">
        <f t="shared" si="16"/>
        <v>3641.4</v>
      </c>
      <c r="AB629" s="231">
        <f t="shared" si="17"/>
        <v>2476.152</v>
      </c>
      <c r="AC629" s="226" t="s">
        <v>2733</v>
      </c>
      <c r="AD629" s="226" t="s">
        <v>2734</v>
      </c>
      <c r="AE629" s="226" t="s">
        <v>2689</v>
      </c>
      <c r="AF629" s="253"/>
    </row>
    <row r="630" spans="1:32" ht="21.75" customHeight="1">
      <c r="A630" s="226">
        <v>622</v>
      </c>
      <c r="B630" s="226" t="s">
        <v>4524</v>
      </c>
      <c r="C630" s="226" t="s">
        <v>4523</v>
      </c>
      <c r="D630" s="226" t="s">
        <v>3107</v>
      </c>
      <c r="E630" s="226" t="s">
        <v>4525</v>
      </c>
      <c r="F630" s="226" t="s">
        <v>66</v>
      </c>
      <c r="G630" s="226" t="s">
        <v>2686</v>
      </c>
      <c r="H630" s="226">
        <v>12</v>
      </c>
      <c r="I630" s="226" t="s">
        <v>4519</v>
      </c>
      <c r="J630" s="237">
        <v>3</v>
      </c>
      <c r="K630" s="260">
        <v>3</v>
      </c>
      <c r="L630" s="260"/>
      <c r="M630" s="226">
        <v>2</v>
      </c>
      <c r="N630" s="226">
        <v>4</v>
      </c>
      <c r="O630" s="227"/>
      <c r="P630" s="226">
        <v>18</v>
      </c>
      <c r="Q630" s="226">
        <v>1200</v>
      </c>
      <c r="R630" s="228">
        <f t="shared" si="12"/>
        <v>21600</v>
      </c>
      <c r="S630" s="228"/>
      <c r="T630" s="228"/>
      <c r="U630" s="228">
        <v>0</v>
      </c>
      <c r="V630" s="228">
        <v>102</v>
      </c>
      <c r="W630" s="228">
        <f t="shared" si="13"/>
        <v>510</v>
      </c>
      <c r="X630" s="228">
        <f t="shared" si="14"/>
        <v>76.5</v>
      </c>
      <c r="Y630" s="229">
        <f t="shared" si="15"/>
        <v>586.5</v>
      </c>
      <c r="Z630" s="233">
        <v>6.84</v>
      </c>
      <c r="AA630" s="228">
        <f t="shared" si="16"/>
        <v>3641.4</v>
      </c>
      <c r="AB630" s="231">
        <f t="shared" si="17"/>
        <v>2476.152</v>
      </c>
      <c r="AC630" s="226" t="s">
        <v>2733</v>
      </c>
      <c r="AD630" s="226" t="s">
        <v>2734</v>
      </c>
      <c r="AE630" s="226" t="s">
        <v>2689</v>
      </c>
      <c r="AF630" s="253"/>
    </row>
    <row r="631" spans="1:32" ht="21.75" customHeight="1">
      <c r="A631" s="226">
        <v>623</v>
      </c>
      <c r="B631" s="226" t="s">
        <v>4527</v>
      </c>
      <c r="C631" s="226" t="s">
        <v>4526</v>
      </c>
      <c r="D631" s="226" t="s">
        <v>3107</v>
      </c>
      <c r="E631" s="226" t="s">
        <v>4528</v>
      </c>
      <c r="F631" s="226" t="s">
        <v>66</v>
      </c>
      <c r="G631" s="226" t="s">
        <v>2686</v>
      </c>
      <c r="H631" s="226">
        <v>12</v>
      </c>
      <c r="I631" s="226" t="s">
        <v>4519</v>
      </c>
      <c r="J631" s="237">
        <v>3</v>
      </c>
      <c r="K631" s="260">
        <v>3</v>
      </c>
      <c r="L631" s="260"/>
      <c r="M631" s="226">
        <v>2</v>
      </c>
      <c r="N631" s="226">
        <v>4</v>
      </c>
      <c r="O631" s="227"/>
      <c r="P631" s="226">
        <v>18</v>
      </c>
      <c r="Q631" s="226">
        <v>1200</v>
      </c>
      <c r="R631" s="228">
        <f t="shared" si="12"/>
        <v>21600</v>
      </c>
      <c r="S631" s="228"/>
      <c r="T631" s="228"/>
      <c r="U631" s="228">
        <v>0</v>
      </c>
      <c r="V631" s="228">
        <v>102</v>
      </c>
      <c r="W631" s="228">
        <f t="shared" si="13"/>
        <v>510</v>
      </c>
      <c r="X631" s="228">
        <f t="shared" si="14"/>
        <v>76.5</v>
      </c>
      <c r="Y631" s="229">
        <f t="shared" si="15"/>
        <v>586.5</v>
      </c>
      <c r="Z631" s="233">
        <v>6.84</v>
      </c>
      <c r="AA631" s="228">
        <f t="shared" si="16"/>
        <v>3641.4</v>
      </c>
      <c r="AB631" s="231">
        <f t="shared" si="17"/>
        <v>2476.152</v>
      </c>
      <c r="AC631" s="226" t="s">
        <v>2733</v>
      </c>
      <c r="AD631" s="226" t="s">
        <v>2734</v>
      </c>
      <c r="AE631" s="226" t="s">
        <v>2689</v>
      </c>
      <c r="AF631" s="253"/>
    </row>
    <row r="632" spans="1:32" ht="21.75" customHeight="1">
      <c r="A632" s="226">
        <v>624</v>
      </c>
      <c r="B632" s="226" t="s">
        <v>4529</v>
      </c>
      <c r="C632" s="226" t="s">
        <v>4529</v>
      </c>
      <c r="D632" s="227"/>
      <c r="E632" s="226" t="s">
        <v>4530</v>
      </c>
      <c r="F632" s="226" t="s">
        <v>66</v>
      </c>
      <c r="G632" s="226" t="s">
        <v>4531</v>
      </c>
      <c r="H632" s="226" t="s">
        <v>4532</v>
      </c>
      <c r="I632" s="226" t="s">
        <v>441</v>
      </c>
      <c r="J632" s="237">
        <v>5</v>
      </c>
      <c r="K632" s="260">
        <v>5</v>
      </c>
      <c r="L632" s="260"/>
      <c r="M632" s="226">
        <v>3</v>
      </c>
      <c r="N632" s="226">
        <v>6</v>
      </c>
      <c r="O632" s="227"/>
      <c r="P632" s="226">
        <v>35</v>
      </c>
      <c r="Q632" s="226">
        <v>1300</v>
      </c>
      <c r="R632" s="228">
        <f t="shared" si="12"/>
        <v>45500</v>
      </c>
      <c r="S632" s="228"/>
      <c r="T632" s="228"/>
      <c r="U632" s="228">
        <v>0</v>
      </c>
      <c r="V632" s="228">
        <v>329</v>
      </c>
      <c r="W632" s="228">
        <f t="shared" si="13"/>
        <v>1645</v>
      </c>
      <c r="X632" s="228">
        <f t="shared" si="14"/>
        <v>246.75</v>
      </c>
      <c r="Y632" s="229">
        <f t="shared" si="15"/>
        <v>1891.75</v>
      </c>
      <c r="Z632" s="233">
        <v>6.84</v>
      </c>
      <c r="AA632" s="228">
        <f t="shared" si="16"/>
        <v>11745.3</v>
      </c>
      <c r="AB632" s="231">
        <f t="shared" si="17"/>
        <v>7986.8040000000001</v>
      </c>
      <c r="AC632" s="226" t="s">
        <v>2020</v>
      </c>
      <c r="AD632" s="226" t="s">
        <v>2020</v>
      </c>
      <c r="AE632" s="226" t="s">
        <v>2020</v>
      </c>
      <c r="AF632" s="253"/>
    </row>
    <row r="633" spans="1:32" ht="21.75" customHeight="1">
      <c r="A633" s="226">
        <v>625</v>
      </c>
      <c r="B633" s="226" t="s">
        <v>4533</v>
      </c>
      <c r="C633" s="226" t="s">
        <v>4533</v>
      </c>
      <c r="D633" s="227"/>
      <c r="E633" s="226" t="s">
        <v>4534</v>
      </c>
      <c r="F633" s="226" t="s">
        <v>66</v>
      </c>
      <c r="G633" s="226" t="s">
        <v>4531</v>
      </c>
      <c r="H633" s="226" t="s">
        <v>4532</v>
      </c>
      <c r="I633" s="226" t="s">
        <v>441</v>
      </c>
      <c r="J633" s="237">
        <v>5</v>
      </c>
      <c r="K633" s="260">
        <v>5</v>
      </c>
      <c r="L633" s="260"/>
      <c r="M633" s="226">
        <v>3</v>
      </c>
      <c r="N633" s="226">
        <v>6</v>
      </c>
      <c r="O633" s="227"/>
      <c r="P633" s="226">
        <v>35</v>
      </c>
      <c r="Q633" s="226">
        <v>1300</v>
      </c>
      <c r="R633" s="228">
        <f t="shared" si="12"/>
        <v>45500</v>
      </c>
      <c r="S633" s="228"/>
      <c r="T633" s="228"/>
      <c r="U633" s="228">
        <v>0</v>
      </c>
      <c r="V633" s="228">
        <v>329</v>
      </c>
      <c r="W633" s="228">
        <f t="shared" si="13"/>
        <v>1645</v>
      </c>
      <c r="X633" s="228">
        <f t="shared" si="14"/>
        <v>246.75</v>
      </c>
      <c r="Y633" s="229">
        <f t="shared" si="15"/>
        <v>1891.75</v>
      </c>
      <c r="Z633" s="233">
        <v>6.84</v>
      </c>
      <c r="AA633" s="228">
        <f t="shared" si="16"/>
        <v>11745.3</v>
      </c>
      <c r="AB633" s="231">
        <f t="shared" si="17"/>
        <v>7986.8040000000001</v>
      </c>
      <c r="AC633" s="226" t="s">
        <v>2020</v>
      </c>
      <c r="AD633" s="226" t="s">
        <v>2020</v>
      </c>
      <c r="AE633" s="226" t="s">
        <v>2020</v>
      </c>
      <c r="AF633" s="253"/>
    </row>
    <row r="634" spans="1:32" ht="21.75" customHeight="1">
      <c r="A634" s="226">
        <v>626</v>
      </c>
      <c r="B634" s="226" t="s">
        <v>4535</v>
      </c>
      <c r="C634" s="226" t="s">
        <v>4535</v>
      </c>
      <c r="D634" s="227"/>
      <c r="E634" s="226" t="s">
        <v>4536</v>
      </c>
      <c r="F634" s="226" t="s">
        <v>66</v>
      </c>
      <c r="G634" s="226" t="s">
        <v>4531</v>
      </c>
      <c r="H634" s="226" t="s">
        <v>4537</v>
      </c>
      <c r="I634" s="226" t="s">
        <v>4538</v>
      </c>
      <c r="J634" s="237">
        <v>7</v>
      </c>
      <c r="K634" s="260">
        <v>7</v>
      </c>
      <c r="L634" s="260"/>
      <c r="M634" s="226">
        <v>4</v>
      </c>
      <c r="N634" s="226">
        <v>8</v>
      </c>
      <c r="O634" s="227"/>
      <c r="P634" s="226">
        <v>18</v>
      </c>
      <c r="Q634" s="226">
        <v>800</v>
      </c>
      <c r="R634" s="228">
        <f t="shared" si="12"/>
        <v>14400</v>
      </c>
      <c r="S634" s="228"/>
      <c r="T634" s="228"/>
      <c r="U634" s="228">
        <v>0</v>
      </c>
      <c r="V634" s="228">
        <v>300</v>
      </c>
      <c r="W634" s="228">
        <f t="shared" si="13"/>
        <v>1500</v>
      </c>
      <c r="X634" s="228">
        <f t="shared" si="14"/>
        <v>225</v>
      </c>
      <c r="Y634" s="229">
        <f t="shared" si="15"/>
        <v>1725</v>
      </c>
      <c r="Z634" s="233">
        <v>6.84</v>
      </c>
      <c r="AA634" s="228">
        <f t="shared" si="16"/>
        <v>10710</v>
      </c>
      <c r="AB634" s="231">
        <f t="shared" si="17"/>
        <v>7282.8</v>
      </c>
      <c r="AC634" s="226" t="s">
        <v>2733</v>
      </c>
      <c r="AD634" s="226" t="s">
        <v>2733</v>
      </c>
      <c r="AE634" s="226" t="s">
        <v>2733</v>
      </c>
      <c r="AF634" s="253"/>
    </row>
    <row r="635" spans="1:32" ht="21.75" customHeight="1">
      <c r="A635" s="226">
        <v>627</v>
      </c>
      <c r="B635" s="226" t="s">
        <v>4539</v>
      </c>
      <c r="C635" s="226" t="s">
        <v>4539</v>
      </c>
      <c r="D635" s="227"/>
      <c r="E635" s="226" t="s">
        <v>4540</v>
      </c>
      <c r="F635" s="226" t="s">
        <v>66</v>
      </c>
      <c r="G635" s="226" t="s">
        <v>4531</v>
      </c>
      <c r="H635" s="226" t="s">
        <v>4537</v>
      </c>
      <c r="I635" s="226" t="s">
        <v>4538</v>
      </c>
      <c r="J635" s="237">
        <v>5</v>
      </c>
      <c r="K635" s="260">
        <v>5</v>
      </c>
      <c r="L635" s="260"/>
      <c r="M635" s="226">
        <v>3</v>
      </c>
      <c r="N635" s="226">
        <v>6</v>
      </c>
      <c r="O635" s="227"/>
      <c r="P635" s="226">
        <v>18</v>
      </c>
      <c r="Q635" s="226">
        <v>800</v>
      </c>
      <c r="R635" s="228">
        <f t="shared" si="12"/>
        <v>14400</v>
      </c>
      <c r="S635" s="228"/>
      <c r="T635" s="228"/>
      <c r="U635" s="228">
        <v>0</v>
      </c>
      <c r="V635" s="228">
        <v>300</v>
      </c>
      <c r="W635" s="228">
        <f t="shared" si="13"/>
        <v>1500</v>
      </c>
      <c r="X635" s="228">
        <f t="shared" si="14"/>
        <v>225</v>
      </c>
      <c r="Y635" s="229">
        <f t="shared" si="15"/>
        <v>1725</v>
      </c>
      <c r="Z635" s="233">
        <v>6.84</v>
      </c>
      <c r="AA635" s="228">
        <f t="shared" si="16"/>
        <v>10710</v>
      </c>
      <c r="AB635" s="231">
        <f t="shared" si="17"/>
        <v>7282.8</v>
      </c>
      <c r="AC635" s="226" t="s">
        <v>2733</v>
      </c>
      <c r="AD635" s="226" t="s">
        <v>2733</v>
      </c>
      <c r="AE635" s="226" t="s">
        <v>2733</v>
      </c>
      <c r="AF635" s="253"/>
    </row>
    <row r="636" spans="1:32" ht="21.75" customHeight="1">
      <c r="A636" s="226">
        <v>628</v>
      </c>
      <c r="B636" s="226" t="s">
        <v>4541</v>
      </c>
      <c r="C636" s="226" t="s">
        <v>4541</v>
      </c>
      <c r="D636" s="227"/>
      <c r="E636" s="226" t="s">
        <v>4542</v>
      </c>
      <c r="F636" s="226" t="s">
        <v>66</v>
      </c>
      <c r="G636" s="226" t="s">
        <v>4531</v>
      </c>
      <c r="H636" s="226" t="s">
        <v>4537</v>
      </c>
      <c r="I636" s="226" t="s">
        <v>4538</v>
      </c>
      <c r="J636" s="237">
        <v>7</v>
      </c>
      <c r="K636" s="260">
        <v>7</v>
      </c>
      <c r="L636" s="260"/>
      <c r="M636" s="226">
        <v>4</v>
      </c>
      <c r="N636" s="226">
        <v>8</v>
      </c>
      <c r="O636" s="227"/>
      <c r="P636" s="226">
        <v>18</v>
      </c>
      <c r="Q636" s="226">
        <v>800</v>
      </c>
      <c r="R636" s="228">
        <f t="shared" si="12"/>
        <v>14400</v>
      </c>
      <c r="S636" s="228"/>
      <c r="T636" s="228"/>
      <c r="U636" s="228">
        <v>0</v>
      </c>
      <c r="V636" s="228">
        <v>300</v>
      </c>
      <c r="W636" s="228">
        <f t="shared" si="13"/>
        <v>1500</v>
      </c>
      <c r="X636" s="228">
        <f t="shared" si="14"/>
        <v>225</v>
      </c>
      <c r="Y636" s="229">
        <f t="shared" si="15"/>
        <v>1725</v>
      </c>
      <c r="Z636" s="233">
        <v>6.84</v>
      </c>
      <c r="AA636" s="228">
        <f t="shared" si="16"/>
        <v>10710</v>
      </c>
      <c r="AB636" s="231">
        <f t="shared" si="17"/>
        <v>7282.8</v>
      </c>
      <c r="AC636" s="226" t="s">
        <v>2733</v>
      </c>
      <c r="AD636" s="226" t="s">
        <v>2733</v>
      </c>
      <c r="AE636" s="226" t="s">
        <v>2733</v>
      </c>
      <c r="AF636" s="253"/>
    </row>
    <row r="637" spans="1:32" ht="21.75" customHeight="1">
      <c r="A637" s="226">
        <v>629</v>
      </c>
      <c r="B637" s="226" t="s">
        <v>4543</v>
      </c>
      <c r="C637" s="226" t="s">
        <v>4543</v>
      </c>
      <c r="D637" s="227"/>
      <c r="E637" s="226" t="s">
        <v>4544</v>
      </c>
      <c r="F637" s="226" t="s">
        <v>66</v>
      </c>
      <c r="G637" s="226" t="s">
        <v>4531</v>
      </c>
      <c r="H637" s="226" t="s">
        <v>4545</v>
      </c>
      <c r="I637" s="226" t="s">
        <v>4546</v>
      </c>
      <c r="J637" s="237">
        <v>1</v>
      </c>
      <c r="K637" s="260">
        <v>1</v>
      </c>
      <c r="L637" s="260"/>
      <c r="M637" s="226">
        <v>2</v>
      </c>
      <c r="N637" s="226">
        <v>2</v>
      </c>
      <c r="O637" s="227"/>
      <c r="P637" s="226">
        <v>12</v>
      </c>
      <c r="Q637" s="226">
        <v>1200</v>
      </c>
      <c r="R637" s="228">
        <f t="shared" si="12"/>
        <v>14400</v>
      </c>
      <c r="S637" s="228"/>
      <c r="T637" s="228"/>
      <c r="U637" s="228">
        <v>0</v>
      </c>
      <c r="V637" s="228">
        <v>225</v>
      </c>
      <c r="W637" s="228">
        <f t="shared" si="13"/>
        <v>1125</v>
      </c>
      <c r="X637" s="228">
        <f t="shared" si="14"/>
        <v>168.75</v>
      </c>
      <c r="Y637" s="229">
        <f t="shared" si="15"/>
        <v>1293.75</v>
      </c>
      <c r="Z637" s="233">
        <v>6.84</v>
      </c>
      <c r="AA637" s="228">
        <f t="shared" si="16"/>
        <v>8032.5</v>
      </c>
      <c r="AB637" s="231">
        <f t="shared" si="17"/>
        <v>5462.1</v>
      </c>
      <c r="AC637" s="226" t="s">
        <v>2733</v>
      </c>
      <c r="AD637" s="226" t="s">
        <v>2733</v>
      </c>
      <c r="AE637" s="226" t="s">
        <v>2733</v>
      </c>
      <c r="AF637" s="253"/>
    </row>
    <row r="638" spans="1:32" ht="21.75" customHeight="1">
      <c r="A638" s="226">
        <v>630</v>
      </c>
      <c r="B638" s="226" t="s">
        <v>4547</v>
      </c>
      <c r="C638" s="226" t="s">
        <v>4547</v>
      </c>
      <c r="D638" s="227"/>
      <c r="E638" s="226" t="s">
        <v>4548</v>
      </c>
      <c r="F638" s="226" t="s">
        <v>66</v>
      </c>
      <c r="G638" s="226" t="s">
        <v>4531</v>
      </c>
      <c r="H638" s="226" t="s">
        <v>4545</v>
      </c>
      <c r="I638" s="226" t="s">
        <v>4546</v>
      </c>
      <c r="J638" s="237">
        <v>1</v>
      </c>
      <c r="K638" s="260">
        <v>1</v>
      </c>
      <c r="L638" s="260"/>
      <c r="M638" s="226">
        <v>2</v>
      </c>
      <c r="N638" s="226">
        <v>2</v>
      </c>
      <c r="O638" s="227"/>
      <c r="P638" s="226">
        <v>12</v>
      </c>
      <c r="Q638" s="226">
        <v>1200</v>
      </c>
      <c r="R638" s="228">
        <f t="shared" si="12"/>
        <v>14400</v>
      </c>
      <c r="S638" s="228"/>
      <c r="T638" s="228"/>
      <c r="U638" s="228">
        <v>0</v>
      </c>
      <c r="V638" s="228">
        <v>225</v>
      </c>
      <c r="W638" s="228">
        <f t="shared" si="13"/>
        <v>1125</v>
      </c>
      <c r="X638" s="228">
        <f t="shared" si="14"/>
        <v>168.75</v>
      </c>
      <c r="Y638" s="229">
        <f t="shared" si="15"/>
        <v>1293.75</v>
      </c>
      <c r="Z638" s="233">
        <v>6.84</v>
      </c>
      <c r="AA638" s="228">
        <f t="shared" si="16"/>
        <v>8032.5</v>
      </c>
      <c r="AB638" s="231">
        <f t="shared" si="17"/>
        <v>5462.1</v>
      </c>
      <c r="AC638" s="226" t="s">
        <v>2733</v>
      </c>
      <c r="AD638" s="226" t="s">
        <v>2733</v>
      </c>
      <c r="AE638" s="226" t="s">
        <v>2733</v>
      </c>
      <c r="AF638" s="253"/>
    </row>
    <row r="639" spans="1:32" ht="21.75" customHeight="1">
      <c r="A639" s="226">
        <v>631</v>
      </c>
      <c r="B639" s="226" t="s">
        <v>4549</v>
      </c>
      <c r="C639" s="226" t="s">
        <v>4549</v>
      </c>
      <c r="D639" s="227"/>
      <c r="E639" s="226" t="s">
        <v>4550</v>
      </c>
      <c r="F639" s="226" t="s">
        <v>66</v>
      </c>
      <c r="G639" s="226" t="s">
        <v>4531</v>
      </c>
      <c r="H639" s="226" t="s">
        <v>4545</v>
      </c>
      <c r="I639" s="226" t="s">
        <v>4546</v>
      </c>
      <c r="J639" s="237">
        <v>1</v>
      </c>
      <c r="K639" s="260">
        <v>1</v>
      </c>
      <c r="L639" s="260"/>
      <c r="M639" s="226">
        <v>2</v>
      </c>
      <c r="N639" s="226">
        <v>2</v>
      </c>
      <c r="O639" s="227"/>
      <c r="P639" s="226">
        <v>15</v>
      </c>
      <c r="Q639" s="226">
        <v>1000</v>
      </c>
      <c r="R639" s="228">
        <f t="shared" si="12"/>
        <v>15000</v>
      </c>
      <c r="S639" s="228"/>
      <c r="T639" s="228"/>
      <c r="U639" s="228">
        <v>0</v>
      </c>
      <c r="V639" s="228">
        <v>225</v>
      </c>
      <c r="W639" s="228">
        <f t="shared" si="13"/>
        <v>1125</v>
      </c>
      <c r="X639" s="228">
        <f t="shared" si="14"/>
        <v>168.75</v>
      </c>
      <c r="Y639" s="229">
        <f t="shared" si="15"/>
        <v>1293.75</v>
      </c>
      <c r="Z639" s="233">
        <v>6.84</v>
      </c>
      <c r="AA639" s="228">
        <f t="shared" si="16"/>
        <v>8032.5</v>
      </c>
      <c r="AB639" s="231">
        <f t="shared" si="17"/>
        <v>5462.1</v>
      </c>
      <c r="AC639" s="226" t="s">
        <v>2733</v>
      </c>
      <c r="AD639" s="226" t="s">
        <v>2733</v>
      </c>
      <c r="AE639" s="226" t="s">
        <v>2733</v>
      </c>
      <c r="AF639" s="253"/>
    </row>
    <row r="640" spans="1:32" ht="21.75" customHeight="1">
      <c r="A640" s="226">
        <v>632</v>
      </c>
      <c r="B640" s="226" t="s">
        <v>4551</v>
      </c>
      <c r="C640" s="226" t="s">
        <v>4551</v>
      </c>
      <c r="D640" s="227"/>
      <c r="E640" s="226" t="s">
        <v>4552</v>
      </c>
      <c r="F640" s="226" t="s">
        <v>66</v>
      </c>
      <c r="G640" s="226" t="s">
        <v>4531</v>
      </c>
      <c r="H640" s="226" t="s">
        <v>4537</v>
      </c>
      <c r="I640" s="226" t="s">
        <v>4553</v>
      </c>
      <c r="J640" s="237">
        <v>3</v>
      </c>
      <c r="K640" s="260">
        <v>3</v>
      </c>
      <c r="L640" s="260"/>
      <c r="M640" s="226">
        <v>2</v>
      </c>
      <c r="N640" s="226">
        <v>4</v>
      </c>
      <c r="O640" s="227"/>
      <c r="P640" s="226">
        <v>16</v>
      </c>
      <c r="Q640" s="226">
        <v>800</v>
      </c>
      <c r="R640" s="228">
        <f t="shared" si="12"/>
        <v>12800</v>
      </c>
      <c r="S640" s="228"/>
      <c r="T640" s="228"/>
      <c r="U640" s="228">
        <v>0</v>
      </c>
      <c r="V640" s="228">
        <v>100</v>
      </c>
      <c r="W640" s="228">
        <f t="shared" si="13"/>
        <v>500</v>
      </c>
      <c r="X640" s="228">
        <f t="shared" si="14"/>
        <v>75</v>
      </c>
      <c r="Y640" s="229">
        <f t="shared" si="15"/>
        <v>575</v>
      </c>
      <c r="Z640" s="233">
        <v>6.84</v>
      </c>
      <c r="AA640" s="228">
        <f t="shared" si="16"/>
        <v>3570</v>
      </c>
      <c r="AB640" s="231">
        <f t="shared" si="17"/>
        <v>2427.6000000000004</v>
      </c>
      <c r="AC640" s="226" t="s">
        <v>2733</v>
      </c>
      <c r="AD640" s="226" t="s">
        <v>2733</v>
      </c>
      <c r="AE640" s="226" t="s">
        <v>2733</v>
      </c>
      <c r="AF640" s="253"/>
    </row>
    <row r="641" spans="1:32" ht="21.75" customHeight="1">
      <c r="A641" s="226">
        <v>633</v>
      </c>
      <c r="B641" s="226" t="s">
        <v>4554</v>
      </c>
      <c r="C641" s="226" t="s">
        <v>4554</v>
      </c>
      <c r="D641" s="227"/>
      <c r="E641" s="226" t="s">
        <v>4555</v>
      </c>
      <c r="F641" s="226" t="s">
        <v>66</v>
      </c>
      <c r="G641" s="226" t="s">
        <v>4531</v>
      </c>
      <c r="H641" s="226" t="s">
        <v>4537</v>
      </c>
      <c r="I641" s="226" t="s">
        <v>4553</v>
      </c>
      <c r="J641" s="237">
        <v>3</v>
      </c>
      <c r="K641" s="260">
        <v>3</v>
      </c>
      <c r="L641" s="260"/>
      <c r="M641" s="226">
        <v>2</v>
      </c>
      <c r="N641" s="226">
        <v>4</v>
      </c>
      <c r="O641" s="227"/>
      <c r="P641" s="226">
        <v>17</v>
      </c>
      <c r="Q641" s="226">
        <v>800</v>
      </c>
      <c r="R641" s="228">
        <f t="shared" si="12"/>
        <v>13600</v>
      </c>
      <c r="S641" s="228"/>
      <c r="T641" s="228"/>
      <c r="U641" s="228">
        <v>0</v>
      </c>
      <c r="V641" s="228">
        <v>100</v>
      </c>
      <c r="W641" s="228">
        <f t="shared" si="13"/>
        <v>500</v>
      </c>
      <c r="X641" s="228">
        <f t="shared" si="14"/>
        <v>75</v>
      </c>
      <c r="Y641" s="229">
        <f t="shared" si="15"/>
        <v>575</v>
      </c>
      <c r="Z641" s="233">
        <v>6.84</v>
      </c>
      <c r="AA641" s="228">
        <f t="shared" si="16"/>
        <v>3570</v>
      </c>
      <c r="AB641" s="231">
        <f t="shared" si="17"/>
        <v>2427.6000000000004</v>
      </c>
      <c r="AC641" s="226" t="s">
        <v>2733</v>
      </c>
      <c r="AD641" s="226" t="s">
        <v>2733</v>
      </c>
      <c r="AE641" s="226" t="s">
        <v>2733</v>
      </c>
      <c r="AF641" s="253"/>
    </row>
    <row r="642" spans="1:32" ht="21.75" customHeight="1">
      <c r="A642" s="226">
        <v>634</v>
      </c>
      <c r="B642" s="226" t="s">
        <v>4556</v>
      </c>
      <c r="C642" s="226" t="s">
        <v>4556</v>
      </c>
      <c r="D642" s="227"/>
      <c r="E642" s="226" t="s">
        <v>4557</v>
      </c>
      <c r="F642" s="226" t="s">
        <v>66</v>
      </c>
      <c r="G642" s="226" t="s">
        <v>4531</v>
      </c>
      <c r="H642" s="226" t="s">
        <v>4537</v>
      </c>
      <c r="I642" s="226" t="s">
        <v>4553</v>
      </c>
      <c r="J642" s="237">
        <v>3</v>
      </c>
      <c r="K642" s="260">
        <v>3</v>
      </c>
      <c r="L642" s="260"/>
      <c r="M642" s="226">
        <v>2</v>
      </c>
      <c r="N642" s="226">
        <v>4</v>
      </c>
      <c r="O642" s="227"/>
      <c r="P642" s="226">
        <v>16</v>
      </c>
      <c r="Q642" s="226">
        <v>800</v>
      </c>
      <c r="R642" s="228">
        <f t="shared" si="12"/>
        <v>12800</v>
      </c>
      <c r="S642" s="228"/>
      <c r="T642" s="228"/>
      <c r="U642" s="228">
        <v>0</v>
      </c>
      <c r="V642" s="228">
        <v>100</v>
      </c>
      <c r="W642" s="228">
        <f t="shared" si="13"/>
        <v>500</v>
      </c>
      <c r="X642" s="228">
        <f t="shared" si="14"/>
        <v>75</v>
      </c>
      <c r="Y642" s="229">
        <f t="shared" si="15"/>
        <v>575</v>
      </c>
      <c r="Z642" s="233">
        <v>6.84</v>
      </c>
      <c r="AA642" s="228">
        <f t="shared" si="16"/>
        <v>3570</v>
      </c>
      <c r="AB642" s="231">
        <f t="shared" si="17"/>
        <v>2427.6000000000004</v>
      </c>
      <c r="AC642" s="226" t="s">
        <v>2733</v>
      </c>
      <c r="AD642" s="226" t="s">
        <v>2733</v>
      </c>
      <c r="AE642" s="226" t="s">
        <v>2733</v>
      </c>
      <c r="AF642" s="253"/>
    </row>
    <row r="643" spans="1:32" ht="21.75" customHeight="1">
      <c r="A643" s="226">
        <v>635</v>
      </c>
      <c r="B643" s="226" t="s">
        <v>4558</v>
      </c>
      <c r="C643" s="226" t="s">
        <v>4558</v>
      </c>
      <c r="D643" s="227"/>
      <c r="E643" s="226" t="s">
        <v>4559</v>
      </c>
      <c r="F643" s="226" t="s">
        <v>66</v>
      </c>
      <c r="G643" s="226" t="s">
        <v>4531</v>
      </c>
      <c r="H643" s="226" t="s">
        <v>4560</v>
      </c>
      <c r="I643" s="226" t="s">
        <v>4561</v>
      </c>
      <c r="J643" s="237">
        <v>7</v>
      </c>
      <c r="K643" s="260">
        <v>7</v>
      </c>
      <c r="L643" s="260"/>
      <c r="M643" s="226">
        <v>4</v>
      </c>
      <c r="N643" s="226">
        <v>8</v>
      </c>
      <c r="O643" s="227"/>
      <c r="P643" s="226">
        <v>23</v>
      </c>
      <c r="Q643" s="226">
        <v>3300</v>
      </c>
      <c r="R643" s="228">
        <f t="shared" si="12"/>
        <v>75900</v>
      </c>
      <c r="S643" s="228"/>
      <c r="T643" s="228"/>
      <c r="U643" s="228">
        <v>0</v>
      </c>
      <c r="V643" s="228">
        <v>360</v>
      </c>
      <c r="W643" s="228">
        <f t="shared" si="13"/>
        <v>1800</v>
      </c>
      <c r="X643" s="228">
        <f t="shared" si="14"/>
        <v>270</v>
      </c>
      <c r="Y643" s="229">
        <f t="shared" si="15"/>
        <v>2070</v>
      </c>
      <c r="Z643" s="233">
        <v>6.84</v>
      </c>
      <c r="AA643" s="228">
        <f t="shared" si="16"/>
        <v>12852</v>
      </c>
      <c r="AB643" s="231">
        <f t="shared" si="17"/>
        <v>8739.36</v>
      </c>
      <c r="AC643" s="226" t="s">
        <v>2733</v>
      </c>
      <c r="AD643" s="226" t="s">
        <v>2733</v>
      </c>
      <c r="AE643" s="226" t="s">
        <v>2733</v>
      </c>
      <c r="AF643" s="253"/>
    </row>
    <row r="644" spans="1:32" ht="21.75" customHeight="1">
      <c r="A644" s="226">
        <v>636</v>
      </c>
      <c r="B644" s="226" t="s">
        <v>4562</v>
      </c>
      <c r="C644" s="226" t="s">
        <v>4562</v>
      </c>
      <c r="D644" s="227"/>
      <c r="E644" s="226" t="s">
        <v>4563</v>
      </c>
      <c r="F644" s="226" t="s">
        <v>66</v>
      </c>
      <c r="G644" s="226" t="s">
        <v>4531</v>
      </c>
      <c r="H644" s="226" t="s">
        <v>4560</v>
      </c>
      <c r="I644" s="226" t="s">
        <v>4564</v>
      </c>
      <c r="J644" s="237">
        <v>7</v>
      </c>
      <c r="K644" s="260">
        <v>7</v>
      </c>
      <c r="L644" s="260"/>
      <c r="M644" s="226">
        <v>4</v>
      </c>
      <c r="N644" s="226">
        <v>8</v>
      </c>
      <c r="O644" s="227"/>
      <c r="P644" s="226">
        <v>23</v>
      </c>
      <c r="Q644" s="226">
        <v>3300</v>
      </c>
      <c r="R644" s="228">
        <f t="shared" si="12"/>
        <v>75900</v>
      </c>
      <c r="S644" s="228">
        <v>500</v>
      </c>
      <c r="T644" s="228">
        <v>2</v>
      </c>
      <c r="U644" s="228">
        <v>1000</v>
      </c>
      <c r="V644" s="228">
        <v>350</v>
      </c>
      <c r="W644" s="228">
        <f t="shared" si="13"/>
        <v>1750</v>
      </c>
      <c r="X644" s="228">
        <f t="shared" si="14"/>
        <v>362.5</v>
      </c>
      <c r="Y644" s="229">
        <f t="shared" si="15"/>
        <v>2112.5</v>
      </c>
      <c r="Z644" s="233">
        <v>6.84</v>
      </c>
      <c r="AA644" s="228">
        <f t="shared" si="16"/>
        <v>12695</v>
      </c>
      <c r="AB644" s="231">
        <f t="shared" si="17"/>
        <v>8632.6</v>
      </c>
      <c r="AC644" s="226" t="s">
        <v>2733</v>
      </c>
      <c r="AD644" s="226" t="s">
        <v>2733</v>
      </c>
      <c r="AE644" s="226" t="s">
        <v>2733</v>
      </c>
      <c r="AF644" s="253"/>
    </row>
    <row r="645" spans="1:32" ht="21.75" customHeight="1">
      <c r="A645" s="226">
        <v>637</v>
      </c>
      <c r="B645" s="226" t="s">
        <v>4565</v>
      </c>
      <c r="C645" s="226" t="s">
        <v>4565</v>
      </c>
      <c r="D645" s="227"/>
      <c r="E645" s="226" t="s">
        <v>4566</v>
      </c>
      <c r="F645" s="226" t="s">
        <v>66</v>
      </c>
      <c r="G645" s="226" t="s">
        <v>4531</v>
      </c>
      <c r="H645" s="226" t="s">
        <v>4560</v>
      </c>
      <c r="I645" s="226" t="s">
        <v>4564</v>
      </c>
      <c r="J645" s="237">
        <v>7</v>
      </c>
      <c r="K645" s="260">
        <v>7</v>
      </c>
      <c r="L645" s="260"/>
      <c r="M645" s="226">
        <v>4</v>
      </c>
      <c r="N645" s="226">
        <v>8</v>
      </c>
      <c r="O645" s="227"/>
      <c r="P645" s="226">
        <v>23</v>
      </c>
      <c r="Q645" s="226">
        <v>3300</v>
      </c>
      <c r="R645" s="228">
        <f t="shared" si="12"/>
        <v>75900</v>
      </c>
      <c r="S645" s="228">
        <v>500</v>
      </c>
      <c r="T645" s="228">
        <v>2</v>
      </c>
      <c r="U645" s="228">
        <v>1000</v>
      </c>
      <c r="V645" s="228">
        <v>350</v>
      </c>
      <c r="W645" s="228">
        <f t="shared" si="13"/>
        <v>1750</v>
      </c>
      <c r="X645" s="228">
        <f t="shared" si="14"/>
        <v>362.5</v>
      </c>
      <c r="Y645" s="229">
        <f t="shared" si="15"/>
        <v>2112.5</v>
      </c>
      <c r="Z645" s="233">
        <v>6.84</v>
      </c>
      <c r="AA645" s="228">
        <f t="shared" si="16"/>
        <v>12695</v>
      </c>
      <c r="AB645" s="231">
        <f t="shared" si="17"/>
        <v>8632.6</v>
      </c>
      <c r="AC645" s="226" t="s">
        <v>2733</v>
      </c>
      <c r="AD645" s="226" t="s">
        <v>2733</v>
      </c>
      <c r="AE645" s="226" t="s">
        <v>2733</v>
      </c>
      <c r="AF645" s="253"/>
    </row>
    <row r="646" spans="1:32" ht="21.75" customHeight="1">
      <c r="A646" s="226">
        <v>638</v>
      </c>
      <c r="B646" s="226" t="s">
        <v>4567</v>
      </c>
      <c r="C646" s="226" t="s">
        <v>4567</v>
      </c>
      <c r="D646" s="227"/>
      <c r="E646" s="236" t="s">
        <v>4568</v>
      </c>
      <c r="F646" s="226" t="s">
        <v>2758</v>
      </c>
      <c r="G646" s="226" t="s">
        <v>4531</v>
      </c>
      <c r="H646" s="226" t="s">
        <v>4560</v>
      </c>
      <c r="I646" s="226" t="s">
        <v>4569</v>
      </c>
      <c r="J646" s="234">
        <v>20</v>
      </c>
      <c r="K646" s="261">
        <v>19</v>
      </c>
      <c r="L646" s="261">
        <v>1</v>
      </c>
      <c r="M646" s="226">
        <v>7</v>
      </c>
      <c r="N646" s="226">
        <v>21</v>
      </c>
      <c r="O646" s="227"/>
      <c r="P646" s="226">
        <v>0</v>
      </c>
      <c r="Q646" s="226">
        <v>0</v>
      </c>
      <c r="R646" s="228">
        <f t="shared" si="12"/>
        <v>0</v>
      </c>
      <c r="S646" s="228">
        <v>25000</v>
      </c>
      <c r="T646" s="228">
        <v>3</v>
      </c>
      <c r="U646" s="228">
        <v>75000</v>
      </c>
      <c r="V646" s="228"/>
      <c r="W646" s="228">
        <f t="shared" si="13"/>
        <v>0</v>
      </c>
      <c r="X646" s="228">
        <f t="shared" si="14"/>
        <v>7500</v>
      </c>
      <c r="Y646" s="229">
        <f t="shared" si="15"/>
        <v>7500</v>
      </c>
      <c r="Z646" s="233">
        <v>5.88</v>
      </c>
      <c r="AA646" s="228">
        <f t="shared" si="16"/>
        <v>15000</v>
      </c>
      <c r="AB646" s="231">
        <f t="shared" si="17"/>
        <v>10200</v>
      </c>
      <c r="AC646" s="226" t="s">
        <v>4570</v>
      </c>
      <c r="AD646" s="226" t="s">
        <v>4570</v>
      </c>
      <c r="AE646" s="226" t="s">
        <v>4570</v>
      </c>
      <c r="AF646" s="253" t="s">
        <v>2785</v>
      </c>
    </row>
    <row r="647" spans="1:32" ht="21.75" customHeight="1">
      <c r="A647" s="226">
        <v>639</v>
      </c>
      <c r="B647" s="226" t="s">
        <v>4571</v>
      </c>
      <c r="C647" s="226" t="s">
        <v>4571</v>
      </c>
      <c r="D647" s="227"/>
      <c r="E647" s="226" t="s">
        <v>4572</v>
      </c>
      <c r="F647" s="226" t="s">
        <v>66</v>
      </c>
      <c r="G647" s="226" t="s">
        <v>4531</v>
      </c>
      <c r="H647" s="226" t="s">
        <v>4537</v>
      </c>
      <c r="I647" s="226" t="s">
        <v>4573</v>
      </c>
      <c r="J647" s="237">
        <v>3</v>
      </c>
      <c r="K647" s="260">
        <v>3</v>
      </c>
      <c r="L647" s="260"/>
      <c r="M647" s="226">
        <v>2</v>
      </c>
      <c r="N647" s="226">
        <v>4</v>
      </c>
      <c r="O647" s="227"/>
      <c r="P647" s="226">
        <v>18</v>
      </c>
      <c r="Q647" s="226">
        <v>2000</v>
      </c>
      <c r="R647" s="228">
        <f t="shared" si="12"/>
        <v>36000</v>
      </c>
      <c r="S647" s="228"/>
      <c r="T647" s="228"/>
      <c r="U647" s="228">
        <v>0</v>
      </c>
      <c r="V647" s="228">
        <v>200</v>
      </c>
      <c r="W647" s="228">
        <f t="shared" si="13"/>
        <v>1000</v>
      </c>
      <c r="X647" s="228">
        <f t="shared" si="14"/>
        <v>150</v>
      </c>
      <c r="Y647" s="229">
        <f t="shared" si="15"/>
        <v>1150</v>
      </c>
      <c r="Z647" s="233">
        <v>6.84</v>
      </c>
      <c r="AA647" s="228">
        <f t="shared" si="16"/>
        <v>7140</v>
      </c>
      <c r="AB647" s="231">
        <f t="shared" si="17"/>
        <v>4855.2000000000007</v>
      </c>
      <c r="AC647" s="226" t="s">
        <v>2020</v>
      </c>
      <c r="AD647" s="226" t="s">
        <v>2020</v>
      </c>
      <c r="AE647" s="226" t="s">
        <v>2020</v>
      </c>
      <c r="AF647" s="253" t="s">
        <v>2785</v>
      </c>
    </row>
    <row r="648" spans="1:32" ht="21.75" customHeight="1">
      <c r="A648" s="226">
        <v>640</v>
      </c>
      <c r="B648" s="226" t="s">
        <v>4574</v>
      </c>
      <c r="C648" s="226" t="s">
        <v>4574</v>
      </c>
      <c r="D648" s="227"/>
      <c r="E648" s="226" t="s">
        <v>4575</v>
      </c>
      <c r="F648" s="226" t="s">
        <v>66</v>
      </c>
      <c r="G648" s="226" t="s">
        <v>4531</v>
      </c>
      <c r="H648" s="226" t="s">
        <v>4537</v>
      </c>
      <c r="I648" s="226" t="s">
        <v>4573</v>
      </c>
      <c r="J648" s="237">
        <v>3</v>
      </c>
      <c r="K648" s="260">
        <v>3</v>
      </c>
      <c r="L648" s="260"/>
      <c r="M648" s="226">
        <v>2</v>
      </c>
      <c r="N648" s="226">
        <v>4</v>
      </c>
      <c r="O648" s="227"/>
      <c r="P648" s="226">
        <v>18</v>
      </c>
      <c r="Q648" s="226">
        <v>2000</v>
      </c>
      <c r="R648" s="228">
        <f t="shared" si="12"/>
        <v>36000</v>
      </c>
      <c r="S648" s="228"/>
      <c r="T648" s="228"/>
      <c r="U648" s="228">
        <v>0</v>
      </c>
      <c r="V648" s="228">
        <v>150</v>
      </c>
      <c r="W648" s="228">
        <f t="shared" si="13"/>
        <v>750</v>
      </c>
      <c r="X648" s="228">
        <f t="shared" si="14"/>
        <v>112.5</v>
      </c>
      <c r="Y648" s="229">
        <f t="shared" si="15"/>
        <v>862.5</v>
      </c>
      <c r="Z648" s="233">
        <v>6.84</v>
      </c>
      <c r="AA648" s="228">
        <f t="shared" si="16"/>
        <v>5355</v>
      </c>
      <c r="AB648" s="231">
        <f t="shared" si="17"/>
        <v>3641.4</v>
      </c>
      <c r="AC648" s="226" t="s">
        <v>2020</v>
      </c>
      <c r="AD648" s="226" t="s">
        <v>2020</v>
      </c>
      <c r="AE648" s="226" t="s">
        <v>2020</v>
      </c>
      <c r="AF648" s="253" t="s">
        <v>2785</v>
      </c>
    </row>
    <row r="649" spans="1:32" ht="21.75" customHeight="1">
      <c r="A649" s="226">
        <v>641</v>
      </c>
      <c r="B649" s="226" t="s">
        <v>4576</v>
      </c>
      <c r="C649" s="226" t="s">
        <v>4576</v>
      </c>
      <c r="D649" s="227"/>
      <c r="E649" s="226" t="s">
        <v>4577</v>
      </c>
      <c r="F649" s="226" t="s">
        <v>66</v>
      </c>
      <c r="G649" s="226" t="s">
        <v>4531</v>
      </c>
      <c r="H649" s="226" t="s">
        <v>4537</v>
      </c>
      <c r="I649" s="226" t="s">
        <v>4573</v>
      </c>
      <c r="J649" s="237">
        <v>3</v>
      </c>
      <c r="K649" s="260">
        <v>3</v>
      </c>
      <c r="L649" s="260"/>
      <c r="M649" s="226">
        <v>2</v>
      </c>
      <c r="N649" s="226">
        <v>4</v>
      </c>
      <c r="O649" s="227"/>
      <c r="P649" s="226">
        <v>18</v>
      </c>
      <c r="Q649" s="226">
        <v>2000</v>
      </c>
      <c r="R649" s="228">
        <f t="shared" si="12"/>
        <v>36000</v>
      </c>
      <c r="S649" s="228"/>
      <c r="T649" s="228"/>
      <c r="U649" s="228">
        <v>0</v>
      </c>
      <c r="V649" s="228">
        <v>150</v>
      </c>
      <c r="W649" s="228">
        <f t="shared" si="13"/>
        <v>750</v>
      </c>
      <c r="X649" s="228">
        <f t="shared" si="14"/>
        <v>112.5</v>
      </c>
      <c r="Y649" s="229">
        <f t="shared" si="15"/>
        <v>862.5</v>
      </c>
      <c r="Z649" s="233">
        <v>6.84</v>
      </c>
      <c r="AA649" s="228">
        <f t="shared" si="16"/>
        <v>5355</v>
      </c>
      <c r="AB649" s="231">
        <f t="shared" si="17"/>
        <v>3641.4</v>
      </c>
      <c r="AC649" s="226" t="s">
        <v>2020</v>
      </c>
      <c r="AD649" s="226" t="s">
        <v>2020</v>
      </c>
      <c r="AE649" s="226" t="s">
        <v>2020</v>
      </c>
      <c r="AF649" s="253" t="s">
        <v>2785</v>
      </c>
    </row>
    <row r="650" spans="1:32" ht="21.75" customHeight="1">
      <c r="A650" s="226">
        <v>642</v>
      </c>
      <c r="B650" s="226" t="s">
        <v>4582</v>
      </c>
      <c r="C650" s="226" t="s">
        <v>4582</v>
      </c>
      <c r="D650" s="227"/>
      <c r="E650" s="236" t="s">
        <v>4583</v>
      </c>
      <c r="F650" s="226" t="s">
        <v>66</v>
      </c>
      <c r="G650" s="226" t="s">
        <v>4578</v>
      </c>
      <c r="H650" s="226" t="s">
        <v>4579</v>
      </c>
      <c r="I650" s="226" t="s">
        <v>4580</v>
      </c>
      <c r="J650" s="237">
        <v>3</v>
      </c>
      <c r="K650" s="260">
        <v>3</v>
      </c>
      <c r="L650" s="260"/>
      <c r="M650" s="226">
        <v>5</v>
      </c>
      <c r="N650" s="226">
        <v>4</v>
      </c>
      <c r="O650" s="227"/>
      <c r="P650" s="226">
        <v>14</v>
      </c>
      <c r="Q650" s="226">
        <v>1400</v>
      </c>
      <c r="R650" s="228">
        <f t="shared" si="12"/>
        <v>19600</v>
      </c>
      <c r="S650" s="228"/>
      <c r="T650" s="228"/>
      <c r="U650" s="228">
        <v>0</v>
      </c>
      <c r="V650" s="228">
        <v>230</v>
      </c>
      <c r="W650" s="228">
        <f t="shared" si="13"/>
        <v>1150</v>
      </c>
      <c r="X650" s="228">
        <f t="shared" si="14"/>
        <v>172.5</v>
      </c>
      <c r="Y650" s="229">
        <f t="shared" si="15"/>
        <v>1322.5</v>
      </c>
      <c r="Z650" s="233">
        <v>6.84</v>
      </c>
      <c r="AA650" s="228">
        <f t="shared" si="16"/>
        <v>8211</v>
      </c>
      <c r="AB650" s="231">
        <f t="shared" si="17"/>
        <v>5583.4800000000005</v>
      </c>
      <c r="AC650" s="226" t="s">
        <v>1701</v>
      </c>
      <c r="AD650" s="226" t="s">
        <v>1701</v>
      </c>
      <c r="AE650" s="226" t="s">
        <v>1701</v>
      </c>
      <c r="AF650" s="253" t="s">
        <v>4581</v>
      </c>
    </row>
    <row r="651" spans="1:32" ht="21.75" customHeight="1">
      <c r="A651" s="226">
        <v>643</v>
      </c>
      <c r="B651" s="226" t="s">
        <v>4584</v>
      </c>
      <c r="C651" s="226" t="s">
        <v>4584</v>
      </c>
      <c r="D651" s="227"/>
      <c r="E651" s="236" t="s">
        <v>4585</v>
      </c>
      <c r="F651" s="226" t="s">
        <v>2758</v>
      </c>
      <c r="G651" s="226" t="s">
        <v>4578</v>
      </c>
      <c r="H651" s="226" t="s">
        <v>4579</v>
      </c>
      <c r="I651" s="226" t="s">
        <v>4580</v>
      </c>
      <c r="J651" s="237">
        <v>3</v>
      </c>
      <c r="K651" s="260">
        <v>3</v>
      </c>
      <c r="L651" s="260"/>
      <c r="M651" s="226">
        <v>4</v>
      </c>
      <c r="N651" s="226">
        <v>4</v>
      </c>
      <c r="O651" s="227"/>
      <c r="P651" s="226">
        <v>0</v>
      </c>
      <c r="Q651" s="226">
        <v>0</v>
      </c>
      <c r="R651" s="228">
        <f t="shared" si="12"/>
        <v>0</v>
      </c>
      <c r="S651" s="228">
        <v>6000</v>
      </c>
      <c r="T651" s="228">
        <v>7</v>
      </c>
      <c r="U651" s="228">
        <v>42000</v>
      </c>
      <c r="V651" s="228"/>
      <c r="W651" s="228">
        <f t="shared" si="13"/>
        <v>0</v>
      </c>
      <c r="X651" s="228">
        <f t="shared" si="14"/>
        <v>4200</v>
      </c>
      <c r="Y651" s="229">
        <f t="shared" si="15"/>
        <v>4200</v>
      </c>
      <c r="Z651" s="233">
        <v>5.88</v>
      </c>
      <c r="AA651" s="228">
        <f t="shared" si="16"/>
        <v>8400</v>
      </c>
      <c r="AB651" s="231">
        <f t="shared" si="17"/>
        <v>5712</v>
      </c>
      <c r="AC651" s="226" t="s">
        <v>46</v>
      </c>
      <c r="AD651" s="226" t="s">
        <v>46</v>
      </c>
      <c r="AE651" s="226" t="s">
        <v>46</v>
      </c>
      <c r="AF651" s="253" t="s">
        <v>4581</v>
      </c>
    </row>
    <row r="652" spans="1:32" ht="21.75" customHeight="1">
      <c r="A652" s="226">
        <v>644</v>
      </c>
      <c r="B652" s="226" t="s">
        <v>4586</v>
      </c>
      <c r="C652" s="226" t="s">
        <v>4586</v>
      </c>
      <c r="D652" s="227"/>
      <c r="E652" s="226" t="s">
        <v>4587</v>
      </c>
      <c r="F652" s="226" t="s">
        <v>2758</v>
      </c>
      <c r="G652" s="226" t="s">
        <v>4588</v>
      </c>
      <c r="H652" s="226" t="s">
        <v>4589</v>
      </c>
      <c r="I652" s="226" t="s">
        <v>4590</v>
      </c>
      <c r="J652" s="237">
        <v>3</v>
      </c>
      <c r="K652" s="260">
        <v>3</v>
      </c>
      <c r="L652" s="260"/>
      <c r="M652" s="226">
        <v>3</v>
      </c>
      <c r="N652" s="226">
        <v>4</v>
      </c>
      <c r="O652" s="227"/>
      <c r="P652" s="226">
        <v>0</v>
      </c>
      <c r="Q652" s="226">
        <v>0</v>
      </c>
      <c r="R652" s="228">
        <f t="shared" si="12"/>
        <v>0</v>
      </c>
      <c r="S652" s="228">
        <v>2800</v>
      </c>
      <c r="T652" s="228">
        <v>6</v>
      </c>
      <c r="U652" s="228">
        <v>16800</v>
      </c>
      <c r="V652" s="228"/>
      <c r="W652" s="228">
        <f t="shared" si="13"/>
        <v>0</v>
      </c>
      <c r="X652" s="228">
        <f t="shared" si="14"/>
        <v>1680</v>
      </c>
      <c r="Y652" s="229">
        <f t="shared" si="15"/>
        <v>1680</v>
      </c>
      <c r="Z652" s="233">
        <v>5.88</v>
      </c>
      <c r="AA652" s="228">
        <f t="shared" si="16"/>
        <v>3360</v>
      </c>
      <c r="AB652" s="231">
        <f t="shared" si="17"/>
        <v>2284.8000000000002</v>
      </c>
      <c r="AC652" s="226" t="s">
        <v>2733</v>
      </c>
      <c r="AD652" s="226" t="s">
        <v>2733</v>
      </c>
      <c r="AE652" s="226" t="s">
        <v>2733</v>
      </c>
      <c r="AF652" s="253"/>
    </row>
    <row r="653" spans="1:32" ht="21.75" customHeight="1">
      <c r="A653" s="226">
        <v>645</v>
      </c>
      <c r="B653" s="226" t="s">
        <v>4591</v>
      </c>
      <c r="C653" s="226" t="s">
        <v>4591</v>
      </c>
      <c r="D653" s="227"/>
      <c r="E653" s="226" t="s">
        <v>4592</v>
      </c>
      <c r="F653" s="226" t="s">
        <v>66</v>
      </c>
      <c r="G653" s="226" t="s">
        <v>4588</v>
      </c>
      <c r="H653" s="226" t="s">
        <v>4589</v>
      </c>
      <c r="I653" s="226" t="s">
        <v>4590</v>
      </c>
      <c r="J653" s="237">
        <v>5</v>
      </c>
      <c r="K653" s="260">
        <v>5</v>
      </c>
      <c r="L653" s="260"/>
      <c r="M653" s="226">
        <v>3</v>
      </c>
      <c r="N653" s="226">
        <v>6</v>
      </c>
      <c r="O653" s="227"/>
      <c r="P653" s="226">
        <v>32</v>
      </c>
      <c r="Q653" s="226">
        <v>2700</v>
      </c>
      <c r="R653" s="228">
        <f t="shared" si="12"/>
        <v>86400</v>
      </c>
      <c r="S653" s="228"/>
      <c r="T653" s="228"/>
      <c r="U653" s="228">
        <v>0</v>
      </c>
      <c r="V653" s="228">
        <v>245</v>
      </c>
      <c r="W653" s="228">
        <f t="shared" si="13"/>
        <v>1225</v>
      </c>
      <c r="X653" s="228">
        <f t="shared" si="14"/>
        <v>183.75</v>
      </c>
      <c r="Y653" s="229">
        <f t="shared" si="15"/>
        <v>1408.75</v>
      </c>
      <c r="Z653" s="233">
        <v>6.84</v>
      </c>
      <c r="AA653" s="228">
        <f t="shared" si="16"/>
        <v>8746.5</v>
      </c>
      <c r="AB653" s="231">
        <f t="shared" si="17"/>
        <v>5947.6200000000008</v>
      </c>
      <c r="AC653" s="226" t="s">
        <v>2733</v>
      </c>
      <c r="AD653" s="226" t="s">
        <v>2733</v>
      </c>
      <c r="AE653" s="226" t="s">
        <v>2733</v>
      </c>
      <c r="AF653" s="253"/>
    </row>
    <row r="654" spans="1:32" ht="21.75" customHeight="1">
      <c r="A654" s="226">
        <v>646</v>
      </c>
      <c r="B654" s="226" t="s">
        <v>4593</v>
      </c>
      <c r="C654" s="226" t="s">
        <v>4593</v>
      </c>
      <c r="D654" s="227"/>
      <c r="E654" s="226" t="s">
        <v>4594</v>
      </c>
      <c r="F654" s="226" t="s">
        <v>66</v>
      </c>
      <c r="G654" s="226" t="s">
        <v>4588</v>
      </c>
      <c r="H654" s="226" t="s">
        <v>4589</v>
      </c>
      <c r="I654" s="226" t="s">
        <v>4590</v>
      </c>
      <c r="J654" s="237">
        <v>5</v>
      </c>
      <c r="K654" s="260">
        <v>5</v>
      </c>
      <c r="L654" s="260"/>
      <c r="M654" s="226">
        <v>3</v>
      </c>
      <c r="N654" s="226">
        <v>6</v>
      </c>
      <c r="O654" s="227"/>
      <c r="P654" s="226">
        <v>32</v>
      </c>
      <c r="Q654" s="226">
        <v>2700</v>
      </c>
      <c r="R654" s="228">
        <f t="shared" si="12"/>
        <v>86400</v>
      </c>
      <c r="S654" s="228"/>
      <c r="T654" s="228"/>
      <c r="U654" s="228">
        <v>0</v>
      </c>
      <c r="V654" s="228">
        <v>245</v>
      </c>
      <c r="W654" s="228">
        <f t="shared" si="13"/>
        <v>1225</v>
      </c>
      <c r="X654" s="228">
        <f t="shared" si="14"/>
        <v>183.75</v>
      </c>
      <c r="Y654" s="229">
        <f t="shared" si="15"/>
        <v>1408.75</v>
      </c>
      <c r="Z654" s="233">
        <v>6.84</v>
      </c>
      <c r="AA654" s="228">
        <f t="shared" si="16"/>
        <v>8746.5</v>
      </c>
      <c r="AB654" s="231">
        <f t="shared" si="17"/>
        <v>5947.6200000000008</v>
      </c>
      <c r="AC654" s="226" t="s">
        <v>2733</v>
      </c>
      <c r="AD654" s="226" t="s">
        <v>2733</v>
      </c>
      <c r="AE654" s="226" t="s">
        <v>2733</v>
      </c>
      <c r="AF654" s="253"/>
    </row>
    <row r="655" spans="1:32" ht="21.75" customHeight="1">
      <c r="A655" s="226">
        <v>647</v>
      </c>
      <c r="B655" s="226" t="s">
        <v>4595</v>
      </c>
      <c r="C655" s="226" t="s">
        <v>4595</v>
      </c>
      <c r="D655" s="227"/>
      <c r="E655" s="226" t="s">
        <v>4596</v>
      </c>
      <c r="F655" s="226" t="s">
        <v>2758</v>
      </c>
      <c r="G655" s="226" t="s">
        <v>4588</v>
      </c>
      <c r="H655" s="226" t="s">
        <v>4589</v>
      </c>
      <c r="I655" s="226" t="s">
        <v>4597</v>
      </c>
      <c r="J655" s="234">
        <v>3</v>
      </c>
      <c r="K655" s="261">
        <v>1</v>
      </c>
      <c r="L655" s="261">
        <v>2</v>
      </c>
      <c r="M655" s="226">
        <v>2</v>
      </c>
      <c r="N655" s="226">
        <v>4</v>
      </c>
      <c r="O655" s="227"/>
      <c r="P655" s="226">
        <v>0</v>
      </c>
      <c r="Q655" s="226">
        <v>0</v>
      </c>
      <c r="R655" s="228">
        <f t="shared" si="12"/>
        <v>0</v>
      </c>
      <c r="S655" s="228">
        <v>1797</v>
      </c>
      <c r="T655" s="228">
        <v>6</v>
      </c>
      <c r="U655" s="228">
        <v>10782</v>
      </c>
      <c r="V655" s="228"/>
      <c r="W655" s="228">
        <f t="shared" si="13"/>
        <v>0</v>
      </c>
      <c r="X655" s="228">
        <f t="shared" si="14"/>
        <v>1078.2</v>
      </c>
      <c r="Y655" s="229">
        <f t="shared" si="15"/>
        <v>1078.2</v>
      </c>
      <c r="Z655" s="233">
        <v>5.88</v>
      </c>
      <c r="AA655" s="228">
        <f t="shared" si="16"/>
        <v>2156.4</v>
      </c>
      <c r="AB655" s="231">
        <f t="shared" si="17"/>
        <v>1466.3520000000001</v>
      </c>
      <c r="AC655" s="226" t="s">
        <v>3193</v>
      </c>
      <c r="AD655" s="226" t="s">
        <v>3193</v>
      </c>
      <c r="AE655" s="226" t="s">
        <v>3193</v>
      </c>
      <c r="AF655" s="253"/>
    </row>
    <row r="656" spans="1:32" ht="21.75" customHeight="1">
      <c r="A656" s="226">
        <v>648</v>
      </c>
      <c r="B656" s="226" t="s">
        <v>4598</v>
      </c>
      <c r="C656" s="226" t="s">
        <v>4598</v>
      </c>
      <c r="D656" s="227"/>
      <c r="E656" s="226" t="s">
        <v>4599</v>
      </c>
      <c r="F656" s="226" t="s">
        <v>66</v>
      </c>
      <c r="G656" s="226" t="s">
        <v>4531</v>
      </c>
      <c r="H656" s="226" t="s">
        <v>4532</v>
      </c>
      <c r="I656" s="226" t="s">
        <v>4600</v>
      </c>
      <c r="J656" s="237">
        <v>8</v>
      </c>
      <c r="K656" s="260">
        <v>8</v>
      </c>
      <c r="L656" s="260"/>
      <c r="M656" s="226">
        <v>6</v>
      </c>
      <c r="N656" s="227"/>
      <c r="O656" s="226">
        <v>8</v>
      </c>
      <c r="P656" s="226">
        <v>23</v>
      </c>
      <c r="Q656" s="226">
        <v>1000</v>
      </c>
      <c r="R656" s="228">
        <f t="shared" si="12"/>
        <v>23000</v>
      </c>
      <c r="S656" s="228"/>
      <c r="T656" s="228"/>
      <c r="U656" s="228">
        <v>0</v>
      </c>
      <c r="V656" s="228">
        <v>404</v>
      </c>
      <c r="W656" s="228">
        <f t="shared" si="13"/>
        <v>2020</v>
      </c>
      <c r="X656" s="228">
        <f t="shared" si="14"/>
        <v>303</v>
      </c>
      <c r="Y656" s="229">
        <f t="shared" si="15"/>
        <v>2323</v>
      </c>
      <c r="Z656" s="233">
        <v>6.84</v>
      </c>
      <c r="AA656" s="228">
        <f t="shared" si="16"/>
        <v>14422.8</v>
      </c>
      <c r="AB656" s="231">
        <f t="shared" si="17"/>
        <v>9807.5040000000008</v>
      </c>
      <c r="AC656" s="226" t="s">
        <v>1701</v>
      </c>
      <c r="AD656" s="226" t="s">
        <v>2688</v>
      </c>
      <c r="AE656" s="226" t="s">
        <v>2689</v>
      </c>
      <c r="AF656" s="253"/>
    </row>
    <row r="657" spans="1:32" ht="21.75" customHeight="1">
      <c r="A657" s="226">
        <v>649</v>
      </c>
      <c r="B657" s="226" t="s">
        <v>4602</v>
      </c>
      <c r="C657" s="226" t="s">
        <v>4601</v>
      </c>
      <c r="D657" s="226" t="s">
        <v>3107</v>
      </c>
      <c r="E657" s="226" t="s">
        <v>4603</v>
      </c>
      <c r="F657" s="226" t="s">
        <v>66</v>
      </c>
      <c r="G657" s="226" t="s">
        <v>4560</v>
      </c>
      <c r="H657" s="226" t="s">
        <v>4560</v>
      </c>
      <c r="I657" s="226" t="s">
        <v>4604</v>
      </c>
      <c r="J657" s="237">
        <v>1</v>
      </c>
      <c r="K657" s="260">
        <v>1</v>
      </c>
      <c r="L657" s="260"/>
      <c r="M657" s="226">
        <v>2</v>
      </c>
      <c r="N657" s="226">
        <v>1</v>
      </c>
      <c r="O657" s="227"/>
      <c r="P657" s="226">
        <v>21</v>
      </c>
      <c r="Q657" s="226">
        <v>800</v>
      </c>
      <c r="R657" s="228">
        <f t="shared" si="12"/>
        <v>16800</v>
      </c>
      <c r="S657" s="228"/>
      <c r="T657" s="228"/>
      <c r="U657" s="228">
        <v>0</v>
      </c>
      <c r="V657" s="228">
        <v>220</v>
      </c>
      <c r="W657" s="228">
        <f t="shared" si="13"/>
        <v>1100</v>
      </c>
      <c r="X657" s="228">
        <f t="shared" si="14"/>
        <v>165</v>
      </c>
      <c r="Y657" s="229">
        <f t="shared" si="15"/>
        <v>1265</v>
      </c>
      <c r="Z657" s="233">
        <v>6.84</v>
      </c>
      <c r="AA657" s="228">
        <f t="shared" si="16"/>
        <v>7854</v>
      </c>
      <c r="AB657" s="231">
        <f t="shared" si="17"/>
        <v>5340.72</v>
      </c>
      <c r="AC657" s="226" t="s">
        <v>2289</v>
      </c>
      <c r="AD657" s="226" t="s">
        <v>2289</v>
      </c>
      <c r="AE657" s="226" t="s">
        <v>2289</v>
      </c>
      <c r="AF657" s="253"/>
    </row>
    <row r="658" spans="1:32" ht="21.75" customHeight="1">
      <c r="A658" s="226">
        <v>650</v>
      </c>
      <c r="B658" s="226" t="s">
        <v>4606</v>
      </c>
      <c r="C658" s="226" t="s">
        <v>4605</v>
      </c>
      <c r="D658" s="226" t="s">
        <v>3107</v>
      </c>
      <c r="E658" s="226" t="s">
        <v>4607</v>
      </c>
      <c r="F658" s="226" t="s">
        <v>66</v>
      </c>
      <c r="G658" s="226" t="s">
        <v>4560</v>
      </c>
      <c r="H658" s="226" t="s">
        <v>4560</v>
      </c>
      <c r="I658" s="226" t="s">
        <v>4604</v>
      </c>
      <c r="J658" s="237">
        <v>1</v>
      </c>
      <c r="K658" s="260">
        <v>1</v>
      </c>
      <c r="L658" s="260"/>
      <c r="M658" s="226">
        <v>2</v>
      </c>
      <c r="N658" s="226">
        <v>1</v>
      </c>
      <c r="O658" s="227"/>
      <c r="P658" s="226">
        <v>21</v>
      </c>
      <c r="Q658" s="226">
        <v>800</v>
      </c>
      <c r="R658" s="228">
        <f t="shared" si="12"/>
        <v>16800</v>
      </c>
      <c r="S658" s="228"/>
      <c r="T658" s="228"/>
      <c r="U658" s="228">
        <v>0</v>
      </c>
      <c r="V658" s="228">
        <v>220</v>
      </c>
      <c r="W658" s="228">
        <f t="shared" si="13"/>
        <v>1100</v>
      </c>
      <c r="X658" s="228">
        <f t="shared" si="14"/>
        <v>165</v>
      </c>
      <c r="Y658" s="229">
        <f t="shared" si="15"/>
        <v>1265</v>
      </c>
      <c r="Z658" s="233">
        <v>6.84</v>
      </c>
      <c r="AA658" s="228">
        <f t="shared" si="16"/>
        <v>7854</v>
      </c>
      <c r="AB658" s="231">
        <f t="shared" si="17"/>
        <v>5340.72</v>
      </c>
      <c r="AC658" s="226" t="s">
        <v>2289</v>
      </c>
      <c r="AD658" s="226" t="s">
        <v>2289</v>
      </c>
      <c r="AE658" s="226" t="s">
        <v>2289</v>
      </c>
      <c r="AF658" s="253"/>
    </row>
    <row r="659" spans="1:32" ht="21.75" customHeight="1">
      <c r="A659" s="226">
        <v>651</v>
      </c>
      <c r="B659" s="226" t="s">
        <v>4609</v>
      </c>
      <c r="C659" s="226" t="s">
        <v>4608</v>
      </c>
      <c r="D659" s="226" t="s">
        <v>3107</v>
      </c>
      <c r="E659" s="226" t="s">
        <v>4610</v>
      </c>
      <c r="F659" s="226" t="s">
        <v>2758</v>
      </c>
      <c r="G659" s="226" t="s">
        <v>4611</v>
      </c>
      <c r="H659" s="226" t="s">
        <v>4612</v>
      </c>
      <c r="I659" s="226" t="s">
        <v>4613</v>
      </c>
      <c r="J659" s="237">
        <v>1</v>
      </c>
      <c r="K659" s="260">
        <v>1</v>
      </c>
      <c r="L659" s="260"/>
      <c r="M659" s="226">
        <v>1</v>
      </c>
      <c r="N659" s="226">
        <v>2</v>
      </c>
      <c r="O659" s="227"/>
      <c r="P659" s="226">
        <v>0</v>
      </c>
      <c r="Q659" s="226">
        <v>0</v>
      </c>
      <c r="R659" s="228">
        <f t="shared" si="12"/>
        <v>0</v>
      </c>
      <c r="S659" s="239">
        <v>13300</v>
      </c>
      <c r="T659" s="240">
        <v>4</v>
      </c>
      <c r="U659" s="228">
        <v>53200</v>
      </c>
      <c r="V659" s="240"/>
      <c r="W659" s="228">
        <f t="shared" si="13"/>
        <v>0</v>
      </c>
      <c r="X659" s="228">
        <f t="shared" si="14"/>
        <v>5320</v>
      </c>
      <c r="Y659" s="229">
        <f t="shared" si="15"/>
        <v>5320</v>
      </c>
      <c r="Z659" s="233">
        <v>5.88</v>
      </c>
      <c r="AA659" s="228">
        <f t="shared" si="16"/>
        <v>10640</v>
      </c>
      <c r="AB659" s="231">
        <f t="shared" si="17"/>
        <v>7235.2000000000007</v>
      </c>
      <c r="AC659" s="226" t="s">
        <v>2289</v>
      </c>
      <c r="AD659" s="226" t="s">
        <v>2289</v>
      </c>
      <c r="AE659" s="226" t="s">
        <v>2289</v>
      </c>
      <c r="AF659" s="253" t="s">
        <v>4614</v>
      </c>
    </row>
    <row r="660" spans="1:32" ht="21.75" customHeight="1">
      <c r="A660" s="226">
        <v>652</v>
      </c>
      <c r="B660" s="226" t="s">
        <v>4616</v>
      </c>
      <c r="C660" s="226" t="s">
        <v>4615</v>
      </c>
      <c r="D660" s="226" t="s">
        <v>3107</v>
      </c>
      <c r="E660" s="226" t="s">
        <v>4617</v>
      </c>
      <c r="F660" s="226" t="s">
        <v>2758</v>
      </c>
      <c r="G660" s="226" t="s">
        <v>4618</v>
      </c>
      <c r="H660" s="226" t="s">
        <v>4619</v>
      </c>
      <c r="I660" s="226" t="s">
        <v>4620</v>
      </c>
      <c r="J660" s="237">
        <v>1</v>
      </c>
      <c r="K660" s="260">
        <v>1</v>
      </c>
      <c r="L660" s="260"/>
      <c r="M660" s="226">
        <v>1</v>
      </c>
      <c r="N660" s="226">
        <v>2</v>
      </c>
      <c r="O660" s="227"/>
      <c r="P660" s="226">
        <v>0</v>
      </c>
      <c r="Q660" s="226">
        <v>0</v>
      </c>
      <c r="R660" s="228">
        <f t="shared" si="12"/>
        <v>0</v>
      </c>
      <c r="S660" s="239">
        <v>8700</v>
      </c>
      <c r="T660" s="240">
        <v>5</v>
      </c>
      <c r="U660" s="228">
        <v>43500</v>
      </c>
      <c r="V660" s="240"/>
      <c r="W660" s="228">
        <f t="shared" si="13"/>
        <v>0</v>
      </c>
      <c r="X660" s="228">
        <f t="shared" si="14"/>
        <v>4350</v>
      </c>
      <c r="Y660" s="229">
        <f t="shared" si="15"/>
        <v>4350</v>
      </c>
      <c r="Z660" s="233">
        <v>5.88</v>
      </c>
      <c r="AA660" s="228">
        <f t="shared" si="16"/>
        <v>8700</v>
      </c>
      <c r="AB660" s="231">
        <f t="shared" si="17"/>
        <v>5916</v>
      </c>
      <c r="AC660" s="226" t="s">
        <v>2289</v>
      </c>
      <c r="AD660" s="226" t="s">
        <v>2289</v>
      </c>
      <c r="AE660" s="226" t="s">
        <v>2289</v>
      </c>
      <c r="AF660" s="253" t="s">
        <v>4614</v>
      </c>
    </row>
    <row r="661" spans="1:32" ht="21.75" customHeight="1">
      <c r="A661" s="226">
        <v>653</v>
      </c>
      <c r="B661" s="226" t="s">
        <v>4621</v>
      </c>
      <c r="C661" s="226" t="s">
        <v>4622</v>
      </c>
      <c r="D661" s="226" t="s">
        <v>3107</v>
      </c>
      <c r="E661" s="226" t="s">
        <v>4623</v>
      </c>
      <c r="F661" s="226" t="s">
        <v>2758</v>
      </c>
      <c r="G661" s="226" t="s">
        <v>4624</v>
      </c>
      <c r="H661" s="226" t="s">
        <v>4624</v>
      </c>
      <c r="I661" s="226" t="s">
        <v>4625</v>
      </c>
      <c r="J661" s="237">
        <v>1</v>
      </c>
      <c r="K661" s="260">
        <v>1</v>
      </c>
      <c r="L661" s="260"/>
      <c r="M661" s="226">
        <v>1</v>
      </c>
      <c r="N661" s="226">
        <v>2</v>
      </c>
      <c r="O661" s="227"/>
      <c r="P661" s="226">
        <v>0</v>
      </c>
      <c r="Q661" s="226">
        <v>0</v>
      </c>
      <c r="R661" s="228">
        <f t="shared" si="12"/>
        <v>0</v>
      </c>
      <c r="S661" s="239">
        <v>8000</v>
      </c>
      <c r="T661" s="240">
        <v>4</v>
      </c>
      <c r="U661" s="228">
        <v>32000</v>
      </c>
      <c r="V661" s="240"/>
      <c r="W661" s="228">
        <f t="shared" si="13"/>
        <v>0</v>
      </c>
      <c r="X661" s="228">
        <f t="shared" si="14"/>
        <v>3200</v>
      </c>
      <c r="Y661" s="229">
        <f t="shared" si="15"/>
        <v>3200</v>
      </c>
      <c r="Z661" s="233">
        <v>5.88</v>
      </c>
      <c r="AA661" s="228">
        <f t="shared" si="16"/>
        <v>6400</v>
      </c>
      <c r="AB661" s="231">
        <f t="shared" si="17"/>
        <v>4352</v>
      </c>
      <c r="AC661" s="226" t="s">
        <v>2289</v>
      </c>
      <c r="AD661" s="226" t="s">
        <v>2289</v>
      </c>
      <c r="AE661" s="226" t="s">
        <v>2289</v>
      </c>
      <c r="AF661" s="253" t="s">
        <v>4614</v>
      </c>
    </row>
    <row r="662" spans="1:32" ht="21.75" customHeight="1">
      <c r="A662" s="226">
        <v>654</v>
      </c>
      <c r="B662" s="226" t="s">
        <v>4626</v>
      </c>
      <c r="C662" s="226" t="s">
        <v>4626</v>
      </c>
      <c r="D662" s="227"/>
      <c r="E662" s="226" t="s">
        <v>4627</v>
      </c>
      <c r="F662" s="226" t="s">
        <v>66</v>
      </c>
      <c r="G662" s="226" t="s">
        <v>2686</v>
      </c>
      <c r="H662" s="226">
        <v>2</v>
      </c>
      <c r="I662" s="226" t="s">
        <v>4628</v>
      </c>
      <c r="J662" s="237">
        <v>3</v>
      </c>
      <c r="K662" s="260">
        <v>3</v>
      </c>
      <c r="L662" s="260"/>
      <c r="M662" s="226">
        <v>2</v>
      </c>
      <c r="N662" s="226">
        <v>4</v>
      </c>
      <c r="O662" s="226" t="s">
        <v>2387</v>
      </c>
      <c r="P662" s="226">
        <v>25</v>
      </c>
      <c r="Q662" s="226">
        <v>0</v>
      </c>
      <c r="R662" s="228">
        <f t="shared" si="12"/>
        <v>0</v>
      </c>
      <c r="S662" s="228"/>
      <c r="T662" s="228"/>
      <c r="U662" s="228">
        <v>0</v>
      </c>
      <c r="V662" s="228">
        <v>230</v>
      </c>
      <c r="W662" s="228">
        <f t="shared" si="13"/>
        <v>1150</v>
      </c>
      <c r="X662" s="228">
        <f t="shared" si="14"/>
        <v>172.5</v>
      </c>
      <c r="Y662" s="229">
        <f t="shared" si="15"/>
        <v>1322.5</v>
      </c>
      <c r="Z662" s="230">
        <v>6.84</v>
      </c>
      <c r="AA662" s="228">
        <f t="shared" si="16"/>
        <v>8211</v>
      </c>
      <c r="AB662" s="231">
        <f t="shared" si="17"/>
        <v>5583.4800000000005</v>
      </c>
      <c r="AC662" s="226" t="s">
        <v>2733</v>
      </c>
      <c r="AD662" s="226" t="s">
        <v>2733</v>
      </c>
      <c r="AE662" s="226" t="s">
        <v>2733</v>
      </c>
      <c r="AF662" s="253"/>
    </row>
    <row r="663" spans="1:32" ht="21.75" customHeight="1">
      <c r="A663" s="226">
        <v>655</v>
      </c>
      <c r="B663" s="226" t="s">
        <v>4629</v>
      </c>
      <c r="C663" s="226" t="s">
        <v>4629</v>
      </c>
      <c r="D663" s="227"/>
      <c r="E663" s="226" t="s">
        <v>4630</v>
      </c>
      <c r="F663" s="226" t="s">
        <v>66</v>
      </c>
      <c r="G663" s="226" t="s">
        <v>2686</v>
      </c>
      <c r="H663" s="226">
        <v>2</v>
      </c>
      <c r="I663" s="226" t="s">
        <v>4628</v>
      </c>
      <c r="J663" s="237">
        <v>3</v>
      </c>
      <c r="K663" s="260">
        <v>3</v>
      </c>
      <c r="L663" s="260"/>
      <c r="M663" s="226">
        <v>2</v>
      </c>
      <c r="N663" s="226">
        <v>4</v>
      </c>
      <c r="O663" s="226" t="s">
        <v>2387</v>
      </c>
      <c r="P663" s="226">
        <v>25</v>
      </c>
      <c r="Q663" s="226">
        <v>0</v>
      </c>
      <c r="R663" s="228">
        <f t="shared" si="12"/>
        <v>0</v>
      </c>
      <c r="S663" s="228"/>
      <c r="T663" s="228"/>
      <c r="U663" s="228">
        <v>0</v>
      </c>
      <c r="V663" s="228">
        <v>265</v>
      </c>
      <c r="W663" s="228">
        <f t="shared" si="13"/>
        <v>1325</v>
      </c>
      <c r="X663" s="228">
        <f t="shared" si="14"/>
        <v>198.75</v>
      </c>
      <c r="Y663" s="229">
        <f t="shared" si="15"/>
        <v>1523.75</v>
      </c>
      <c r="Z663" s="230">
        <v>6.84</v>
      </c>
      <c r="AA663" s="228">
        <f t="shared" si="16"/>
        <v>9460.5</v>
      </c>
      <c r="AB663" s="231">
        <f t="shared" si="17"/>
        <v>6433.14</v>
      </c>
      <c r="AC663" s="226" t="s">
        <v>2733</v>
      </c>
      <c r="AD663" s="226" t="s">
        <v>2733</v>
      </c>
      <c r="AE663" s="226" t="s">
        <v>2733</v>
      </c>
      <c r="AF663" s="253"/>
    </row>
    <row r="664" spans="1:32" ht="21.75" customHeight="1">
      <c r="A664" s="226">
        <v>656</v>
      </c>
      <c r="B664" s="226" t="s">
        <v>4631</v>
      </c>
      <c r="C664" s="226" t="s">
        <v>4631</v>
      </c>
      <c r="D664" s="227"/>
      <c r="E664" s="226" t="s">
        <v>4632</v>
      </c>
      <c r="F664" s="226" t="s">
        <v>66</v>
      </c>
      <c r="G664" s="226" t="s">
        <v>2686</v>
      </c>
      <c r="H664" s="226">
        <v>7</v>
      </c>
      <c r="I664" s="226" t="s">
        <v>4633</v>
      </c>
      <c r="J664" s="237">
        <v>7</v>
      </c>
      <c r="K664" s="260">
        <v>7</v>
      </c>
      <c r="L664" s="260"/>
      <c r="M664" s="226">
        <v>5</v>
      </c>
      <c r="N664" s="226">
        <v>8</v>
      </c>
      <c r="O664" s="226" t="s">
        <v>2387</v>
      </c>
      <c r="P664" s="226">
        <v>0</v>
      </c>
      <c r="Q664" s="226">
        <v>0</v>
      </c>
      <c r="R664" s="228">
        <f t="shared" si="12"/>
        <v>0</v>
      </c>
      <c r="S664" s="228"/>
      <c r="T664" s="228"/>
      <c r="U664" s="228">
        <v>0</v>
      </c>
      <c r="V664" s="228">
        <v>500</v>
      </c>
      <c r="W664" s="228">
        <f t="shared" si="13"/>
        <v>2500</v>
      </c>
      <c r="X664" s="228">
        <f t="shared" si="14"/>
        <v>375</v>
      </c>
      <c r="Y664" s="229">
        <f t="shared" si="15"/>
        <v>2875</v>
      </c>
      <c r="Z664" s="230">
        <v>6.84</v>
      </c>
      <c r="AA664" s="228">
        <f t="shared" si="16"/>
        <v>17850</v>
      </c>
      <c r="AB664" s="231">
        <f t="shared" si="17"/>
        <v>12138</v>
      </c>
      <c r="AC664" s="226" t="s">
        <v>2733</v>
      </c>
      <c r="AD664" s="226" t="s">
        <v>2733</v>
      </c>
      <c r="AE664" s="226" t="s">
        <v>2733</v>
      </c>
      <c r="AF664" s="253"/>
    </row>
    <row r="665" spans="1:32" ht="21.75" customHeight="1">
      <c r="A665" s="226">
        <v>657</v>
      </c>
      <c r="B665" s="226" t="s">
        <v>4634</v>
      </c>
      <c r="C665" s="226" t="s">
        <v>4634</v>
      </c>
      <c r="D665" s="227"/>
      <c r="E665" s="226" t="s">
        <v>4635</v>
      </c>
      <c r="F665" s="226" t="s">
        <v>66</v>
      </c>
      <c r="G665" s="226" t="s">
        <v>2686</v>
      </c>
      <c r="H665" s="226">
        <v>7</v>
      </c>
      <c r="I665" s="226" t="s">
        <v>4633</v>
      </c>
      <c r="J665" s="237">
        <v>7</v>
      </c>
      <c r="K665" s="260">
        <v>7</v>
      </c>
      <c r="L665" s="260"/>
      <c r="M665" s="226">
        <v>5</v>
      </c>
      <c r="N665" s="226">
        <v>8</v>
      </c>
      <c r="O665" s="226" t="s">
        <v>2387</v>
      </c>
      <c r="P665" s="226">
        <v>0</v>
      </c>
      <c r="Q665" s="226">
        <v>0</v>
      </c>
      <c r="R665" s="228">
        <f t="shared" si="12"/>
        <v>0</v>
      </c>
      <c r="S665" s="228"/>
      <c r="T665" s="228"/>
      <c r="U665" s="228">
        <v>0</v>
      </c>
      <c r="V665" s="228">
        <v>500</v>
      </c>
      <c r="W665" s="228">
        <f t="shared" si="13"/>
        <v>2500</v>
      </c>
      <c r="X665" s="228">
        <f t="shared" si="14"/>
        <v>375</v>
      </c>
      <c r="Y665" s="229">
        <f t="shared" si="15"/>
        <v>2875</v>
      </c>
      <c r="Z665" s="230">
        <v>6.84</v>
      </c>
      <c r="AA665" s="228">
        <f t="shared" si="16"/>
        <v>17850</v>
      </c>
      <c r="AB665" s="231">
        <f t="shared" si="17"/>
        <v>12138</v>
      </c>
      <c r="AC665" s="226" t="s">
        <v>2733</v>
      </c>
      <c r="AD665" s="226" t="s">
        <v>2733</v>
      </c>
      <c r="AE665" s="226" t="s">
        <v>2733</v>
      </c>
      <c r="AF665" s="253"/>
    </row>
    <row r="666" spans="1:32" ht="21.75" customHeight="1">
      <c r="A666" s="226">
        <v>658</v>
      </c>
      <c r="B666" s="226" t="s">
        <v>4636</v>
      </c>
      <c r="C666" s="226" t="s">
        <v>4636</v>
      </c>
      <c r="D666" s="227"/>
      <c r="E666" s="226" t="s">
        <v>4637</v>
      </c>
      <c r="F666" s="226" t="s">
        <v>66</v>
      </c>
      <c r="G666" s="226" t="s">
        <v>2686</v>
      </c>
      <c r="H666" s="226" t="s">
        <v>3972</v>
      </c>
      <c r="I666" s="226" t="s">
        <v>4638</v>
      </c>
      <c r="J666" s="237">
        <v>9</v>
      </c>
      <c r="K666" s="260">
        <v>9</v>
      </c>
      <c r="L666" s="260"/>
      <c r="M666" s="226">
        <v>5</v>
      </c>
      <c r="N666" s="226">
        <v>10</v>
      </c>
      <c r="O666" s="226" t="s">
        <v>2387</v>
      </c>
      <c r="P666" s="226">
        <v>35</v>
      </c>
      <c r="Q666" s="226">
        <v>3500</v>
      </c>
      <c r="R666" s="228">
        <f t="shared" si="12"/>
        <v>122500</v>
      </c>
      <c r="S666" s="228">
        <v>1500</v>
      </c>
      <c r="T666" s="228">
        <v>8</v>
      </c>
      <c r="U666" s="228">
        <v>12000</v>
      </c>
      <c r="V666" s="228">
        <v>450</v>
      </c>
      <c r="W666" s="228">
        <f t="shared" si="13"/>
        <v>2250</v>
      </c>
      <c r="X666" s="228">
        <f t="shared" si="14"/>
        <v>1537.5</v>
      </c>
      <c r="Y666" s="229">
        <f t="shared" si="15"/>
        <v>3787.5</v>
      </c>
      <c r="Z666" s="230">
        <v>6.84</v>
      </c>
      <c r="AA666" s="228">
        <f t="shared" si="16"/>
        <v>18465</v>
      </c>
      <c r="AB666" s="231">
        <f t="shared" si="17"/>
        <v>12556.2</v>
      </c>
      <c r="AC666" s="226" t="s">
        <v>3525</v>
      </c>
      <c r="AD666" s="226" t="s">
        <v>3525</v>
      </c>
      <c r="AE666" s="226" t="s">
        <v>3525</v>
      </c>
      <c r="AF666" s="253" t="s">
        <v>4074</v>
      </c>
    </row>
    <row r="667" spans="1:32" ht="21.75" customHeight="1">
      <c r="A667" s="226">
        <v>659</v>
      </c>
      <c r="B667" s="226" t="s">
        <v>4639</v>
      </c>
      <c r="C667" s="226" t="s">
        <v>4639</v>
      </c>
      <c r="D667" s="227"/>
      <c r="E667" s="226" t="s">
        <v>4640</v>
      </c>
      <c r="F667" s="226" t="s">
        <v>66</v>
      </c>
      <c r="G667" s="226" t="s">
        <v>2686</v>
      </c>
      <c r="H667" s="226" t="s">
        <v>3972</v>
      </c>
      <c r="I667" s="226" t="s">
        <v>4638</v>
      </c>
      <c r="J667" s="237">
        <v>7</v>
      </c>
      <c r="K667" s="260">
        <v>7</v>
      </c>
      <c r="L667" s="260"/>
      <c r="M667" s="226">
        <v>4</v>
      </c>
      <c r="N667" s="226">
        <v>8</v>
      </c>
      <c r="O667" s="226" t="s">
        <v>2387</v>
      </c>
      <c r="P667" s="226">
        <v>35</v>
      </c>
      <c r="Q667" s="226">
        <v>3500</v>
      </c>
      <c r="R667" s="228">
        <f t="shared" si="12"/>
        <v>122500</v>
      </c>
      <c r="S667" s="228">
        <v>1500</v>
      </c>
      <c r="T667" s="228">
        <v>6</v>
      </c>
      <c r="U667" s="228">
        <v>9000</v>
      </c>
      <c r="V667" s="228">
        <v>450</v>
      </c>
      <c r="W667" s="228">
        <f t="shared" si="13"/>
        <v>2250</v>
      </c>
      <c r="X667" s="228">
        <f t="shared" si="14"/>
        <v>1237.5</v>
      </c>
      <c r="Y667" s="229">
        <f t="shared" si="15"/>
        <v>3487.5</v>
      </c>
      <c r="Z667" s="230">
        <v>6.84</v>
      </c>
      <c r="AA667" s="228">
        <f t="shared" si="16"/>
        <v>17865</v>
      </c>
      <c r="AB667" s="231">
        <f t="shared" si="17"/>
        <v>12148.2</v>
      </c>
      <c r="AC667" s="226" t="s">
        <v>3525</v>
      </c>
      <c r="AD667" s="226" t="s">
        <v>3525</v>
      </c>
      <c r="AE667" s="226" t="s">
        <v>3525</v>
      </c>
      <c r="AF667" s="253" t="s">
        <v>4074</v>
      </c>
    </row>
    <row r="668" spans="1:32" ht="21.75" customHeight="1">
      <c r="A668" s="226">
        <v>660</v>
      </c>
      <c r="B668" s="226" t="s">
        <v>4641</v>
      </c>
      <c r="C668" s="226" t="s">
        <v>4641</v>
      </c>
      <c r="D668" s="227"/>
      <c r="E668" s="226" t="s">
        <v>4642</v>
      </c>
      <c r="F668" s="226" t="s">
        <v>42</v>
      </c>
      <c r="G668" s="226" t="s">
        <v>2686</v>
      </c>
      <c r="H668" s="226" t="s">
        <v>3088</v>
      </c>
      <c r="I668" s="226" t="s">
        <v>4643</v>
      </c>
      <c r="J668" s="237">
        <v>3</v>
      </c>
      <c r="K668" s="260">
        <v>3</v>
      </c>
      <c r="L668" s="260"/>
      <c r="M668" s="226">
        <v>2</v>
      </c>
      <c r="N668" s="226">
        <v>4</v>
      </c>
      <c r="O668" s="227"/>
      <c r="P668" s="226">
        <v>8</v>
      </c>
      <c r="Q668" s="226">
        <v>360</v>
      </c>
      <c r="R668" s="228">
        <f t="shared" si="12"/>
        <v>2880</v>
      </c>
      <c r="S668" s="228"/>
      <c r="T668" s="228"/>
      <c r="U668" s="228">
        <v>0</v>
      </c>
      <c r="V668" s="228"/>
      <c r="W668" s="228">
        <f t="shared" si="13"/>
        <v>960</v>
      </c>
      <c r="X668" s="228">
        <f t="shared" si="14"/>
        <v>144</v>
      </c>
      <c r="Y668" s="229">
        <f t="shared" si="15"/>
        <v>1104</v>
      </c>
      <c r="Z668" s="230">
        <v>5.88</v>
      </c>
      <c r="AA668" s="228">
        <f t="shared" si="16"/>
        <v>5932.8</v>
      </c>
      <c r="AB668" s="231">
        <f t="shared" si="17"/>
        <v>4034.3040000000005</v>
      </c>
      <c r="AC668" s="226" t="s">
        <v>2733</v>
      </c>
      <c r="AD668" s="226" t="s">
        <v>2733</v>
      </c>
      <c r="AE668" s="226" t="s">
        <v>2689</v>
      </c>
      <c r="AF668" s="253"/>
    </row>
    <row r="669" spans="1:32" ht="21.75" customHeight="1">
      <c r="A669" s="226">
        <v>661</v>
      </c>
      <c r="B669" s="226" t="s">
        <v>4644</v>
      </c>
      <c r="C669" s="226" t="s">
        <v>4644</v>
      </c>
      <c r="D669" s="227"/>
      <c r="E669" s="226" t="s">
        <v>4645</v>
      </c>
      <c r="F669" s="226" t="s">
        <v>42</v>
      </c>
      <c r="G669" s="226" t="s">
        <v>2686</v>
      </c>
      <c r="H669" s="226" t="s">
        <v>3088</v>
      </c>
      <c r="I669" s="226" t="s">
        <v>4646</v>
      </c>
      <c r="J669" s="237">
        <v>1</v>
      </c>
      <c r="K669" s="260">
        <v>1</v>
      </c>
      <c r="L669" s="260"/>
      <c r="M669" s="226">
        <v>1</v>
      </c>
      <c r="N669" s="226">
        <v>2</v>
      </c>
      <c r="O669" s="227"/>
      <c r="P669" s="226">
        <v>8</v>
      </c>
      <c r="Q669" s="226">
        <v>200</v>
      </c>
      <c r="R669" s="228">
        <f t="shared" ref="R669:R701" si="18">Q669*P669</f>
        <v>1600</v>
      </c>
      <c r="S669" s="228"/>
      <c r="T669" s="228"/>
      <c r="U669" s="228">
        <v>0</v>
      </c>
      <c r="V669" s="228"/>
      <c r="W669" s="228">
        <f t="shared" ref="W669:W686" si="19">IF(Z669=5.88,R669/3+V669*5,V669*5)</f>
        <v>533.33333333333337</v>
      </c>
      <c r="X669" s="228">
        <f t="shared" ref="X669:X686" si="20">U669/10+W669*15%</f>
        <v>80</v>
      </c>
      <c r="Y669" s="229">
        <f t="shared" ref="Y669:Y678" si="21">W669+X669</f>
        <v>613.33333333333337</v>
      </c>
      <c r="Z669" s="230">
        <v>5.88</v>
      </c>
      <c r="AA669" s="228">
        <f t="shared" ref="AA669:AA676" si="22">W669*Z669+X669*2</f>
        <v>3296</v>
      </c>
      <c r="AB669" s="231">
        <f t="shared" ref="AB669:AB676" si="23">AA669*68%</f>
        <v>2241.2800000000002</v>
      </c>
      <c r="AC669" s="226" t="s">
        <v>2733</v>
      </c>
      <c r="AD669" s="226" t="s">
        <v>2733</v>
      </c>
      <c r="AE669" s="226" t="s">
        <v>2689</v>
      </c>
      <c r="AF669" s="253"/>
    </row>
    <row r="670" spans="1:32" ht="21.75" customHeight="1">
      <c r="A670" s="226">
        <v>662</v>
      </c>
      <c r="B670" s="226" t="s">
        <v>4647</v>
      </c>
      <c r="C670" s="226" t="s">
        <v>4647</v>
      </c>
      <c r="D670" s="227"/>
      <c r="E670" s="226" t="s">
        <v>4648</v>
      </c>
      <c r="F670" s="226" t="s">
        <v>42</v>
      </c>
      <c r="G670" s="226" t="s">
        <v>2686</v>
      </c>
      <c r="H670" s="226" t="s">
        <v>3191</v>
      </c>
      <c r="I670" s="226" t="s">
        <v>4649</v>
      </c>
      <c r="J670" s="237">
        <v>3</v>
      </c>
      <c r="K670" s="260">
        <v>3</v>
      </c>
      <c r="L670" s="260"/>
      <c r="M670" s="226">
        <v>2</v>
      </c>
      <c r="N670" s="226">
        <v>4</v>
      </c>
      <c r="O670" s="227"/>
      <c r="P670" s="226">
        <v>7</v>
      </c>
      <c r="Q670" s="226">
        <v>300</v>
      </c>
      <c r="R670" s="228">
        <f t="shared" si="18"/>
        <v>2100</v>
      </c>
      <c r="S670" s="228"/>
      <c r="T670" s="228"/>
      <c r="U670" s="228">
        <v>0</v>
      </c>
      <c r="V670" s="228"/>
      <c r="W670" s="228">
        <f t="shared" si="19"/>
        <v>700</v>
      </c>
      <c r="X670" s="228">
        <f t="shared" si="20"/>
        <v>105</v>
      </c>
      <c r="Y670" s="229">
        <f t="shared" si="21"/>
        <v>805</v>
      </c>
      <c r="Z670" s="230">
        <v>5.88</v>
      </c>
      <c r="AA670" s="228">
        <f t="shared" si="22"/>
        <v>4326</v>
      </c>
      <c r="AB670" s="231">
        <f t="shared" si="23"/>
        <v>2941.6800000000003</v>
      </c>
      <c r="AC670" s="226" t="s">
        <v>2733</v>
      </c>
      <c r="AD670" s="226" t="s">
        <v>2733</v>
      </c>
      <c r="AE670" s="226" t="s">
        <v>2689</v>
      </c>
      <c r="AF670" s="253"/>
    </row>
    <row r="671" spans="1:32" ht="21.75" customHeight="1">
      <c r="A671" s="226">
        <v>663</v>
      </c>
      <c r="B671" s="226" t="s">
        <v>4650</v>
      </c>
      <c r="C671" s="226" t="s">
        <v>4650</v>
      </c>
      <c r="D671" s="227"/>
      <c r="E671" s="226" t="s">
        <v>4651</v>
      </c>
      <c r="F671" s="226" t="s">
        <v>42</v>
      </c>
      <c r="G671" s="226" t="s">
        <v>2686</v>
      </c>
      <c r="H671" s="226" t="s">
        <v>3191</v>
      </c>
      <c r="I671" s="226" t="s">
        <v>4652</v>
      </c>
      <c r="J671" s="237">
        <v>3</v>
      </c>
      <c r="K671" s="260">
        <v>3</v>
      </c>
      <c r="L671" s="260"/>
      <c r="M671" s="226">
        <v>2</v>
      </c>
      <c r="N671" s="226">
        <v>4</v>
      </c>
      <c r="O671" s="227"/>
      <c r="P671" s="226">
        <v>7</v>
      </c>
      <c r="Q671" s="226">
        <v>400</v>
      </c>
      <c r="R671" s="228">
        <f t="shared" si="18"/>
        <v>2800</v>
      </c>
      <c r="S671" s="228"/>
      <c r="T671" s="228"/>
      <c r="U671" s="228">
        <v>0</v>
      </c>
      <c r="V671" s="228"/>
      <c r="W671" s="228">
        <f t="shared" si="19"/>
        <v>933.33333333333337</v>
      </c>
      <c r="X671" s="228">
        <f t="shared" si="20"/>
        <v>140</v>
      </c>
      <c r="Y671" s="229">
        <f t="shared" si="21"/>
        <v>1073.3333333333335</v>
      </c>
      <c r="Z671" s="230">
        <v>5.88</v>
      </c>
      <c r="AA671" s="228">
        <f t="shared" si="22"/>
        <v>5768</v>
      </c>
      <c r="AB671" s="231">
        <f t="shared" si="23"/>
        <v>3922.2400000000002</v>
      </c>
      <c r="AC671" s="226" t="s">
        <v>2733</v>
      </c>
      <c r="AD671" s="226" t="s">
        <v>2733</v>
      </c>
      <c r="AE671" s="226" t="s">
        <v>2689</v>
      </c>
      <c r="AF671" s="253"/>
    </row>
    <row r="672" spans="1:32" ht="21.75" customHeight="1">
      <c r="A672" s="226">
        <v>664</v>
      </c>
      <c r="B672" s="226" t="s">
        <v>4653</v>
      </c>
      <c r="C672" s="226" t="s">
        <v>4653</v>
      </c>
      <c r="D672" s="227"/>
      <c r="E672" s="226" t="s">
        <v>4654</v>
      </c>
      <c r="F672" s="226" t="s">
        <v>42</v>
      </c>
      <c r="G672" s="226" t="s">
        <v>2686</v>
      </c>
      <c r="H672" s="226" t="s">
        <v>3191</v>
      </c>
      <c r="I672" s="226" t="s">
        <v>4655</v>
      </c>
      <c r="J672" s="237">
        <v>1</v>
      </c>
      <c r="K672" s="260">
        <v>1</v>
      </c>
      <c r="L672" s="260"/>
      <c r="M672" s="226">
        <v>1</v>
      </c>
      <c r="N672" s="226">
        <v>2</v>
      </c>
      <c r="O672" s="227"/>
      <c r="P672" s="226">
        <v>7</v>
      </c>
      <c r="Q672" s="226">
        <v>200</v>
      </c>
      <c r="R672" s="228">
        <f t="shared" si="18"/>
        <v>1400</v>
      </c>
      <c r="S672" s="228"/>
      <c r="T672" s="228"/>
      <c r="U672" s="228">
        <v>0</v>
      </c>
      <c r="V672" s="228"/>
      <c r="W672" s="228">
        <f t="shared" si="19"/>
        <v>466.66666666666669</v>
      </c>
      <c r="X672" s="228">
        <f t="shared" si="20"/>
        <v>70</v>
      </c>
      <c r="Y672" s="229">
        <f t="shared" si="21"/>
        <v>536.66666666666674</v>
      </c>
      <c r="Z672" s="230">
        <v>5.88</v>
      </c>
      <c r="AA672" s="228">
        <f t="shared" si="22"/>
        <v>2884</v>
      </c>
      <c r="AB672" s="231">
        <f t="shared" si="23"/>
        <v>1961.1200000000001</v>
      </c>
      <c r="AC672" s="226" t="s">
        <v>2733</v>
      </c>
      <c r="AD672" s="226" t="s">
        <v>2733</v>
      </c>
      <c r="AE672" s="226" t="s">
        <v>2689</v>
      </c>
      <c r="AF672" s="253"/>
    </row>
    <row r="673" spans="1:32" ht="21.75" customHeight="1">
      <c r="A673" s="226">
        <v>665</v>
      </c>
      <c r="B673" s="226" t="s">
        <v>4657</v>
      </c>
      <c r="C673" s="226" t="s">
        <v>4656</v>
      </c>
      <c r="D673" s="226" t="s">
        <v>4658</v>
      </c>
      <c r="E673" s="226" t="s">
        <v>4659</v>
      </c>
      <c r="F673" s="226" t="s">
        <v>66</v>
      </c>
      <c r="G673" s="226" t="s">
        <v>2686</v>
      </c>
      <c r="H673" s="226">
        <v>7</v>
      </c>
      <c r="I673" s="226" t="s">
        <v>4660</v>
      </c>
      <c r="J673" s="237">
        <v>5</v>
      </c>
      <c r="K673" s="260">
        <v>5</v>
      </c>
      <c r="L673" s="260"/>
      <c r="M673" s="226">
        <v>3</v>
      </c>
      <c r="N673" s="226">
        <v>6</v>
      </c>
      <c r="O673" s="227"/>
      <c r="P673" s="226">
        <v>35</v>
      </c>
      <c r="Q673" s="226">
        <v>1213</v>
      </c>
      <c r="R673" s="228">
        <f t="shared" si="18"/>
        <v>42455</v>
      </c>
      <c r="S673" s="228">
        <v>0</v>
      </c>
      <c r="T673" s="228">
        <v>0</v>
      </c>
      <c r="U673" s="228">
        <v>0</v>
      </c>
      <c r="V673" s="228">
        <v>215</v>
      </c>
      <c r="W673" s="228">
        <f t="shared" si="19"/>
        <v>1075</v>
      </c>
      <c r="X673" s="228">
        <f t="shared" si="20"/>
        <v>161.25</v>
      </c>
      <c r="Y673" s="229">
        <f t="shared" si="21"/>
        <v>1236.25</v>
      </c>
      <c r="Z673" s="230">
        <v>6.84</v>
      </c>
      <c r="AA673" s="228">
        <f t="shared" si="22"/>
        <v>7675.5</v>
      </c>
      <c r="AB673" s="231">
        <f t="shared" si="23"/>
        <v>5219.34</v>
      </c>
      <c r="AC673" s="226" t="s">
        <v>2436</v>
      </c>
      <c r="AD673" s="226" t="s">
        <v>2436</v>
      </c>
      <c r="AE673" s="226" t="s">
        <v>2436</v>
      </c>
      <c r="AF673" s="253" t="s">
        <v>4661</v>
      </c>
    </row>
    <row r="674" spans="1:32" ht="21.75" customHeight="1">
      <c r="A674" s="226">
        <v>666</v>
      </c>
      <c r="B674" s="226" t="s">
        <v>4663</v>
      </c>
      <c r="C674" s="226" t="s">
        <v>4662</v>
      </c>
      <c r="D674" s="226" t="s">
        <v>4658</v>
      </c>
      <c r="E674" s="226" t="s">
        <v>4664</v>
      </c>
      <c r="F674" s="226" t="s">
        <v>66</v>
      </c>
      <c r="G674" s="226" t="s">
        <v>2686</v>
      </c>
      <c r="H674" s="226">
        <v>7</v>
      </c>
      <c r="I674" s="226" t="s">
        <v>4660</v>
      </c>
      <c r="J674" s="237">
        <v>5</v>
      </c>
      <c r="K674" s="260">
        <v>5</v>
      </c>
      <c r="L674" s="260"/>
      <c r="M674" s="226">
        <v>3</v>
      </c>
      <c r="N674" s="226">
        <v>6</v>
      </c>
      <c r="O674" s="227"/>
      <c r="P674" s="226">
        <v>35</v>
      </c>
      <c r="Q674" s="226">
        <v>1213</v>
      </c>
      <c r="R674" s="228">
        <f t="shared" si="18"/>
        <v>42455</v>
      </c>
      <c r="S674" s="228">
        <v>0</v>
      </c>
      <c r="T674" s="228">
        <v>0</v>
      </c>
      <c r="U674" s="228">
        <v>0</v>
      </c>
      <c r="V674" s="228">
        <v>215</v>
      </c>
      <c r="W674" s="228">
        <f t="shared" si="19"/>
        <v>1075</v>
      </c>
      <c r="X674" s="228">
        <f t="shared" si="20"/>
        <v>161.25</v>
      </c>
      <c r="Y674" s="229">
        <f t="shared" si="21"/>
        <v>1236.25</v>
      </c>
      <c r="Z674" s="230">
        <v>6.84</v>
      </c>
      <c r="AA674" s="228">
        <f t="shared" si="22"/>
        <v>7675.5</v>
      </c>
      <c r="AB674" s="231">
        <f t="shared" si="23"/>
        <v>5219.34</v>
      </c>
      <c r="AC674" s="226" t="s">
        <v>2436</v>
      </c>
      <c r="AD674" s="226" t="s">
        <v>2436</v>
      </c>
      <c r="AE674" s="226" t="s">
        <v>2436</v>
      </c>
      <c r="AF674" s="253" t="s">
        <v>4661</v>
      </c>
    </row>
    <row r="675" spans="1:32" ht="21.75" customHeight="1">
      <c r="A675" s="226">
        <v>667</v>
      </c>
      <c r="B675" s="226" t="s">
        <v>4666</v>
      </c>
      <c r="C675" s="226" t="s">
        <v>4665</v>
      </c>
      <c r="D675" s="226" t="s">
        <v>4667</v>
      </c>
      <c r="E675" s="226" t="s">
        <v>4668</v>
      </c>
      <c r="F675" s="226" t="s">
        <v>66</v>
      </c>
      <c r="G675" s="226" t="s">
        <v>2686</v>
      </c>
      <c r="H675" s="226">
        <v>8</v>
      </c>
      <c r="I675" s="226" t="s">
        <v>4669</v>
      </c>
      <c r="J675" s="237">
        <v>3</v>
      </c>
      <c r="K675" s="260">
        <v>3</v>
      </c>
      <c r="L675" s="260"/>
      <c r="M675" s="226">
        <v>2</v>
      </c>
      <c r="N675" s="226">
        <v>4</v>
      </c>
      <c r="O675" s="227"/>
      <c r="P675" s="226">
        <v>11</v>
      </c>
      <c r="Q675" s="226">
        <v>811</v>
      </c>
      <c r="R675" s="228">
        <f t="shared" si="18"/>
        <v>8921</v>
      </c>
      <c r="S675" s="228">
        <v>0</v>
      </c>
      <c r="T675" s="228">
        <v>0</v>
      </c>
      <c r="U675" s="228">
        <v>0</v>
      </c>
      <c r="V675" s="228">
        <v>99</v>
      </c>
      <c r="W675" s="228">
        <f t="shared" si="19"/>
        <v>495</v>
      </c>
      <c r="X675" s="228">
        <f t="shared" si="20"/>
        <v>74.25</v>
      </c>
      <c r="Y675" s="229">
        <f t="shared" si="21"/>
        <v>569.25</v>
      </c>
      <c r="Z675" s="230">
        <v>6.84</v>
      </c>
      <c r="AA675" s="228">
        <f t="shared" si="22"/>
        <v>3534.2999999999997</v>
      </c>
      <c r="AB675" s="231">
        <f t="shared" si="23"/>
        <v>2403.3240000000001</v>
      </c>
      <c r="AC675" s="226" t="s">
        <v>2436</v>
      </c>
      <c r="AD675" s="226" t="s">
        <v>2436</v>
      </c>
      <c r="AE675" s="226" t="s">
        <v>2436</v>
      </c>
      <c r="AF675" s="253"/>
    </row>
    <row r="676" spans="1:32" ht="21.75" customHeight="1">
      <c r="A676" s="226">
        <v>668</v>
      </c>
      <c r="B676" s="226" t="s">
        <v>4671</v>
      </c>
      <c r="C676" s="226" t="s">
        <v>4670</v>
      </c>
      <c r="D676" s="226" t="s">
        <v>4667</v>
      </c>
      <c r="E676" s="226" t="s">
        <v>4672</v>
      </c>
      <c r="F676" s="226" t="s">
        <v>66</v>
      </c>
      <c r="G676" s="226" t="s">
        <v>2686</v>
      </c>
      <c r="H676" s="226">
        <v>8</v>
      </c>
      <c r="I676" s="226" t="s">
        <v>4669</v>
      </c>
      <c r="J676" s="237">
        <v>3</v>
      </c>
      <c r="K676" s="260">
        <v>3</v>
      </c>
      <c r="L676" s="260"/>
      <c r="M676" s="226">
        <v>2</v>
      </c>
      <c r="N676" s="226">
        <v>4</v>
      </c>
      <c r="O676" s="227"/>
      <c r="P676" s="226">
        <v>11</v>
      </c>
      <c r="Q676" s="226">
        <v>811</v>
      </c>
      <c r="R676" s="228">
        <f t="shared" si="18"/>
        <v>8921</v>
      </c>
      <c r="S676" s="228">
        <v>0</v>
      </c>
      <c r="T676" s="228">
        <v>0</v>
      </c>
      <c r="U676" s="228">
        <v>0</v>
      </c>
      <c r="V676" s="228">
        <v>99</v>
      </c>
      <c r="W676" s="228">
        <f t="shared" si="19"/>
        <v>495</v>
      </c>
      <c r="X676" s="228">
        <f t="shared" si="20"/>
        <v>74.25</v>
      </c>
      <c r="Y676" s="229">
        <f t="shared" si="21"/>
        <v>569.25</v>
      </c>
      <c r="Z676" s="230">
        <v>6.84</v>
      </c>
      <c r="AA676" s="228">
        <f t="shared" si="22"/>
        <v>3534.2999999999997</v>
      </c>
      <c r="AB676" s="231">
        <f t="shared" si="23"/>
        <v>2403.3240000000001</v>
      </c>
      <c r="AC676" s="226" t="s">
        <v>2436</v>
      </c>
      <c r="AD676" s="226" t="s">
        <v>2436</v>
      </c>
      <c r="AE676" s="226" t="s">
        <v>2436</v>
      </c>
      <c r="AF676" s="253"/>
    </row>
    <row r="677" spans="1:32" ht="21.75" customHeight="1">
      <c r="A677" s="226">
        <v>669</v>
      </c>
      <c r="B677" s="226" t="s">
        <v>4673</v>
      </c>
      <c r="C677" s="226" t="s">
        <v>4673</v>
      </c>
      <c r="D677" s="227"/>
      <c r="E677" s="226" t="s">
        <v>4674</v>
      </c>
      <c r="F677" s="226" t="s">
        <v>4675</v>
      </c>
      <c r="G677" s="226" t="s">
        <v>2686</v>
      </c>
      <c r="H677" s="226" t="s">
        <v>4676</v>
      </c>
      <c r="I677" s="226" t="s">
        <v>4677</v>
      </c>
      <c r="J677" s="237">
        <v>1</v>
      </c>
      <c r="K677" s="260">
        <v>1</v>
      </c>
      <c r="L677" s="260"/>
      <c r="M677" s="226"/>
      <c r="N677" s="226">
        <v>2</v>
      </c>
      <c r="O677" s="227"/>
      <c r="P677" s="226">
        <v>10</v>
      </c>
      <c r="Q677" s="226">
        <v>200</v>
      </c>
      <c r="R677" s="228">
        <f t="shared" si="18"/>
        <v>2000</v>
      </c>
      <c r="S677" s="228"/>
      <c r="T677" s="228"/>
      <c r="U677" s="228"/>
      <c r="V677" s="228"/>
      <c r="W677" s="228">
        <f t="shared" si="19"/>
        <v>0</v>
      </c>
      <c r="X677" s="228">
        <f t="shared" si="20"/>
        <v>0</v>
      </c>
      <c r="Y677" s="229">
        <f t="shared" si="21"/>
        <v>0</v>
      </c>
      <c r="Z677" s="230"/>
      <c r="AA677" s="231"/>
      <c r="AB677" s="233"/>
      <c r="AC677" s="226" t="s">
        <v>2436</v>
      </c>
      <c r="AD677" s="226" t="s">
        <v>2436</v>
      </c>
      <c r="AE677" s="226" t="s">
        <v>2436</v>
      </c>
      <c r="AF677" s="253"/>
    </row>
    <row r="678" spans="1:32" ht="21.75" customHeight="1">
      <c r="A678" s="226">
        <v>670</v>
      </c>
      <c r="B678" s="226" t="s">
        <v>4678</v>
      </c>
      <c r="C678" s="226" t="s">
        <v>4678</v>
      </c>
      <c r="D678" s="227"/>
      <c r="E678" s="226" t="s">
        <v>4679</v>
      </c>
      <c r="F678" s="226" t="s">
        <v>4675</v>
      </c>
      <c r="G678" s="226" t="s">
        <v>2686</v>
      </c>
      <c r="H678" s="226" t="s">
        <v>4680</v>
      </c>
      <c r="I678" s="226" t="s">
        <v>4681</v>
      </c>
      <c r="J678" s="237">
        <v>3</v>
      </c>
      <c r="K678" s="260">
        <v>3</v>
      </c>
      <c r="L678" s="260"/>
      <c r="M678" s="226"/>
      <c r="N678" s="226">
        <v>4</v>
      </c>
      <c r="O678" s="227"/>
      <c r="P678" s="226">
        <v>10</v>
      </c>
      <c r="Q678" s="226">
        <v>350</v>
      </c>
      <c r="R678" s="228">
        <f t="shared" si="18"/>
        <v>3500</v>
      </c>
      <c r="S678" s="228"/>
      <c r="T678" s="228"/>
      <c r="U678" s="228"/>
      <c r="V678" s="228"/>
      <c r="W678" s="228">
        <f t="shared" si="19"/>
        <v>0</v>
      </c>
      <c r="X678" s="228">
        <f t="shared" si="20"/>
        <v>0</v>
      </c>
      <c r="Y678" s="229">
        <f t="shared" si="21"/>
        <v>0</v>
      </c>
      <c r="Z678" s="230"/>
      <c r="AA678" s="231"/>
      <c r="AB678" s="233"/>
      <c r="AC678" s="226" t="s">
        <v>2436</v>
      </c>
      <c r="AD678" s="226" t="s">
        <v>2436</v>
      </c>
      <c r="AE678" s="226" t="s">
        <v>2436</v>
      </c>
      <c r="AF678" s="253"/>
    </row>
    <row r="679" spans="1:32" ht="21.75" customHeight="1">
      <c r="A679" s="226">
        <v>671</v>
      </c>
      <c r="B679" s="226" t="s">
        <v>4682</v>
      </c>
      <c r="C679" s="226" t="s">
        <v>4682</v>
      </c>
      <c r="D679" s="227" t="s">
        <v>4667</v>
      </c>
      <c r="E679" s="226" t="s">
        <v>4683</v>
      </c>
      <c r="F679" s="226" t="s">
        <v>66</v>
      </c>
      <c r="G679" s="226" t="s">
        <v>4684</v>
      </c>
      <c r="H679" s="226" t="s">
        <v>4685</v>
      </c>
      <c r="I679" s="226" t="s">
        <v>4686</v>
      </c>
      <c r="J679" s="237">
        <v>3</v>
      </c>
      <c r="K679" s="260">
        <v>3</v>
      </c>
      <c r="L679" s="260"/>
      <c r="M679" s="226">
        <v>2</v>
      </c>
      <c r="N679" s="226">
        <v>2</v>
      </c>
      <c r="O679" s="242"/>
      <c r="P679" s="226">
        <v>9</v>
      </c>
      <c r="Q679" s="226">
        <v>1600</v>
      </c>
      <c r="R679" s="228">
        <f t="shared" si="18"/>
        <v>14400</v>
      </c>
      <c r="S679" s="228">
        <v>1600</v>
      </c>
      <c r="T679" s="228"/>
      <c r="U679" s="228"/>
      <c r="V679" s="228">
        <v>170</v>
      </c>
      <c r="W679" s="228">
        <f t="shared" si="19"/>
        <v>850</v>
      </c>
      <c r="X679" s="228">
        <f t="shared" si="20"/>
        <v>127.5</v>
      </c>
      <c r="Y679" s="229"/>
      <c r="Z679" s="230"/>
      <c r="AA679" s="231"/>
      <c r="AB679" s="233"/>
      <c r="AC679" s="226" t="s">
        <v>2436</v>
      </c>
      <c r="AD679" s="226" t="s">
        <v>2436</v>
      </c>
      <c r="AE679" s="226" t="s">
        <v>2436</v>
      </c>
      <c r="AF679" s="253"/>
    </row>
    <row r="680" spans="1:32" ht="21.75" customHeight="1">
      <c r="A680" s="226">
        <v>672</v>
      </c>
      <c r="B680" s="226" t="s">
        <v>4687</v>
      </c>
      <c r="C680" s="226" t="s">
        <v>4687</v>
      </c>
      <c r="D680" s="227" t="s">
        <v>4667</v>
      </c>
      <c r="E680" s="226" t="s">
        <v>4688</v>
      </c>
      <c r="F680" s="226" t="s">
        <v>66</v>
      </c>
      <c r="G680" s="226" t="s">
        <v>4684</v>
      </c>
      <c r="H680" s="226" t="s">
        <v>4685</v>
      </c>
      <c r="I680" s="226" t="s">
        <v>4686</v>
      </c>
      <c r="J680" s="237">
        <v>3</v>
      </c>
      <c r="K680" s="260">
        <v>3</v>
      </c>
      <c r="L680" s="260"/>
      <c r="M680" s="226">
        <v>2</v>
      </c>
      <c r="N680" s="226">
        <v>2</v>
      </c>
      <c r="O680" s="242"/>
      <c r="P680" s="226">
        <v>9</v>
      </c>
      <c r="Q680" s="226">
        <v>1600</v>
      </c>
      <c r="R680" s="228">
        <f t="shared" si="18"/>
        <v>14400</v>
      </c>
      <c r="S680" s="228">
        <v>1600</v>
      </c>
      <c r="T680" s="228"/>
      <c r="U680" s="228"/>
      <c r="V680" s="228">
        <v>170</v>
      </c>
      <c r="W680" s="228">
        <f t="shared" si="19"/>
        <v>850</v>
      </c>
      <c r="X680" s="228">
        <f t="shared" si="20"/>
        <v>127.5</v>
      </c>
      <c r="Y680" s="229"/>
      <c r="Z680" s="230"/>
      <c r="AA680" s="231"/>
      <c r="AB680" s="233"/>
      <c r="AC680" s="226" t="s">
        <v>2436</v>
      </c>
      <c r="AD680" s="226" t="s">
        <v>2436</v>
      </c>
      <c r="AE680" s="226" t="s">
        <v>2436</v>
      </c>
      <c r="AF680" s="253"/>
    </row>
    <row r="681" spans="1:32" ht="21.75" customHeight="1">
      <c r="A681" s="226">
        <v>673</v>
      </c>
      <c r="B681" s="226" t="s">
        <v>4689</v>
      </c>
      <c r="C681" s="226" t="s">
        <v>4689</v>
      </c>
      <c r="D681" s="227" t="s">
        <v>4667</v>
      </c>
      <c r="E681" s="226" t="s">
        <v>4690</v>
      </c>
      <c r="F681" s="226" t="s">
        <v>66</v>
      </c>
      <c r="G681" s="226" t="s">
        <v>4684</v>
      </c>
      <c r="H681" s="226" t="s">
        <v>4685</v>
      </c>
      <c r="I681" s="226" t="s">
        <v>4686</v>
      </c>
      <c r="J681" s="237">
        <v>3</v>
      </c>
      <c r="K681" s="260">
        <v>3</v>
      </c>
      <c r="L681" s="260"/>
      <c r="M681" s="226">
        <v>2</v>
      </c>
      <c r="N681" s="226">
        <v>2</v>
      </c>
      <c r="O681" s="242"/>
      <c r="P681" s="226">
        <v>9</v>
      </c>
      <c r="Q681" s="226">
        <v>1600</v>
      </c>
      <c r="R681" s="228">
        <f t="shared" si="18"/>
        <v>14400</v>
      </c>
      <c r="S681" s="228">
        <v>1600</v>
      </c>
      <c r="T681" s="228"/>
      <c r="U681" s="228"/>
      <c r="V681" s="228">
        <v>170</v>
      </c>
      <c r="W681" s="228">
        <f t="shared" si="19"/>
        <v>850</v>
      </c>
      <c r="X681" s="228">
        <f t="shared" si="20"/>
        <v>127.5</v>
      </c>
      <c r="Y681" s="229"/>
      <c r="Z681" s="230"/>
      <c r="AA681" s="231"/>
      <c r="AB681" s="233"/>
      <c r="AC681" s="226" t="s">
        <v>2436</v>
      </c>
      <c r="AD681" s="226" t="s">
        <v>2436</v>
      </c>
      <c r="AE681" s="226" t="s">
        <v>2436</v>
      </c>
      <c r="AF681" s="253"/>
    </row>
    <row r="682" spans="1:32" ht="21.75" customHeight="1">
      <c r="A682" s="226">
        <v>674</v>
      </c>
      <c r="B682" s="226" t="s">
        <v>4691</v>
      </c>
      <c r="C682" s="226" t="s">
        <v>4691</v>
      </c>
      <c r="D682" s="227" t="s">
        <v>4692</v>
      </c>
      <c r="E682" s="226" t="s">
        <v>4693</v>
      </c>
      <c r="F682" s="226" t="s">
        <v>66</v>
      </c>
      <c r="G682" s="226" t="s">
        <v>4684</v>
      </c>
      <c r="H682" s="226">
        <v>11</v>
      </c>
      <c r="I682" s="226" t="s">
        <v>4694</v>
      </c>
      <c r="J682" s="237">
        <v>1</v>
      </c>
      <c r="K682" s="260">
        <v>1</v>
      </c>
      <c r="L682" s="260"/>
      <c r="M682" s="226">
        <v>2</v>
      </c>
      <c r="N682" s="226">
        <v>2</v>
      </c>
      <c r="O682" s="242"/>
      <c r="P682" s="226">
        <v>10</v>
      </c>
      <c r="Q682" s="226">
        <v>1458</v>
      </c>
      <c r="R682" s="228">
        <f t="shared" si="18"/>
        <v>14580</v>
      </c>
      <c r="S682" s="228">
        <v>1458</v>
      </c>
      <c r="T682" s="228"/>
      <c r="U682" s="228"/>
      <c r="V682" s="228">
        <v>195</v>
      </c>
      <c r="W682" s="228">
        <f t="shared" si="19"/>
        <v>975</v>
      </c>
      <c r="X682" s="228">
        <f t="shared" si="20"/>
        <v>146.25</v>
      </c>
      <c r="Y682" s="229"/>
      <c r="Z682" s="230"/>
      <c r="AA682" s="231"/>
      <c r="AB682" s="233"/>
      <c r="AC682" s="226" t="s">
        <v>2436</v>
      </c>
      <c r="AD682" s="226" t="s">
        <v>2436</v>
      </c>
      <c r="AE682" s="226" t="s">
        <v>2436</v>
      </c>
      <c r="AF682" s="253"/>
    </row>
    <row r="683" spans="1:32" ht="21.75" customHeight="1">
      <c r="A683" s="226">
        <v>675</v>
      </c>
      <c r="B683" s="226" t="s">
        <v>4695</v>
      </c>
      <c r="C683" s="226" t="s">
        <v>4695</v>
      </c>
      <c r="D683" s="227" t="s">
        <v>4696</v>
      </c>
      <c r="E683" s="226" t="s">
        <v>4697</v>
      </c>
      <c r="F683" s="226" t="s">
        <v>4675</v>
      </c>
      <c r="G683" s="226" t="s">
        <v>2686</v>
      </c>
      <c r="H683" s="226" t="s">
        <v>4698</v>
      </c>
      <c r="I683" s="226" t="s">
        <v>4699</v>
      </c>
      <c r="J683" s="226">
        <v>3</v>
      </c>
      <c r="K683" s="260">
        <v>3</v>
      </c>
      <c r="L683" s="260"/>
      <c r="M683" s="243">
        <v>2</v>
      </c>
      <c r="N683" s="226">
        <v>4</v>
      </c>
      <c r="O683" s="242"/>
      <c r="P683" s="226">
        <v>9</v>
      </c>
      <c r="Q683" s="241">
        <v>500</v>
      </c>
      <c r="R683" s="228">
        <f t="shared" si="18"/>
        <v>4500</v>
      </c>
      <c r="S683" s="228"/>
      <c r="T683" s="228"/>
      <c r="U683" s="228"/>
      <c r="V683" s="228"/>
      <c r="W683" s="228">
        <f t="shared" si="19"/>
        <v>0</v>
      </c>
      <c r="X683" s="228">
        <f t="shared" si="20"/>
        <v>0</v>
      </c>
      <c r="Y683" s="229">
        <f t="shared" ref="Y683:Y686" si="24">W683+X683</f>
        <v>0</v>
      </c>
      <c r="Z683" s="230">
        <v>13.84</v>
      </c>
      <c r="AA683" s="228">
        <f t="shared" ref="AA683:AA686" si="25">W683*Z683+X683*2</f>
        <v>0</v>
      </c>
      <c r="AB683" s="231">
        <f t="shared" ref="AB683:AB686" si="26">AA683*68%</f>
        <v>0</v>
      </c>
      <c r="AC683" s="226" t="s">
        <v>2436</v>
      </c>
      <c r="AD683" s="226" t="s">
        <v>2436</v>
      </c>
      <c r="AE683" s="226" t="s">
        <v>3604</v>
      </c>
      <c r="AF683" s="253"/>
    </row>
    <row r="684" spans="1:32" ht="21.75" customHeight="1">
      <c r="A684" s="226">
        <v>676</v>
      </c>
      <c r="B684" s="226" t="s">
        <v>4700</v>
      </c>
      <c r="C684" s="226" t="s">
        <v>4700</v>
      </c>
      <c r="D684" s="227" t="s">
        <v>4701</v>
      </c>
      <c r="E684" s="226" t="s">
        <v>4702</v>
      </c>
      <c r="F684" s="226" t="s">
        <v>66</v>
      </c>
      <c r="G684" s="226" t="s">
        <v>4703</v>
      </c>
      <c r="H684" s="226" t="s">
        <v>4704</v>
      </c>
      <c r="I684" s="226" t="s">
        <v>4705</v>
      </c>
      <c r="J684" s="226">
        <v>5</v>
      </c>
      <c r="K684" s="260">
        <v>5</v>
      </c>
      <c r="L684" s="260"/>
      <c r="M684" s="243">
        <v>3</v>
      </c>
      <c r="N684" s="226">
        <v>6</v>
      </c>
      <c r="O684" s="242"/>
      <c r="P684" s="226">
        <v>22</v>
      </c>
      <c r="Q684" s="241">
        <v>1500</v>
      </c>
      <c r="R684" s="228">
        <f t="shared" si="18"/>
        <v>33000</v>
      </c>
      <c r="S684" s="228"/>
      <c r="T684" s="228"/>
      <c r="U684" s="228"/>
      <c r="V684" s="228"/>
      <c r="W684" s="228">
        <f t="shared" si="19"/>
        <v>0</v>
      </c>
      <c r="X684" s="228">
        <f t="shared" si="20"/>
        <v>0</v>
      </c>
      <c r="Y684" s="229">
        <f t="shared" si="24"/>
        <v>0</v>
      </c>
      <c r="Z684" s="230">
        <v>14.84</v>
      </c>
      <c r="AA684" s="228">
        <f t="shared" si="25"/>
        <v>0</v>
      </c>
      <c r="AB684" s="231">
        <f t="shared" si="26"/>
        <v>0</v>
      </c>
      <c r="AC684" s="226" t="s">
        <v>2436</v>
      </c>
      <c r="AD684" s="226" t="s">
        <v>2436</v>
      </c>
      <c r="AE684" s="226" t="s">
        <v>2436</v>
      </c>
      <c r="AF684" s="253"/>
    </row>
    <row r="685" spans="1:32" ht="21.75" customHeight="1">
      <c r="A685" s="226">
        <v>677</v>
      </c>
      <c r="B685" s="226" t="s">
        <v>4706</v>
      </c>
      <c r="C685" s="226" t="s">
        <v>4706</v>
      </c>
      <c r="D685" s="227" t="s">
        <v>4701</v>
      </c>
      <c r="E685" s="226" t="s">
        <v>4707</v>
      </c>
      <c r="F685" s="226" t="s">
        <v>66</v>
      </c>
      <c r="G685" s="226" t="s">
        <v>4703</v>
      </c>
      <c r="H685" s="226" t="s">
        <v>4704</v>
      </c>
      <c r="I685" s="226" t="s">
        <v>4705</v>
      </c>
      <c r="J685" s="226">
        <v>5</v>
      </c>
      <c r="K685" s="260">
        <v>5</v>
      </c>
      <c r="L685" s="260"/>
      <c r="M685" s="243">
        <v>3</v>
      </c>
      <c r="N685" s="226">
        <v>6</v>
      </c>
      <c r="O685" s="242"/>
      <c r="P685" s="226">
        <v>22</v>
      </c>
      <c r="Q685" s="241">
        <v>1500</v>
      </c>
      <c r="R685" s="228">
        <f t="shared" si="18"/>
        <v>33000</v>
      </c>
      <c r="S685" s="228"/>
      <c r="T685" s="228"/>
      <c r="U685" s="228"/>
      <c r="V685" s="228"/>
      <c r="W685" s="228">
        <f t="shared" si="19"/>
        <v>0</v>
      </c>
      <c r="X685" s="228">
        <f t="shared" si="20"/>
        <v>0</v>
      </c>
      <c r="Y685" s="229">
        <f t="shared" si="24"/>
        <v>0</v>
      </c>
      <c r="Z685" s="230">
        <v>15.84</v>
      </c>
      <c r="AA685" s="228">
        <f t="shared" si="25"/>
        <v>0</v>
      </c>
      <c r="AB685" s="231">
        <f t="shared" si="26"/>
        <v>0</v>
      </c>
      <c r="AC685" s="226" t="s">
        <v>2436</v>
      </c>
      <c r="AD685" s="226" t="s">
        <v>2436</v>
      </c>
      <c r="AE685" s="226" t="s">
        <v>2436</v>
      </c>
      <c r="AF685" s="253"/>
    </row>
    <row r="686" spans="1:32" ht="21.75" customHeight="1">
      <c r="A686" s="226">
        <v>678</v>
      </c>
      <c r="B686" s="226" t="s">
        <v>4708</v>
      </c>
      <c r="C686" s="226" t="s">
        <v>4708</v>
      </c>
      <c r="D686" s="227" t="s">
        <v>4709</v>
      </c>
      <c r="E686" s="226" t="s">
        <v>4710</v>
      </c>
      <c r="F686" s="226" t="s">
        <v>4675</v>
      </c>
      <c r="G686" s="226" t="s">
        <v>2686</v>
      </c>
      <c r="H686" s="226" t="s">
        <v>4711</v>
      </c>
      <c r="I686" s="226" t="s">
        <v>4712</v>
      </c>
      <c r="J686" s="226">
        <v>3</v>
      </c>
      <c r="K686" s="260">
        <v>3</v>
      </c>
      <c r="L686" s="260"/>
      <c r="M686" s="243">
        <v>2</v>
      </c>
      <c r="N686" s="226">
        <v>4</v>
      </c>
      <c r="O686" s="242"/>
      <c r="P686" s="226">
        <v>8</v>
      </c>
      <c r="Q686" s="241">
        <v>215</v>
      </c>
      <c r="R686" s="228">
        <f t="shared" si="18"/>
        <v>1720</v>
      </c>
      <c r="S686" s="228"/>
      <c r="T686" s="228"/>
      <c r="U686" s="228"/>
      <c r="V686" s="228"/>
      <c r="W686" s="228">
        <f t="shared" si="19"/>
        <v>0</v>
      </c>
      <c r="X686" s="228">
        <f t="shared" si="20"/>
        <v>0</v>
      </c>
      <c r="Y686" s="229">
        <f t="shared" si="24"/>
        <v>0</v>
      </c>
      <c r="Z686" s="230">
        <v>7.84</v>
      </c>
      <c r="AA686" s="228">
        <f t="shared" si="25"/>
        <v>0</v>
      </c>
      <c r="AB686" s="231">
        <f t="shared" si="26"/>
        <v>0</v>
      </c>
      <c r="AC686" s="226" t="s">
        <v>2436</v>
      </c>
      <c r="AD686" s="226" t="s">
        <v>2436</v>
      </c>
      <c r="AE686" s="226" t="s">
        <v>3604</v>
      </c>
      <c r="AF686" s="232"/>
    </row>
    <row r="687" spans="1:32" ht="21.75" customHeight="1">
      <c r="A687" s="226">
        <v>679</v>
      </c>
      <c r="B687" s="226" t="s">
        <v>4713</v>
      </c>
      <c r="C687" s="226" t="s">
        <v>4713</v>
      </c>
      <c r="D687" s="227" t="s">
        <v>4714</v>
      </c>
      <c r="E687" s="226" t="s">
        <v>4715</v>
      </c>
      <c r="F687" s="226" t="s">
        <v>4675</v>
      </c>
      <c r="G687" s="226" t="s">
        <v>2686</v>
      </c>
      <c r="H687" s="226" t="s">
        <v>4716</v>
      </c>
      <c r="I687" s="226" t="s">
        <v>4717</v>
      </c>
      <c r="J687" s="226">
        <v>7</v>
      </c>
      <c r="K687" s="260">
        <v>7</v>
      </c>
      <c r="L687" s="260"/>
      <c r="M687" s="243">
        <v>8</v>
      </c>
      <c r="N687" s="226"/>
      <c r="O687" s="242">
        <v>4</v>
      </c>
      <c r="P687" s="226">
        <v>1550</v>
      </c>
      <c r="Q687" s="241">
        <v>12</v>
      </c>
      <c r="R687" s="228">
        <f t="shared" si="18"/>
        <v>18600</v>
      </c>
      <c r="S687" s="228"/>
      <c r="T687" s="228"/>
      <c r="U687" s="228"/>
      <c r="V687" s="228"/>
      <c r="W687" s="228"/>
      <c r="X687" s="228"/>
      <c r="Y687" s="229"/>
      <c r="Z687" s="230"/>
      <c r="AA687" s="228"/>
      <c r="AB687" s="231"/>
      <c r="AC687" s="226" t="s">
        <v>2436</v>
      </c>
      <c r="AD687" s="226" t="s">
        <v>2436</v>
      </c>
      <c r="AE687" s="226" t="s">
        <v>2372</v>
      </c>
      <c r="AF687" s="232"/>
    </row>
    <row r="688" spans="1:32" ht="21.75" customHeight="1">
      <c r="A688" s="226">
        <v>680</v>
      </c>
      <c r="B688" s="226" t="s">
        <v>4718</v>
      </c>
      <c r="C688" s="226" t="s">
        <v>4718</v>
      </c>
      <c r="D688" s="227" t="s">
        <v>4719</v>
      </c>
      <c r="E688" s="226" t="s">
        <v>4720</v>
      </c>
      <c r="F688" s="226" t="s">
        <v>4675</v>
      </c>
      <c r="G688" s="226" t="s">
        <v>2686</v>
      </c>
      <c r="H688" s="226" t="s">
        <v>4721</v>
      </c>
      <c r="I688" s="226" t="s">
        <v>4722</v>
      </c>
      <c r="J688" s="226">
        <v>3</v>
      </c>
      <c r="K688" s="260">
        <v>3</v>
      </c>
      <c r="L688" s="260"/>
      <c r="M688" s="243">
        <v>4</v>
      </c>
      <c r="N688" s="226"/>
      <c r="O688" s="242">
        <v>2</v>
      </c>
      <c r="P688" s="226">
        <v>350</v>
      </c>
      <c r="Q688" s="241">
        <v>12</v>
      </c>
      <c r="R688" s="228">
        <f t="shared" si="18"/>
        <v>4200</v>
      </c>
      <c r="S688" s="228"/>
      <c r="T688" s="228"/>
      <c r="U688" s="228"/>
      <c r="V688" s="228"/>
      <c r="W688" s="228"/>
      <c r="X688" s="228"/>
      <c r="Y688" s="229"/>
      <c r="Z688" s="230"/>
      <c r="AA688" s="228"/>
      <c r="AB688" s="231"/>
      <c r="AC688" s="226" t="s">
        <v>2436</v>
      </c>
      <c r="AD688" s="226" t="s">
        <v>2436</v>
      </c>
      <c r="AE688" s="226" t="s">
        <v>2372</v>
      </c>
      <c r="AF688" s="232"/>
    </row>
    <row r="689" spans="1:32" ht="21.75" customHeight="1">
      <c r="A689" s="226">
        <v>681</v>
      </c>
      <c r="B689" s="226" t="s">
        <v>4723</v>
      </c>
      <c r="C689" s="226" t="s">
        <v>4723</v>
      </c>
      <c r="D689" s="263" t="s">
        <v>4724</v>
      </c>
      <c r="E689" s="226" t="s">
        <v>4725</v>
      </c>
      <c r="F689" s="226" t="s">
        <v>66</v>
      </c>
      <c r="G689" s="226" t="s">
        <v>2686</v>
      </c>
      <c r="H689" s="226" t="s">
        <v>4726</v>
      </c>
      <c r="I689" s="226" t="s">
        <v>4727</v>
      </c>
      <c r="J689" s="226">
        <v>5</v>
      </c>
      <c r="K689" s="260">
        <v>5</v>
      </c>
      <c r="L689" s="260"/>
      <c r="M689" s="243">
        <v>3</v>
      </c>
      <c r="N689" s="226">
        <v>6</v>
      </c>
      <c r="O689" s="242"/>
      <c r="P689" s="226">
        <v>25</v>
      </c>
      <c r="Q689" s="241">
        <v>1500</v>
      </c>
      <c r="R689" s="228">
        <f t="shared" si="18"/>
        <v>37500</v>
      </c>
      <c r="S689" s="228"/>
      <c r="T689" s="228"/>
      <c r="U689" s="228"/>
      <c r="V689" s="228"/>
      <c r="W689" s="228"/>
      <c r="X689" s="228"/>
      <c r="Y689" s="229"/>
      <c r="Z689" s="230"/>
      <c r="AA689" s="228"/>
      <c r="AB689" s="231"/>
      <c r="AC689" s="226" t="s">
        <v>2436</v>
      </c>
      <c r="AD689" s="226" t="s">
        <v>2436</v>
      </c>
      <c r="AE689" s="226" t="s">
        <v>2436</v>
      </c>
      <c r="AF689" s="232" t="s">
        <v>658</v>
      </c>
    </row>
    <row r="690" spans="1:32" ht="21.75" customHeight="1">
      <c r="A690" s="226">
        <v>682</v>
      </c>
      <c r="B690" s="226" t="s">
        <v>4728</v>
      </c>
      <c r="C690" s="226" t="s">
        <v>4728</v>
      </c>
      <c r="D690" s="263" t="s">
        <v>4724</v>
      </c>
      <c r="E690" s="226" t="s">
        <v>4729</v>
      </c>
      <c r="F690" s="226" t="s">
        <v>66</v>
      </c>
      <c r="G690" s="226" t="s">
        <v>2686</v>
      </c>
      <c r="H690" s="226" t="s">
        <v>4726</v>
      </c>
      <c r="I690" s="226" t="s">
        <v>4727</v>
      </c>
      <c r="J690" s="226">
        <v>5</v>
      </c>
      <c r="K690" s="260">
        <v>5</v>
      </c>
      <c r="L690" s="260"/>
      <c r="M690" s="243">
        <v>3</v>
      </c>
      <c r="N690" s="226">
        <v>6</v>
      </c>
      <c r="O690" s="242"/>
      <c r="P690" s="226">
        <v>25</v>
      </c>
      <c r="Q690" s="241">
        <v>1500</v>
      </c>
      <c r="R690" s="228">
        <f t="shared" si="18"/>
        <v>37500</v>
      </c>
      <c r="S690" s="228"/>
      <c r="T690" s="228"/>
      <c r="U690" s="228"/>
      <c r="V690" s="228"/>
      <c r="W690" s="228"/>
      <c r="X690" s="228"/>
      <c r="Y690" s="229"/>
      <c r="Z690" s="230"/>
      <c r="AA690" s="228"/>
      <c r="AB690" s="231"/>
      <c r="AC690" s="226" t="s">
        <v>2436</v>
      </c>
      <c r="AD690" s="226" t="s">
        <v>2436</v>
      </c>
      <c r="AE690" s="226" t="s">
        <v>2436</v>
      </c>
      <c r="AF690" s="232" t="s">
        <v>658</v>
      </c>
    </row>
    <row r="691" spans="1:32" ht="21.75" customHeight="1">
      <c r="A691" s="226">
        <v>683</v>
      </c>
      <c r="B691" s="226" t="s">
        <v>4730</v>
      </c>
      <c r="C691" s="226" t="s">
        <v>4730</v>
      </c>
      <c r="D691" s="263" t="s">
        <v>4724</v>
      </c>
      <c r="E691" s="226" t="s">
        <v>4731</v>
      </c>
      <c r="F691" s="226" t="s">
        <v>66</v>
      </c>
      <c r="G691" s="226" t="s">
        <v>2686</v>
      </c>
      <c r="H691" s="226" t="s">
        <v>4726</v>
      </c>
      <c r="I691" s="226" t="s">
        <v>4727</v>
      </c>
      <c r="J691" s="226">
        <v>5</v>
      </c>
      <c r="K691" s="260">
        <v>5</v>
      </c>
      <c r="L691" s="260"/>
      <c r="M691" s="243">
        <v>3</v>
      </c>
      <c r="N691" s="226">
        <v>6</v>
      </c>
      <c r="O691" s="242"/>
      <c r="P691" s="226">
        <v>25</v>
      </c>
      <c r="Q691" s="241">
        <v>1500</v>
      </c>
      <c r="R691" s="228">
        <f t="shared" si="18"/>
        <v>37500</v>
      </c>
      <c r="S691" s="228"/>
      <c r="T691" s="228"/>
      <c r="U691" s="228"/>
      <c r="V691" s="228"/>
      <c r="W691" s="228"/>
      <c r="X691" s="228"/>
      <c r="Y691" s="229"/>
      <c r="Z691" s="230"/>
      <c r="AA691" s="228"/>
      <c r="AB691" s="231"/>
      <c r="AC691" s="226" t="s">
        <v>2436</v>
      </c>
      <c r="AD691" s="226" t="s">
        <v>2436</v>
      </c>
      <c r="AE691" s="226" t="s">
        <v>2436</v>
      </c>
      <c r="AF691" s="232" t="s">
        <v>658</v>
      </c>
    </row>
    <row r="692" spans="1:32" ht="21.75" customHeight="1">
      <c r="A692" s="226">
        <v>684</v>
      </c>
      <c r="B692" s="226" t="s">
        <v>4732</v>
      </c>
      <c r="C692" s="226" t="s">
        <v>4732</v>
      </c>
      <c r="D692" s="263" t="s">
        <v>4724</v>
      </c>
      <c r="E692" s="226" t="s">
        <v>4733</v>
      </c>
      <c r="F692" s="226" t="s">
        <v>66</v>
      </c>
      <c r="G692" s="226" t="s">
        <v>2686</v>
      </c>
      <c r="H692" s="226" t="s">
        <v>4726</v>
      </c>
      <c r="I692" s="226" t="s">
        <v>4727</v>
      </c>
      <c r="J692" s="226">
        <v>5</v>
      </c>
      <c r="K692" s="260">
        <v>5</v>
      </c>
      <c r="L692" s="260"/>
      <c r="M692" s="243">
        <v>3</v>
      </c>
      <c r="N692" s="226">
        <v>6</v>
      </c>
      <c r="O692" s="242"/>
      <c r="P692" s="226">
        <v>25</v>
      </c>
      <c r="Q692" s="241">
        <v>1500</v>
      </c>
      <c r="R692" s="228">
        <f t="shared" si="18"/>
        <v>37500</v>
      </c>
      <c r="S692" s="228"/>
      <c r="T692" s="228"/>
      <c r="U692" s="228"/>
      <c r="V692" s="228"/>
      <c r="W692" s="228"/>
      <c r="X692" s="228"/>
      <c r="Y692" s="229"/>
      <c r="Z692" s="230"/>
      <c r="AA692" s="228"/>
      <c r="AB692" s="231"/>
      <c r="AC692" s="226" t="s">
        <v>2436</v>
      </c>
      <c r="AD692" s="226" t="s">
        <v>2436</v>
      </c>
      <c r="AE692" s="226" t="s">
        <v>2436</v>
      </c>
      <c r="AF692" s="232" t="s">
        <v>658</v>
      </c>
    </row>
    <row r="693" spans="1:32" ht="21.75" customHeight="1">
      <c r="A693" s="226">
        <v>685</v>
      </c>
      <c r="B693" s="226" t="s">
        <v>4734</v>
      </c>
      <c r="C693" s="226" t="s">
        <v>4734</v>
      </c>
      <c r="D693" s="263" t="s">
        <v>4724</v>
      </c>
      <c r="E693" s="226" t="s">
        <v>4735</v>
      </c>
      <c r="F693" s="226" t="s">
        <v>66</v>
      </c>
      <c r="G693" s="226" t="s">
        <v>2686</v>
      </c>
      <c r="H693" s="226" t="s">
        <v>4726</v>
      </c>
      <c r="I693" s="226" t="s">
        <v>4727</v>
      </c>
      <c r="J693" s="226">
        <v>5</v>
      </c>
      <c r="K693" s="260">
        <v>5</v>
      </c>
      <c r="L693" s="260"/>
      <c r="M693" s="243">
        <v>3</v>
      </c>
      <c r="N693" s="226">
        <v>6</v>
      </c>
      <c r="O693" s="242"/>
      <c r="P693" s="226">
        <v>25</v>
      </c>
      <c r="Q693" s="241">
        <v>1500</v>
      </c>
      <c r="R693" s="228">
        <f t="shared" si="18"/>
        <v>37500</v>
      </c>
      <c r="S693" s="228"/>
      <c r="T693" s="228"/>
      <c r="U693" s="228"/>
      <c r="V693" s="228"/>
      <c r="W693" s="228"/>
      <c r="X693" s="228"/>
      <c r="Y693" s="229"/>
      <c r="Z693" s="230"/>
      <c r="AA693" s="228"/>
      <c r="AB693" s="231"/>
      <c r="AC693" s="226" t="s">
        <v>2436</v>
      </c>
      <c r="AD693" s="226" t="s">
        <v>2436</v>
      </c>
      <c r="AE693" s="226" t="s">
        <v>2436</v>
      </c>
      <c r="AF693" s="232" t="s">
        <v>658</v>
      </c>
    </row>
    <row r="694" spans="1:32" ht="21.75" customHeight="1">
      <c r="A694" s="226">
        <v>686</v>
      </c>
      <c r="B694" s="226" t="s">
        <v>4736</v>
      </c>
      <c r="C694" s="226" t="s">
        <v>4736</v>
      </c>
      <c r="D694" s="263" t="s">
        <v>4724</v>
      </c>
      <c r="E694" s="226" t="s">
        <v>4737</v>
      </c>
      <c r="F694" s="226" t="s">
        <v>66</v>
      </c>
      <c r="G694" s="226" t="s">
        <v>2686</v>
      </c>
      <c r="H694" s="226" t="s">
        <v>4726</v>
      </c>
      <c r="I694" s="226" t="s">
        <v>4727</v>
      </c>
      <c r="J694" s="226">
        <v>5</v>
      </c>
      <c r="K694" s="260">
        <v>5</v>
      </c>
      <c r="L694" s="260"/>
      <c r="M694" s="243">
        <v>3</v>
      </c>
      <c r="N694" s="226">
        <v>6</v>
      </c>
      <c r="O694" s="242"/>
      <c r="P694" s="226">
        <v>25</v>
      </c>
      <c r="Q694" s="241">
        <v>1500</v>
      </c>
      <c r="R694" s="228">
        <f t="shared" si="18"/>
        <v>37500</v>
      </c>
      <c r="S694" s="228"/>
      <c r="T694" s="228"/>
      <c r="U694" s="228"/>
      <c r="V694" s="228"/>
      <c r="W694" s="228"/>
      <c r="X694" s="228"/>
      <c r="Y694" s="229"/>
      <c r="Z694" s="230"/>
      <c r="AA694" s="228"/>
      <c r="AB694" s="231"/>
      <c r="AC694" s="226" t="s">
        <v>2436</v>
      </c>
      <c r="AD694" s="226" t="s">
        <v>2436</v>
      </c>
      <c r="AE694" s="226" t="s">
        <v>2436</v>
      </c>
      <c r="AF694" s="232" t="s">
        <v>658</v>
      </c>
    </row>
    <row r="695" spans="1:32" ht="21.75" customHeight="1">
      <c r="A695" s="226">
        <v>687</v>
      </c>
      <c r="B695" s="226" t="s">
        <v>4738</v>
      </c>
      <c r="C695" s="226" t="s">
        <v>4738</v>
      </c>
      <c r="D695" s="263" t="s">
        <v>4724</v>
      </c>
      <c r="E695" s="226" t="s">
        <v>4739</v>
      </c>
      <c r="F695" s="226" t="s">
        <v>66</v>
      </c>
      <c r="G695" s="226" t="s">
        <v>2686</v>
      </c>
      <c r="H695" s="226" t="s">
        <v>4726</v>
      </c>
      <c r="I695" s="226" t="s">
        <v>4727</v>
      </c>
      <c r="J695" s="226">
        <v>5</v>
      </c>
      <c r="K695" s="260">
        <v>5</v>
      </c>
      <c r="L695" s="260"/>
      <c r="M695" s="243">
        <v>3</v>
      </c>
      <c r="N695" s="226">
        <v>6</v>
      </c>
      <c r="O695" s="242"/>
      <c r="P695" s="226">
        <v>25</v>
      </c>
      <c r="Q695" s="241">
        <v>1500</v>
      </c>
      <c r="R695" s="228">
        <f t="shared" si="18"/>
        <v>37500</v>
      </c>
      <c r="S695" s="228"/>
      <c r="T695" s="228"/>
      <c r="U695" s="228"/>
      <c r="V695" s="228"/>
      <c r="W695" s="228"/>
      <c r="X695" s="228"/>
      <c r="Y695" s="229"/>
      <c r="Z695" s="230"/>
      <c r="AA695" s="228"/>
      <c r="AB695" s="231"/>
      <c r="AC695" s="226" t="s">
        <v>2436</v>
      </c>
      <c r="AD695" s="226" t="s">
        <v>2436</v>
      </c>
      <c r="AE695" s="226" t="s">
        <v>2436</v>
      </c>
      <c r="AF695" s="232" t="s">
        <v>658</v>
      </c>
    </row>
    <row r="696" spans="1:32" ht="21.75" customHeight="1">
      <c r="A696" s="226">
        <v>688</v>
      </c>
      <c r="B696" s="226" t="s">
        <v>4740</v>
      </c>
      <c r="C696" s="226" t="s">
        <v>4740</v>
      </c>
      <c r="D696" s="227" t="s">
        <v>4741</v>
      </c>
      <c r="E696" s="226" t="s">
        <v>4742</v>
      </c>
      <c r="F696" s="226" t="s">
        <v>42</v>
      </c>
      <c r="G696" s="226" t="s">
        <v>2686</v>
      </c>
      <c r="H696" s="226">
        <v>1</v>
      </c>
      <c r="I696" s="226" t="s">
        <v>4743</v>
      </c>
      <c r="J696" s="226">
        <v>1</v>
      </c>
      <c r="K696" s="260">
        <v>1</v>
      </c>
      <c r="L696" s="260"/>
      <c r="M696" s="243">
        <v>1</v>
      </c>
      <c r="N696" s="226">
        <v>2</v>
      </c>
      <c r="O696" s="242"/>
      <c r="P696" s="226">
        <v>8</v>
      </c>
      <c r="Q696" s="241">
        <v>320</v>
      </c>
      <c r="R696" s="228">
        <f t="shared" si="18"/>
        <v>2560</v>
      </c>
      <c r="S696" s="228"/>
      <c r="T696" s="228"/>
      <c r="U696" s="228"/>
      <c r="V696" s="228"/>
      <c r="W696" s="228">
        <f t="shared" ref="W696:W701" si="27">IF(Z696=5.88,R696/3+V696*5,V696*5)</f>
        <v>853.33333333333337</v>
      </c>
      <c r="X696" s="228">
        <f t="shared" ref="X696:X701" si="28">U696/10+W696*15%</f>
        <v>128</v>
      </c>
      <c r="Y696" s="229">
        <f t="shared" ref="Y696:Y701" si="29">W696+X696</f>
        <v>981.33333333333337</v>
      </c>
      <c r="Z696" s="230">
        <v>5.88</v>
      </c>
      <c r="AA696" s="228">
        <f t="shared" ref="AA696:AA701" si="30">W696*Z696+X696*2</f>
        <v>5273.6</v>
      </c>
      <c r="AB696" s="231">
        <f t="shared" ref="AB696:AB701" si="31">AA696*68%</f>
        <v>3586.0480000000007</v>
      </c>
      <c r="AC696" s="226" t="s">
        <v>2436</v>
      </c>
      <c r="AD696" s="226" t="s">
        <v>2436</v>
      </c>
      <c r="AE696" s="226" t="s">
        <v>3604</v>
      </c>
      <c r="AF696" s="232"/>
    </row>
    <row r="697" spans="1:32" ht="21.75" customHeight="1">
      <c r="A697" s="226">
        <v>689</v>
      </c>
      <c r="B697" s="226" t="s">
        <v>4744</v>
      </c>
      <c r="C697" s="226" t="s">
        <v>4744</v>
      </c>
      <c r="D697" s="227" t="s">
        <v>4745</v>
      </c>
      <c r="E697" s="226" t="s">
        <v>4746</v>
      </c>
      <c r="F697" s="226" t="s">
        <v>42</v>
      </c>
      <c r="G697" s="226" t="s">
        <v>2686</v>
      </c>
      <c r="H697" s="226">
        <v>10</v>
      </c>
      <c r="I697" s="226" t="s">
        <v>4747</v>
      </c>
      <c r="J697" s="226">
        <v>1</v>
      </c>
      <c r="K697" s="260">
        <v>1</v>
      </c>
      <c r="L697" s="260"/>
      <c r="M697" s="243">
        <v>1</v>
      </c>
      <c r="N697" s="226">
        <v>2</v>
      </c>
      <c r="O697" s="242"/>
      <c r="P697" s="226">
        <v>8</v>
      </c>
      <c r="Q697" s="241">
        <v>250</v>
      </c>
      <c r="R697" s="228">
        <f t="shared" si="18"/>
        <v>2000</v>
      </c>
      <c r="S697" s="228"/>
      <c r="T697" s="228"/>
      <c r="U697" s="228"/>
      <c r="V697" s="228"/>
      <c r="W697" s="228">
        <f t="shared" si="27"/>
        <v>666.66666666666663</v>
      </c>
      <c r="X697" s="228">
        <f t="shared" si="28"/>
        <v>99.999999999999986</v>
      </c>
      <c r="Y697" s="229">
        <f t="shared" si="29"/>
        <v>766.66666666666663</v>
      </c>
      <c r="Z697" s="230">
        <v>5.88</v>
      </c>
      <c r="AA697" s="228">
        <f t="shared" si="30"/>
        <v>4119.9999999999991</v>
      </c>
      <c r="AB697" s="231">
        <f t="shared" si="31"/>
        <v>2801.5999999999995</v>
      </c>
      <c r="AC697" s="226" t="s">
        <v>2436</v>
      </c>
      <c r="AD697" s="226" t="s">
        <v>2436</v>
      </c>
      <c r="AE697" s="226" t="s">
        <v>3604</v>
      </c>
      <c r="AF697" s="232"/>
    </row>
    <row r="698" spans="1:32" ht="21.75" customHeight="1">
      <c r="A698" s="226">
        <v>690</v>
      </c>
      <c r="B698" s="226" t="s">
        <v>4748</v>
      </c>
      <c r="C698" s="226" t="s">
        <v>4748</v>
      </c>
      <c r="D698" s="227" t="s">
        <v>4749</v>
      </c>
      <c r="E698" s="226" t="s">
        <v>4750</v>
      </c>
      <c r="F698" s="226" t="s">
        <v>42</v>
      </c>
      <c r="G698" s="226" t="s">
        <v>2686</v>
      </c>
      <c r="H698" s="226">
        <v>3</v>
      </c>
      <c r="I698" s="226" t="s">
        <v>4751</v>
      </c>
      <c r="J698" s="226">
        <v>1</v>
      </c>
      <c r="K698" s="260">
        <v>1</v>
      </c>
      <c r="L698" s="260"/>
      <c r="M698" s="243">
        <v>1</v>
      </c>
      <c r="N698" s="226">
        <v>2</v>
      </c>
      <c r="O698" s="242"/>
      <c r="P698" s="226">
        <v>7</v>
      </c>
      <c r="Q698" s="241">
        <v>300</v>
      </c>
      <c r="R698" s="228">
        <f t="shared" si="18"/>
        <v>2100</v>
      </c>
      <c r="S698" s="228"/>
      <c r="T698" s="228"/>
      <c r="U698" s="228"/>
      <c r="V698" s="228"/>
      <c r="W698" s="228">
        <f t="shared" si="27"/>
        <v>700</v>
      </c>
      <c r="X698" s="228">
        <f t="shared" si="28"/>
        <v>105</v>
      </c>
      <c r="Y698" s="229">
        <f t="shared" si="29"/>
        <v>805</v>
      </c>
      <c r="Z698" s="230">
        <v>5.88</v>
      </c>
      <c r="AA698" s="228">
        <f t="shared" si="30"/>
        <v>4326</v>
      </c>
      <c r="AB698" s="231">
        <f t="shared" si="31"/>
        <v>2941.6800000000003</v>
      </c>
      <c r="AC698" s="226" t="s">
        <v>2436</v>
      </c>
      <c r="AD698" s="226" t="s">
        <v>2436</v>
      </c>
      <c r="AE698" s="226" t="s">
        <v>3604</v>
      </c>
      <c r="AF698" s="232"/>
    </row>
    <row r="699" spans="1:32" ht="21.75" customHeight="1">
      <c r="A699" s="226">
        <v>691</v>
      </c>
      <c r="B699" s="226" t="s">
        <v>4752</v>
      </c>
      <c r="C699" s="226" t="s">
        <v>4752</v>
      </c>
      <c r="D699" s="227" t="s">
        <v>4667</v>
      </c>
      <c r="E699" s="226" t="s">
        <v>4753</v>
      </c>
      <c r="F699" s="226" t="s">
        <v>42</v>
      </c>
      <c r="G699" s="226" t="s">
        <v>2686</v>
      </c>
      <c r="H699" s="226" t="s">
        <v>4721</v>
      </c>
      <c r="I699" s="226" t="s">
        <v>4754</v>
      </c>
      <c r="J699" s="226">
        <v>1</v>
      </c>
      <c r="K699" s="260">
        <v>1</v>
      </c>
      <c r="L699" s="260"/>
      <c r="M699" s="243">
        <v>1</v>
      </c>
      <c r="N699" s="226">
        <v>2</v>
      </c>
      <c r="O699" s="242"/>
      <c r="P699" s="226">
        <v>7</v>
      </c>
      <c r="Q699" s="241">
        <v>250</v>
      </c>
      <c r="R699" s="228">
        <f t="shared" si="18"/>
        <v>1750</v>
      </c>
      <c r="S699" s="228"/>
      <c r="T699" s="228"/>
      <c r="U699" s="228"/>
      <c r="V699" s="228"/>
      <c r="W699" s="228">
        <f t="shared" si="27"/>
        <v>583.33333333333337</v>
      </c>
      <c r="X699" s="228">
        <f t="shared" si="28"/>
        <v>87.5</v>
      </c>
      <c r="Y699" s="229">
        <f t="shared" si="29"/>
        <v>670.83333333333337</v>
      </c>
      <c r="Z699" s="230">
        <v>5.88</v>
      </c>
      <c r="AA699" s="228">
        <f t="shared" si="30"/>
        <v>3605</v>
      </c>
      <c r="AB699" s="231">
        <f t="shared" si="31"/>
        <v>2451.4</v>
      </c>
      <c r="AC699" s="226" t="s">
        <v>2436</v>
      </c>
      <c r="AD699" s="226" t="s">
        <v>2436</v>
      </c>
      <c r="AE699" s="226" t="s">
        <v>3604</v>
      </c>
      <c r="AF699" s="232"/>
    </row>
    <row r="700" spans="1:32" ht="21.75" customHeight="1">
      <c r="A700" s="226">
        <v>692</v>
      </c>
      <c r="B700" s="226" t="s">
        <v>4755</v>
      </c>
      <c r="C700" s="226" t="s">
        <v>4755</v>
      </c>
      <c r="D700" s="227" t="s">
        <v>4756</v>
      </c>
      <c r="E700" s="226" t="s">
        <v>4757</v>
      </c>
      <c r="F700" s="226" t="s">
        <v>66</v>
      </c>
      <c r="G700" s="226" t="s">
        <v>4758</v>
      </c>
      <c r="H700" s="226" t="s">
        <v>3972</v>
      </c>
      <c r="I700" s="226" t="s">
        <v>4759</v>
      </c>
      <c r="J700" s="235">
        <v>5</v>
      </c>
      <c r="K700" s="262">
        <v>3</v>
      </c>
      <c r="L700" s="262">
        <v>2</v>
      </c>
      <c r="M700" s="243">
        <v>3</v>
      </c>
      <c r="N700" s="226">
        <v>6</v>
      </c>
      <c r="O700" s="242"/>
      <c r="P700" s="226">
        <v>21</v>
      </c>
      <c r="Q700" s="241">
        <v>3500</v>
      </c>
      <c r="R700" s="228">
        <f t="shared" si="18"/>
        <v>73500</v>
      </c>
      <c r="S700" s="228"/>
      <c r="T700" s="228"/>
      <c r="U700" s="228"/>
      <c r="V700" s="228">
        <v>240</v>
      </c>
      <c r="W700" s="228">
        <f t="shared" si="27"/>
        <v>1200</v>
      </c>
      <c r="X700" s="228">
        <f t="shared" si="28"/>
        <v>180</v>
      </c>
      <c r="Y700" s="229">
        <f t="shared" si="29"/>
        <v>1380</v>
      </c>
      <c r="Z700" s="230">
        <v>6.84</v>
      </c>
      <c r="AA700" s="228">
        <f t="shared" si="30"/>
        <v>8568</v>
      </c>
      <c r="AB700" s="231">
        <f t="shared" si="31"/>
        <v>5826.2400000000007</v>
      </c>
      <c r="AC700" s="226" t="s">
        <v>2436</v>
      </c>
      <c r="AD700" s="226" t="s">
        <v>2436</v>
      </c>
      <c r="AE700" s="226" t="s">
        <v>2436</v>
      </c>
      <c r="AF700" s="232"/>
    </row>
    <row r="701" spans="1:32" ht="21.75" customHeight="1">
      <c r="A701" s="226">
        <v>693</v>
      </c>
      <c r="B701" s="226" t="s">
        <v>4760</v>
      </c>
      <c r="C701" s="226" t="s">
        <v>4760</v>
      </c>
      <c r="D701" s="227" t="s">
        <v>4756</v>
      </c>
      <c r="E701" s="226" t="s">
        <v>4761</v>
      </c>
      <c r="F701" s="226" t="s">
        <v>66</v>
      </c>
      <c r="G701" s="226" t="s">
        <v>4758</v>
      </c>
      <c r="H701" s="226" t="s">
        <v>3972</v>
      </c>
      <c r="I701" s="226" t="s">
        <v>4762</v>
      </c>
      <c r="J701" s="226">
        <v>1</v>
      </c>
      <c r="K701" s="260">
        <v>1</v>
      </c>
      <c r="L701" s="260"/>
      <c r="M701" s="243">
        <v>2</v>
      </c>
      <c r="N701" s="226">
        <v>2</v>
      </c>
      <c r="O701" s="242"/>
      <c r="P701" s="226">
        <v>21</v>
      </c>
      <c r="Q701" s="241">
        <v>3500</v>
      </c>
      <c r="R701" s="228">
        <f t="shared" si="18"/>
        <v>73500</v>
      </c>
      <c r="S701" s="228"/>
      <c r="T701" s="228"/>
      <c r="U701" s="228"/>
      <c r="V701" s="228">
        <v>240</v>
      </c>
      <c r="W701" s="228">
        <f t="shared" si="27"/>
        <v>1200</v>
      </c>
      <c r="X701" s="228">
        <f t="shared" si="28"/>
        <v>180</v>
      </c>
      <c r="Y701" s="229">
        <f t="shared" si="29"/>
        <v>1380</v>
      </c>
      <c r="Z701" s="230">
        <v>6.84</v>
      </c>
      <c r="AA701" s="228">
        <f t="shared" si="30"/>
        <v>8568</v>
      </c>
      <c r="AB701" s="231">
        <f t="shared" si="31"/>
        <v>5826.2400000000007</v>
      </c>
      <c r="AC701" s="226" t="s">
        <v>2436</v>
      </c>
      <c r="AD701" s="226" t="s">
        <v>2436</v>
      </c>
      <c r="AE701" s="226" t="s">
        <v>2436</v>
      </c>
      <c r="AF701" s="232"/>
    </row>
    <row r="702" spans="1:32" ht="21.75" customHeight="1">
      <c r="A702" s="278" t="s">
        <v>2447</v>
      </c>
      <c r="B702" s="279"/>
      <c r="C702" s="279"/>
      <c r="D702" s="279"/>
      <c r="E702" s="279"/>
      <c r="F702" s="279"/>
      <c r="G702" s="279"/>
      <c r="H702" s="280"/>
      <c r="I702" s="244"/>
      <c r="J702" s="255">
        <f>SUM(J9:J701)</f>
        <v>2498</v>
      </c>
      <c r="K702" s="260">
        <f>J702-L702</f>
        <v>2498</v>
      </c>
      <c r="L702" s="255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5">
        <f t="shared" ref="W702:AB702" si="32">SUM(W9:W701)</f>
        <v>1113954.9999999998</v>
      </c>
      <c r="X702" s="245">
        <f t="shared" si="32"/>
        <v>250884.85</v>
      </c>
      <c r="Y702" s="245">
        <f t="shared" si="32"/>
        <v>1360786.0999999999</v>
      </c>
      <c r="Z702" s="245">
        <f t="shared" si="32"/>
        <v>4426.3600000000506</v>
      </c>
      <c r="AA702" s="245">
        <f t="shared" si="32"/>
        <v>7450976.5999999987</v>
      </c>
      <c r="AB702" s="245">
        <f t="shared" si="32"/>
        <v>5066664.087999993</v>
      </c>
      <c r="AC702" s="244"/>
      <c r="AD702" s="244"/>
      <c r="AE702" s="244"/>
      <c r="AF702" s="244"/>
    </row>
    <row r="703" spans="1:32" ht="15.75" customHeight="1">
      <c r="A703" s="207"/>
      <c r="B703" s="207"/>
      <c r="C703" s="207"/>
      <c r="D703" s="207"/>
      <c r="E703" s="207"/>
      <c r="F703" s="207"/>
      <c r="G703" s="207"/>
      <c r="H703" s="207"/>
      <c r="I703" s="207"/>
      <c r="J703" s="207"/>
      <c r="K703" s="207"/>
      <c r="L703" s="207"/>
      <c r="M703" s="247"/>
      <c r="N703" s="207"/>
      <c r="O703" s="207"/>
      <c r="P703" s="207"/>
      <c r="Q703" s="207"/>
      <c r="R703" s="207"/>
      <c r="S703" s="207"/>
      <c r="T703" s="207"/>
      <c r="U703" s="207"/>
      <c r="V703" s="207"/>
      <c r="W703" s="207"/>
      <c r="X703" s="207"/>
      <c r="Y703" s="207"/>
      <c r="Z703" s="207"/>
      <c r="AA703" s="207"/>
      <c r="AB703" s="207"/>
      <c r="AC703" s="207"/>
      <c r="AD703" s="207"/>
      <c r="AE703" s="207"/>
      <c r="AF703" s="248"/>
    </row>
    <row r="704" spans="1:32" ht="15.75" customHeight="1">
      <c r="A704" s="207"/>
      <c r="B704" s="207"/>
      <c r="C704" s="207"/>
      <c r="D704" s="207"/>
      <c r="E704" s="207"/>
      <c r="F704" s="207"/>
      <c r="G704" s="207"/>
      <c r="H704" s="207"/>
      <c r="I704" s="207"/>
      <c r="J704" s="207"/>
      <c r="K704" s="207"/>
      <c r="L704" s="207"/>
      <c r="M704" s="247"/>
      <c r="N704" s="207"/>
      <c r="O704" s="207"/>
      <c r="P704" s="207"/>
      <c r="Q704" s="207"/>
      <c r="R704" s="207"/>
      <c r="S704" s="207"/>
      <c r="T704" s="207"/>
      <c r="U704" s="207"/>
      <c r="V704" s="207"/>
      <c r="W704" s="207"/>
      <c r="X704" s="207"/>
      <c r="Y704" s="207"/>
      <c r="Z704" s="207"/>
      <c r="AA704" s="207"/>
      <c r="AB704" s="207"/>
      <c r="AC704" s="207"/>
      <c r="AD704" s="207"/>
      <c r="AE704" s="207"/>
      <c r="AF704" s="248"/>
    </row>
    <row r="705" spans="1:32" ht="15.75" customHeight="1">
      <c r="A705" s="207"/>
      <c r="B705" s="207"/>
      <c r="C705" s="207"/>
      <c r="D705" s="207"/>
      <c r="E705" s="207"/>
      <c r="F705" s="207"/>
      <c r="G705" s="207"/>
      <c r="H705" s="207"/>
      <c r="I705" s="207"/>
      <c r="J705" s="207"/>
      <c r="K705" s="207"/>
      <c r="L705" s="207"/>
      <c r="M705" s="247"/>
      <c r="N705" s="207"/>
      <c r="O705" s="207"/>
      <c r="P705" s="207"/>
      <c r="Q705" s="207"/>
      <c r="R705" s="207"/>
      <c r="S705" s="207"/>
      <c r="T705" s="207"/>
      <c r="U705" s="207"/>
      <c r="V705" s="207"/>
      <c r="W705" s="207"/>
      <c r="X705" s="207"/>
      <c r="Y705" s="207"/>
      <c r="Z705" s="207"/>
      <c r="AA705" s="207"/>
      <c r="AB705" s="207"/>
      <c r="AC705" s="207"/>
      <c r="AD705" s="207"/>
      <c r="AE705" s="207"/>
      <c r="AF705" s="248"/>
    </row>
    <row r="706" spans="1:32" ht="15.75" customHeight="1">
      <c r="A706" s="207"/>
      <c r="B706" s="207"/>
      <c r="C706" s="207"/>
      <c r="D706" s="207"/>
      <c r="E706" s="207"/>
      <c r="F706" s="207"/>
      <c r="G706" s="207"/>
      <c r="H706" s="207"/>
      <c r="I706" s="207"/>
      <c r="J706" s="207"/>
      <c r="K706" s="207"/>
      <c r="L706" s="207"/>
      <c r="M706" s="247"/>
      <c r="N706" s="207"/>
      <c r="O706" s="207"/>
      <c r="P706" s="207"/>
      <c r="Q706" s="207"/>
      <c r="R706" s="207"/>
      <c r="S706" s="207"/>
      <c r="T706" s="207"/>
      <c r="U706" s="207"/>
      <c r="V706" s="207"/>
      <c r="W706" s="207"/>
      <c r="X706" s="207"/>
      <c r="Y706" s="207"/>
      <c r="Z706" s="207"/>
      <c r="AA706" s="207"/>
      <c r="AB706" s="207"/>
      <c r="AC706" s="207"/>
      <c r="AD706" s="207"/>
      <c r="AE706" s="207"/>
      <c r="AF706" s="248"/>
    </row>
    <row r="707" spans="1:32" ht="15.75" customHeight="1">
      <c r="A707" s="207"/>
      <c r="B707" s="207"/>
      <c r="C707" s="207"/>
      <c r="D707" s="207"/>
      <c r="E707" s="207"/>
      <c r="F707" s="207"/>
      <c r="G707" s="207"/>
      <c r="H707" s="207"/>
      <c r="I707" s="207"/>
      <c r="J707" s="207"/>
      <c r="K707" s="207"/>
      <c r="L707" s="207"/>
      <c r="M707" s="247"/>
      <c r="N707" s="207"/>
      <c r="O707" s="207"/>
      <c r="P707" s="207"/>
      <c r="Q707" s="207"/>
      <c r="R707" s="207"/>
      <c r="S707" s="207"/>
      <c r="T707" s="207"/>
      <c r="U707" s="207"/>
      <c r="V707" s="207"/>
      <c r="W707" s="207"/>
      <c r="X707" s="207"/>
      <c r="Y707" s="207"/>
      <c r="Z707" s="207"/>
      <c r="AA707" s="207"/>
      <c r="AB707" s="207"/>
      <c r="AC707" s="207"/>
      <c r="AD707" s="207"/>
      <c r="AE707" s="207"/>
      <c r="AF707" s="248"/>
    </row>
    <row r="708" spans="1:32" ht="15.75" customHeight="1">
      <c r="A708" s="207"/>
      <c r="B708" s="207"/>
      <c r="C708" s="207"/>
      <c r="D708" s="207"/>
      <c r="E708" s="207"/>
      <c r="F708" s="207"/>
      <c r="G708" s="207"/>
      <c r="H708" s="207"/>
      <c r="I708" s="207"/>
      <c r="J708" s="207"/>
      <c r="K708" s="207"/>
      <c r="L708" s="207"/>
      <c r="M708" s="247"/>
      <c r="N708" s="207"/>
      <c r="O708" s="207"/>
      <c r="P708" s="207"/>
      <c r="Q708" s="207"/>
      <c r="R708" s="207"/>
      <c r="S708" s="207"/>
      <c r="T708" s="207"/>
      <c r="U708" s="207"/>
      <c r="V708" s="207"/>
      <c r="W708" s="207"/>
      <c r="X708" s="207"/>
      <c r="Y708" s="207"/>
      <c r="Z708" s="207"/>
      <c r="AA708" s="207"/>
      <c r="AB708" s="207"/>
      <c r="AC708" s="207"/>
      <c r="AD708" s="207"/>
      <c r="AE708" s="207"/>
      <c r="AF708" s="248"/>
    </row>
    <row r="709" spans="1:32" ht="15.75" customHeight="1">
      <c r="A709" s="207"/>
      <c r="B709" s="207"/>
      <c r="C709" s="207"/>
      <c r="D709" s="207"/>
      <c r="E709" s="207"/>
      <c r="F709" s="207"/>
      <c r="G709" s="207"/>
      <c r="H709" s="207"/>
      <c r="I709" s="207"/>
      <c r="J709" s="207"/>
      <c r="K709" s="207"/>
      <c r="L709" s="207"/>
      <c r="M709" s="247"/>
      <c r="N709" s="207"/>
      <c r="O709" s="207"/>
      <c r="P709" s="207"/>
      <c r="Q709" s="207"/>
      <c r="R709" s="207"/>
      <c r="S709" s="207"/>
      <c r="T709" s="207"/>
      <c r="U709" s="207"/>
      <c r="V709" s="207"/>
      <c r="W709" s="207"/>
      <c r="X709" s="207"/>
      <c r="Y709" s="207"/>
      <c r="Z709" s="207"/>
      <c r="AA709" s="207"/>
      <c r="AB709" s="207"/>
      <c r="AC709" s="207"/>
      <c r="AD709" s="207"/>
      <c r="AE709" s="207"/>
      <c r="AF709" s="248"/>
    </row>
    <row r="710" spans="1:32" ht="15.75" customHeight="1">
      <c r="A710" s="207"/>
      <c r="B710" s="207"/>
      <c r="C710" s="207"/>
      <c r="D710" s="207"/>
      <c r="E710" s="207"/>
      <c r="F710" s="207"/>
      <c r="G710" s="207"/>
      <c r="H710" s="207"/>
      <c r="I710" s="207"/>
      <c r="J710" s="207"/>
      <c r="K710" s="207"/>
      <c r="L710" s="207"/>
      <c r="M710" s="247"/>
      <c r="N710" s="207"/>
      <c r="O710" s="207"/>
      <c r="P710" s="207"/>
      <c r="Q710" s="207"/>
      <c r="R710" s="207"/>
      <c r="S710" s="207"/>
      <c r="T710" s="207"/>
      <c r="U710" s="207"/>
      <c r="V710" s="207"/>
      <c r="W710" s="207"/>
      <c r="X710" s="207"/>
      <c r="Y710" s="207"/>
      <c r="Z710" s="207"/>
      <c r="AA710" s="207"/>
      <c r="AB710" s="207"/>
      <c r="AC710" s="207"/>
      <c r="AD710" s="207"/>
      <c r="AE710" s="207"/>
      <c r="AF710" s="248"/>
    </row>
    <row r="711" spans="1:32" ht="15.75" customHeight="1">
      <c r="A711" s="207"/>
      <c r="B711" s="207"/>
      <c r="C711" s="207"/>
      <c r="D711" s="207"/>
      <c r="E711" s="207"/>
      <c r="F711" s="207"/>
      <c r="G711" s="207"/>
      <c r="H711" s="207"/>
      <c r="I711" s="207"/>
      <c r="J711" s="207"/>
      <c r="K711" s="207"/>
      <c r="L711" s="207"/>
      <c r="M711" s="247"/>
      <c r="N711" s="207"/>
      <c r="O711" s="207"/>
      <c r="P711" s="207"/>
      <c r="Q711" s="207"/>
      <c r="R711" s="207"/>
      <c r="S711" s="207"/>
      <c r="T711" s="207"/>
      <c r="U711" s="207"/>
      <c r="V711" s="207"/>
      <c r="W711" s="207"/>
      <c r="X711" s="207"/>
      <c r="Y711" s="207"/>
      <c r="Z711" s="207"/>
      <c r="AA711" s="207"/>
      <c r="AB711" s="207"/>
      <c r="AC711" s="207"/>
      <c r="AD711" s="207"/>
      <c r="AE711" s="207"/>
      <c r="AF711" s="248"/>
    </row>
    <row r="712" spans="1:32" ht="15.75" customHeight="1">
      <c r="A712" s="207"/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47"/>
      <c r="N712" s="207"/>
      <c r="O712" s="207"/>
      <c r="P712" s="207"/>
      <c r="Q712" s="207"/>
      <c r="R712" s="207"/>
      <c r="S712" s="207"/>
      <c r="T712" s="207"/>
      <c r="U712" s="207"/>
      <c r="V712" s="207"/>
      <c r="W712" s="207"/>
      <c r="X712" s="207"/>
      <c r="Y712" s="207"/>
      <c r="Z712" s="207"/>
      <c r="AA712" s="207"/>
      <c r="AB712" s="207"/>
      <c r="AC712" s="207"/>
      <c r="AD712" s="207"/>
      <c r="AE712" s="207"/>
      <c r="AF712" s="248"/>
    </row>
    <row r="713" spans="1:32" ht="15.75" customHeight="1">
      <c r="A713" s="207"/>
      <c r="B713" s="207"/>
      <c r="C713" s="207"/>
      <c r="D713" s="207"/>
      <c r="E713" s="207"/>
      <c r="F713" s="207"/>
      <c r="G713" s="207"/>
      <c r="H713" s="207"/>
      <c r="I713" s="207"/>
      <c r="J713" s="207"/>
      <c r="K713" s="207"/>
      <c r="L713" s="207"/>
      <c r="M713" s="247"/>
      <c r="N713" s="207"/>
      <c r="O713" s="207"/>
      <c r="P713" s="207"/>
      <c r="Q713" s="207"/>
      <c r="R713" s="207"/>
      <c r="S713" s="207"/>
      <c r="T713" s="207"/>
      <c r="U713" s="207"/>
      <c r="V713" s="207"/>
      <c r="W713" s="207"/>
      <c r="X713" s="207"/>
      <c r="Y713" s="207"/>
      <c r="Z713" s="207"/>
      <c r="AA713" s="207"/>
      <c r="AB713" s="207"/>
      <c r="AC713" s="207"/>
      <c r="AD713" s="207"/>
      <c r="AE713" s="207"/>
      <c r="AF713" s="248"/>
    </row>
    <row r="714" spans="1:32" ht="15.75" customHeight="1">
      <c r="A714" s="207"/>
      <c r="B714" s="207"/>
      <c r="C714" s="207"/>
      <c r="D714" s="207"/>
      <c r="E714" s="207"/>
      <c r="F714" s="207"/>
      <c r="G714" s="207"/>
      <c r="H714" s="207"/>
      <c r="I714" s="207"/>
      <c r="J714" s="207"/>
      <c r="K714" s="207"/>
      <c r="L714" s="207"/>
      <c r="M714" s="247"/>
      <c r="N714" s="207"/>
      <c r="O714" s="207"/>
      <c r="P714" s="207"/>
      <c r="Q714" s="207"/>
      <c r="R714" s="207"/>
      <c r="S714" s="207"/>
      <c r="T714" s="207"/>
      <c r="U714" s="207"/>
      <c r="V714" s="207"/>
      <c r="W714" s="207"/>
      <c r="X714" s="207"/>
      <c r="Y714" s="207"/>
      <c r="Z714" s="207"/>
      <c r="AA714" s="207"/>
      <c r="AB714" s="207"/>
      <c r="AC714" s="207"/>
      <c r="AD714" s="207"/>
      <c r="AE714" s="207"/>
      <c r="AF714" s="248"/>
    </row>
    <row r="715" spans="1:32" ht="15.75" customHeight="1">
      <c r="A715" s="207"/>
      <c r="B715" s="207"/>
      <c r="C715" s="207"/>
      <c r="D715" s="207"/>
      <c r="E715" s="207"/>
      <c r="F715" s="207"/>
      <c r="G715" s="207"/>
      <c r="H715" s="207"/>
      <c r="I715" s="207"/>
      <c r="J715" s="207"/>
      <c r="K715" s="207"/>
      <c r="L715" s="207"/>
      <c r="M715" s="247"/>
      <c r="N715" s="207"/>
      <c r="O715" s="207"/>
      <c r="P715" s="207"/>
      <c r="Q715" s="207"/>
      <c r="R715" s="207"/>
      <c r="S715" s="207"/>
      <c r="T715" s="207"/>
      <c r="U715" s="207"/>
      <c r="V715" s="207"/>
      <c r="W715" s="207"/>
      <c r="X715" s="207"/>
      <c r="Y715" s="207"/>
      <c r="Z715" s="207"/>
      <c r="AA715" s="207"/>
      <c r="AB715" s="207"/>
      <c r="AC715" s="207"/>
      <c r="AD715" s="207"/>
      <c r="AE715" s="207"/>
      <c r="AF715" s="248"/>
    </row>
    <row r="716" spans="1:32" ht="15.75" customHeight="1">
      <c r="A716" s="207"/>
      <c r="B716" s="207"/>
      <c r="C716" s="207"/>
      <c r="D716" s="207"/>
      <c r="E716" s="207"/>
      <c r="F716" s="207"/>
      <c r="G716" s="207"/>
      <c r="H716" s="207"/>
      <c r="I716" s="207"/>
      <c r="J716" s="207"/>
      <c r="K716" s="207"/>
      <c r="L716" s="207"/>
      <c r="M716" s="247"/>
      <c r="N716" s="207"/>
      <c r="O716" s="207"/>
      <c r="P716" s="207"/>
      <c r="Q716" s="207"/>
      <c r="R716" s="207"/>
      <c r="S716" s="207"/>
      <c r="T716" s="207"/>
      <c r="U716" s="207"/>
      <c r="V716" s="207"/>
      <c r="W716" s="207"/>
      <c r="X716" s="207"/>
      <c r="Y716" s="207"/>
      <c r="Z716" s="207"/>
      <c r="AA716" s="207"/>
      <c r="AB716" s="207"/>
      <c r="AC716" s="207"/>
      <c r="AD716" s="207"/>
      <c r="AE716" s="207"/>
      <c r="AF716" s="248"/>
    </row>
    <row r="717" spans="1:32" ht="15.75" customHeight="1">
      <c r="A717" s="207"/>
      <c r="B717" s="207"/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47"/>
      <c r="N717" s="207"/>
      <c r="O717" s="207"/>
      <c r="P717" s="207"/>
      <c r="Q717" s="207"/>
      <c r="R717" s="207"/>
      <c r="S717" s="207"/>
      <c r="T717" s="207"/>
      <c r="U717" s="207"/>
      <c r="V717" s="207"/>
      <c r="W717" s="207"/>
      <c r="X717" s="207"/>
      <c r="Y717" s="207"/>
      <c r="Z717" s="207"/>
      <c r="AA717" s="207"/>
      <c r="AB717" s="207"/>
      <c r="AC717" s="207"/>
      <c r="AD717" s="207"/>
      <c r="AE717" s="207"/>
      <c r="AF717" s="248"/>
    </row>
    <row r="718" spans="1:32" ht="15.75" customHeight="1">
      <c r="A718" s="207"/>
      <c r="B718" s="207"/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47"/>
      <c r="N718" s="207"/>
      <c r="O718" s="207"/>
      <c r="P718" s="207"/>
      <c r="Q718" s="207"/>
      <c r="R718" s="207"/>
      <c r="S718" s="207"/>
      <c r="T718" s="207"/>
      <c r="U718" s="207"/>
      <c r="V718" s="207"/>
      <c r="W718" s="207"/>
      <c r="X718" s="207"/>
      <c r="Y718" s="207"/>
      <c r="Z718" s="207"/>
      <c r="AA718" s="207"/>
      <c r="AB718" s="207"/>
      <c r="AC718" s="207"/>
      <c r="AD718" s="207"/>
      <c r="AE718" s="207"/>
      <c r="AF718" s="248"/>
    </row>
    <row r="719" spans="1:32" ht="15.75" customHeight="1">
      <c r="A719" s="207"/>
      <c r="B719" s="207"/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47"/>
      <c r="N719" s="207"/>
      <c r="O719" s="207"/>
      <c r="P719" s="207"/>
      <c r="Q719" s="207"/>
      <c r="R719" s="207"/>
      <c r="S719" s="207"/>
      <c r="T719" s="207"/>
      <c r="U719" s="207"/>
      <c r="V719" s="207"/>
      <c r="W719" s="207"/>
      <c r="X719" s="207"/>
      <c r="Y719" s="207"/>
      <c r="Z719" s="207"/>
      <c r="AA719" s="207"/>
      <c r="AB719" s="207"/>
      <c r="AC719" s="207"/>
      <c r="AD719" s="207"/>
      <c r="AE719" s="207"/>
      <c r="AF719" s="248"/>
    </row>
    <row r="720" spans="1:32" ht="15.75" customHeight="1">
      <c r="A720" s="207"/>
      <c r="B720" s="207"/>
      <c r="C720" s="207"/>
      <c r="D720" s="207"/>
      <c r="E720" s="207"/>
      <c r="F720" s="207"/>
      <c r="G720" s="207"/>
      <c r="H720" s="207"/>
      <c r="I720" s="207"/>
      <c r="J720" s="207"/>
      <c r="K720" s="207"/>
      <c r="L720" s="207"/>
      <c r="M720" s="247"/>
      <c r="N720" s="207"/>
      <c r="O720" s="207"/>
      <c r="P720" s="207"/>
      <c r="Q720" s="207"/>
      <c r="R720" s="207"/>
      <c r="S720" s="207"/>
      <c r="T720" s="207"/>
      <c r="U720" s="207"/>
      <c r="V720" s="207"/>
      <c r="W720" s="207"/>
      <c r="X720" s="207"/>
      <c r="Y720" s="207"/>
      <c r="Z720" s="207"/>
      <c r="AA720" s="207"/>
      <c r="AB720" s="207"/>
      <c r="AC720" s="207"/>
      <c r="AD720" s="207"/>
      <c r="AE720" s="207"/>
      <c r="AF720" s="248"/>
    </row>
    <row r="721" spans="1:32" ht="15.75" customHeight="1">
      <c r="A721" s="207"/>
      <c r="B721" s="207"/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47"/>
      <c r="N721" s="207"/>
      <c r="O721" s="207"/>
      <c r="P721" s="207"/>
      <c r="Q721" s="207"/>
      <c r="R721" s="207"/>
      <c r="S721" s="207"/>
      <c r="T721" s="207"/>
      <c r="U721" s="207"/>
      <c r="V721" s="207"/>
      <c r="W721" s="207"/>
      <c r="X721" s="207"/>
      <c r="Y721" s="207"/>
      <c r="Z721" s="207"/>
      <c r="AA721" s="207"/>
      <c r="AB721" s="207"/>
      <c r="AC721" s="207"/>
      <c r="AD721" s="207"/>
      <c r="AE721" s="207"/>
      <c r="AF721" s="248"/>
    </row>
    <row r="722" spans="1:32" ht="15.75" customHeight="1">
      <c r="A722" s="207"/>
      <c r="B722" s="207"/>
      <c r="C722" s="207"/>
      <c r="D722" s="207"/>
      <c r="E722" s="207"/>
      <c r="F722" s="207"/>
      <c r="G722" s="207"/>
      <c r="H722" s="207"/>
      <c r="I722" s="207"/>
      <c r="J722" s="207"/>
      <c r="K722" s="207"/>
      <c r="L722" s="207"/>
      <c r="M722" s="247"/>
      <c r="N722" s="207"/>
      <c r="O722" s="207"/>
      <c r="P722" s="207"/>
      <c r="Q722" s="207"/>
      <c r="R722" s="207"/>
      <c r="S722" s="207"/>
      <c r="T722" s="207"/>
      <c r="U722" s="207"/>
      <c r="V722" s="207"/>
      <c r="W722" s="207"/>
      <c r="X722" s="207"/>
      <c r="Y722" s="207"/>
      <c r="Z722" s="207"/>
      <c r="AA722" s="207"/>
      <c r="AB722" s="207"/>
      <c r="AC722" s="207"/>
      <c r="AD722" s="207"/>
      <c r="AE722" s="207"/>
      <c r="AF722" s="248"/>
    </row>
    <row r="723" spans="1:32" ht="15.75" customHeight="1">
      <c r="A723" s="207"/>
      <c r="B723" s="207"/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47"/>
      <c r="N723" s="207"/>
      <c r="O723" s="207"/>
      <c r="P723" s="207"/>
      <c r="Q723" s="207"/>
      <c r="R723" s="207"/>
      <c r="S723" s="207"/>
      <c r="T723" s="207"/>
      <c r="U723" s="207"/>
      <c r="V723" s="207"/>
      <c r="W723" s="207"/>
      <c r="X723" s="207"/>
      <c r="Y723" s="207"/>
      <c r="Z723" s="207"/>
      <c r="AA723" s="207"/>
      <c r="AB723" s="207"/>
      <c r="AC723" s="207"/>
      <c r="AD723" s="207"/>
      <c r="AE723" s="207"/>
      <c r="AF723" s="248"/>
    </row>
    <row r="724" spans="1:32" ht="15.75" customHeight="1">
      <c r="A724" s="207"/>
      <c r="B724" s="207"/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47"/>
      <c r="N724" s="207"/>
      <c r="O724" s="207"/>
      <c r="P724" s="207"/>
      <c r="Q724" s="207"/>
      <c r="R724" s="207"/>
      <c r="S724" s="207"/>
      <c r="T724" s="207"/>
      <c r="U724" s="207"/>
      <c r="V724" s="207"/>
      <c r="W724" s="207"/>
      <c r="X724" s="207"/>
      <c r="Y724" s="207"/>
      <c r="Z724" s="207"/>
      <c r="AA724" s="207"/>
      <c r="AB724" s="207"/>
      <c r="AC724" s="207"/>
      <c r="AD724" s="207"/>
      <c r="AE724" s="207"/>
      <c r="AF724" s="248"/>
    </row>
    <row r="725" spans="1:32" ht="15.75" customHeight="1">
      <c r="A725" s="207"/>
      <c r="B725" s="207"/>
      <c r="C725" s="207"/>
      <c r="D725" s="207"/>
      <c r="E725" s="207"/>
      <c r="F725" s="207"/>
      <c r="G725" s="207"/>
      <c r="H725" s="207"/>
      <c r="I725" s="207"/>
      <c r="J725" s="207"/>
      <c r="K725" s="207"/>
      <c r="L725" s="207"/>
      <c r="M725" s="247"/>
      <c r="N725" s="207"/>
      <c r="O725" s="207"/>
      <c r="P725" s="207"/>
      <c r="Q725" s="207"/>
      <c r="R725" s="207"/>
      <c r="S725" s="207"/>
      <c r="T725" s="207"/>
      <c r="U725" s="207"/>
      <c r="V725" s="207"/>
      <c r="W725" s="207"/>
      <c r="X725" s="207"/>
      <c r="Y725" s="207"/>
      <c r="Z725" s="207"/>
      <c r="AA725" s="207"/>
      <c r="AB725" s="207"/>
      <c r="AC725" s="207"/>
      <c r="AD725" s="207"/>
      <c r="AE725" s="207"/>
      <c r="AF725" s="248"/>
    </row>
    <row r="726" spans="1:32" ht="15.75" customHeight="1">
      <c r="A726" s="207"/>
      <c r="B726" s="207"/>
      <c r="C726" s="207"/>
      <c r="D726" s="207"/>
      <c r="E726" s="207"/>
      <c r="F726" s="207"/>
      <c r="G726" s="207"/>
      <c r="H726" s="207"/>
      <c r="I726" s="207"/>
      <c r="J726" s="207"/>
      <c r="K726" s="207"/>
      <c r="L726" s="207"/>
      <c r="M726" s="247"/>
      <c r="N726" s="207"/>
      <c r="O726" s="207"/>
      <c r="P726" s="207"/>
      <c r="Q726" s="207"/>
      <c r="R726" s="207"/>
      <c r="S726" s="207"/>
      <c r="T726" s="207"/>
      <c r="U726" s="207"/>
      <c r="V726" s="207"/>
      <c r="W726" s="207"/>
      <c r="X726" s="207"/>
      <c r="Y726" s="207"/>
      <c r="Z726" s="207"/>
      <c r="AA726" s="207"/>
      <c r="AB726" s="207"/>
      <c r="AC726" s="207"/>
      <c r="AD726" s="207"/>
      <c r="AE726" s="207"/>
      <c r="AF726" s="248"/>
    </row>
    <row r="727" spans="1:32" ht="15.75" customHeight="1">
      <c r="A727" s="207"/>
      <c r="B727" s="207"/>
      <c r="C727" s="207"/>
      <c r="D727" s="207"/>
      <c r="E727" s="207"/>
      <c r="F727" s="207"/>
      <c r="G727" s="207"/>
      <c r="H727" s="207"/>
      <c r="I727" s="207"/>
      <c r="J727" s="207"/>
      <c r="K727" s="207"/>
      <c r="L727" s="207"/>
      <c r="M727" s="247"/>
      <c r="N727" s="207"/>
      <c r="O727" s="207"/>
      <c r="P727" s="207"/>
      <c r="Q727" s="207"/>
      <c r="R727" s="207"/>
      <c r="S727" s="207"/>
      <c r="T727" s="207"/>
      <c r="U727" s="207"/>
      <c r="V727" s="207"/>
      <c r="W727" s="207"/>
      <c r="X727" s="207"/>
      <c r="Y727" s="207"/>
      <c r="Z727" s="207"/>
      <c r="AA727" s="207"/>
      <c r="AB727" s="207"/>
      <c r="AC727" s="207"/>
      <c r="AD727" s="207"/>
      <c r="AE727" s="207"/>
      <c r="AF727" s="248"/>
    </row>
    <row r="728" spans="1:32" ht="15.75" customHeight="1">
      <c r="A728" s="207"/>
      <c r="B728" s="207"/>
      <c r="C728" s="207"/>
      <c r="D728" s="207"/>
      <c r="E728" s="207"/>
      <c r="F728" s="207"/>
      <c r="G728" s="207"/>
      <c r="H728" s="207"/>
      <c r="I728" s="207"/>
      <c r="J728" s="207"/>
      <c r="K728" s="207"/>
      <c r="L728" s="207"/>
      <c r="M728" s="247"/>
      <c r="N728" s="207"/>
      <c r="O728" s="207"/>
      <c r="P728" s="207"/>
      <c r="Q728" s="207"/>
      <c r="R728" s="207"/>
      <c r="S728" s="207"/>
      <c r="T728" s="207"/>
      <c r="U728" s="207"/>
      <c r="V728" s="207"/>
      <c r="W728" s="207"/>
      <c r="X728" s="207"/>
      <c r="Y728" s="207"/>
      <c r="Z728" s="207"/>
      <c r="AA728" s="207"/>
      <c r="AB728" s="207"/>
      <c r="AC728" s="207"/>
      <c r="AD728" s="207"/>
      <c r="AE728" s="207"/>
      <c r="AF728" s="248"/>
    </row>
    <row r="729" spans="1:32" ht="15.75" customHeight="1">
      <c r="A729" s="207"/>
      <c r="B729" s="207"/>
      <c r="C729" s="207"/>
      <c r="D729" s="207"/>
      <c r="E729" s="207"/>
      <c r="F729" s="207"/>
      <c r="G729" s="207"/>
      <c r="H729" s="207"/>
      <c r="I729" s="207"/>
      <c r="J729" s="207"/>
      <c r="K729" s="207"/>
      <c r="L729" s="207"/>
      <c r="M729" s="247"/>
      <c r="N729" s="207"/>
      <c r="O729" s="207"/>
      <c r="P729" s="207"/>
      <c r="Q729" s="207"/>
      <c r="R729" s="207"/>
      <c r="S729" s="207"/>
      <c r="T729" s="207"/>
      <c r="U729" s="207"/>
      <c r="V729" s="207"/>
      <c r="W729" s="207"/>
      <c r="X729" s="207"/>
      <c r="Y729" s="207"/>
      <c r="Z729" s="207"/>
      <c r="AA729" s="207"/>
      <c r="AB729" s="207"/>
      <c r="AC729" s="207"/>
      <c r="AD729" s="207"/>
      <c r="AE729" s="207"/>
      <c r="AF729" s="248"/>
    </row>
    <row r="730" spans="1:32" ht="15.75" customHeight="1">
      <c r="A730" s="207"/>
      <c r="B730" s="207"/>
      <c r="C730" s="207"/>
      <c r="D730" s="207"/>
      <c r="E730" s="207"/>
      <c r="F730" s="207"/>
      <c r="G730" s="207"/>
      <c r="H730" s="207"/>
      <c r="I730" s="207"/>
      <c r="J730" s="207"/>
      <c r="K730" s="207"/>
      <c r="L730" s="207"/>
      <c r="M730" s="247"/>
      <c r="N730" s="207"/>
      <c r="O730" s="207"/>
      <c r="P730" s="207"/>
      <c r="Q730" s="207"/>
      <c r="R730" s="207"/>
      <c r="S730" s="207"/>
      <c r="T730" s="207"/>
      <c r="U730" s="207"/>
      <c r="V730" s="207"/>
      <c r="W730" s="207"/>
      <c r="X730" s="207"/>
      <c r="Y730" s="207"/>
      <c r="Z730" s="207"/>
      <c r="AA730" s="207"/>
      <c r="AB730" s="207"/>
      <c r="AC730" s="207"/>
      <c r="AD730" s="207"/>
      <c r="AE730" s="207"/>
      <c r="AF730" s="248"/>
    </row>
    <row r="731" spans="1:32" ht="15.75" customHeight="1">
      <c r="A731" s="207"/>
      <c r="B731" s="207"/>
      <c r="C731" s="207"/>
      <c r="D731" s="207"/>
      <c r="E731" s="207"/>
      <c r="F731" s="207"/>
      <c r="G731" s="207"/>
      <c r="H731" s="207"/>
      <c r="I731" s="207"/>
      <c r="J731" s="207"/>
      <c r="K731" s="207"/>
      <c r="L731" s="207"/>
      <c r="M731" s="247"/>
      <c r="N731" s="207"/>
      <c r="O731" s="207"/>
      <c r="P731" s="207"/>
      <c r="Q731" s="207"/>
      <c r="R731" s="207"/>
      <c r="S731" s="207"/>
      <c r="T731" s="207"/>
      <c r="U731" s="207"/>
      <c r="V731" s="207"/>
      <c r="W731" s="207"/>
      <c r="X731" s="207"/>
      <c r="Y731" s="207"/>
      <c r="Z731" s="207"/>
      <c r="AA731" s="207"/>
      <c r="AB731" s="207"/>
      <c r="AC731" s="207"/>
      <c r="AD731" s="207"/>
      <c r="AE731" s="207"/>
      <c r="AF731" s="248"/>
    </row>
    <row r="732" spans="1:32" ht="15.75" customHeight="1">
      <c r="A732" s="207"/>
      <c r="B732" s="207"/>
      <c r="C732" s="207"/>
      <c r="D732" s="207"/>
      <c r="E732" s="207"/>
      <c r="F732" s="207"/>
      <c r="G732" s="207"/>
      <c r="H732" s="207"/>
      <c r="I732" s="207"/>
      <c r="J732" s="207"/>
      <c r="K732" s="207"/>
      <c r="L732" s="207"/>
      <c r="M732" s="247"/>
      <c r="N732" s="207"/>
      <c r="O732" s="207"/>
      <c r="P732" s="207"/>
      <c r="Q732" s="207"/>
      <c r="R732" s="207"/>
      <c r="S732" s="207"/>
      <c r="T732" s="207"/>
      <c r="U732" s="207"/>
      <c r="V732" s="207"/>
      <c r="W732" s="207"/>
      <c r="X732" s="207"/>
      <c r="Y732" s="207"/>
      <c r="Z732" s="207"/>
      <c r="AA732" s="207"/>
      <c r="AB732" s="207"/>
      <c r="AC732" s="207"/>
      <c r="AD732" s="207"/>
      <c r="AE732" s="207"/>
      <c r="AF732" s="248"/>
    </row>
    <row r="733" spans="1:32" ht="15.75" customHeight="1">
      <c r="A733" s="207"/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47"/>
      <c r="N733" s="207"/>
      <c r="O733" s="207"/>
      <c r="P733" s="207"/>
      <c r="Q733" s="207"/>
      <c r="R733" s="207"/>
      <c r="S733" s="207"/>
      <c r="T733" s="207"/>
      <c r="U733" s="207"/>
      <c r="V733" s="207"/>
      <c r="W733" s="207"/>
      <c r="X733" s="207"/>
      <c r="Y733" s="207"/>
      <c r="Z733" s="207"/>
      <c r="AA733" s="207"/>
      <c r="AB733" s="207"/>
      <c r="AC733" s="207"/>
      <c r="AD733" s="207"/>
      <c r="AE733" s="207"/>
      <c r="AF733" s="248"/>
    </row>
    <row r="734" spans="1:32" ht="15.75" customHeight="1">
      <c r="A734" s="207"/>
      <c r="B734" s="207"/>
      <c r="C734" s="207"/>
      <c r="D734" s="207"/>
      <c r="E734" s="207"/>
      <c r="F734" s="207"/>
      <c r="G734" s="207"/>
      <c r="H734" s="207"/>
      <c r="I734" s="207"/>
      <c r="J734" s="207"/>
      <c r="K734" s="207"/>
      <c r="L734" s="207"/>
      <c r="M734" s="247"/>
      <c r="N734" s="207"/>
      <c r="O734" s="207"/>
      <c r="P734" s="207"/>
      <c r="Q734" s="207"/>
      <c r="R734" s="207"/>
      <c r="S734" s="207"/>
      <c r="T734" s="207"/>
      <c r="U734" s="207"/>
      <c r="V734" s="207"/>
      <c r="W734" s="207"/>
      <c r="X734" s="207"/>
      <c r="Y734" s="207"/>
      <c r="Z734" s="207"/>
      <c r="AA734" s="207"/>
      <c r="AB734" s="207"/>
      <c r="AC734" s="207"/>
      <c r="AD734" s="207"/>
      <c r="AE734" s="207"/>
      <c r="AF734" s="248"/>
    </row>
    <row r="735" spans="1:32" ht="15.75" customHeight="1">
      <c r="A735" s="207"/>
      <c r="B735" s="207"/>
      <c r="C735" s="207"/>
      <c r="D735" s="207"/>
      <c r="E735" s="207"/>
      <c r="F735" s="207"/>
      <c r="G735" s="207"/>
      <c r="H735" s="207"/>
      <c r="I735" s="207"/>
      <c r="J735" s="207"/>
      <c r="K735" s="207"/>
      <c r="L735" s="207"/>
      <c r="M735" s="247"/>
      <c r="N735" s="207"/>
      <c r="O735" s="207"/>
      <c r="P735" s="207"/>
      <c r="Q735" s="207"/>
      <c r="R735" s="207"/>
      <c r="S735" s="207"/>
      <c r="T735" s="207"/>
      <c r="U735" s="207"/>
      <c r="V735" s="207"/>
      <c r="W735" s="207"/>
      <c r="X735" s="207"/>
      <c r="Y735" s="207"/>
      <c r="Z735" s="207"/>
      <c r="AA735" s="207"/>
      <c r="AB735" s="207"/>
      <c r="AC735" s="207"/>
      <c r="AD735" s="207"/>
      <c r="AE735" s="207"/>
      <c r="AF735" s="248"/>
    </row>
    <row r="736" spans="1:32" ht="15.75" customHeight="1">
      <c r="A736" s="207"/>
      <c r="B736" s="207"/>
      <c r="C736" s="207"/>
      <c r="D736" s="207"/>
      <c r="E736" s="207"/>
      <c r="F736" s="207"/>
      <c r="G736" s="207"/>
      <c r="H736" s="207"/>
      <c r="I736" s="207"/>
      <c r="J736" s="207"/>
      <c r="K736" s="207"/>
      <c r="L736" s="207"/>
      <c r="M736" s="247"/>
      <c r="N736" s="207"/>
      <c r="O736" s="207"/>
      <c r="P736" s="207"/>
      <c r="Q736" s="207"/>
      <c r="R736" s="207"/>
      <c r="S736" s="207"/>
      <c r="T736" s="207"/>
      <c r="U736" s="207"/>
      <c r="V736" s="207"/>
      <c r="W736" s="207"/>
      <c r="X736" s="207"/>
      <c r="Y736" s="207"/>
      <c r="Z736" s="207"/>
      <c r="AA736" s="207"/>
      <c r="AB736" s="207"/>
      <c r="AC736" s="207"/>
      <c r="AD736" s="207"/>
      <c r="AE736" s="207"/>
      <c r="AF736" s="248"/>
    </row>
    <row r="737" spans="1:32" ht="15.75" customHeight="1">
      <c r="A737" s="207"/>
      <c r="B737" s="207"/>
      <c r="C737" s="207"/>
      <c r="D737" s="207"/>
      <c r="E737" s="207"/>
      <c r="F737" s="207"/>
      <c r="G737" s="207"/>
      <c r="H737" s="207"/>
      <c r="I737" s="207"/>
      <c r="J737" s="207"/>
      <c r="K737" s="207"/>
      <c r="L737" s="207"/>
      <c r="M737" s="247"/>
      <c r="N737" s="207"/>
      <c r="O737" s="207"/>
      <c r="P737" s="207"/>
      <c r="Q737" s="207"/>
      <c r="R737" s="207"/>
      <c r="S737" s="207"/>
      <c r="T737" s="207"/>
      <c r="U737" s="207"/>
      <c r="V737" s="207"/>
      <c r="W737" s="207"/>
      <c r="X737" s="207"/>
      <c r="Y737" s="207"/>
      <c r="Z737" s="207"/>
      <c r="AA737" s="207"/>
      <c r="AB737" s="207"/>
      <c r="AC737" s="207"/>
      <c r="AD737" s="207"/>
      <c r="AE737" s="207"/>
      <c r="AF737" s="248"/>
    </row>
    <row r="738" spans="1:32" ht="15.75" customHeight="1">
      <c r="A738" s="207"/>
      <c r="B738" s="207"/>
      <c r="C738" s="207"/>
      <c r="D738" s="207"/>
      <c r="E738" s="207"/>
      <c r="F738" s="207"/>
      <c r="G738" s="207"/>
      <c r="H738" s="207"/>
      <c r="I738" s="207"/>
      <c r="J738" s="207"/>
      <c r="K738" s="207"/>
      <c r="L738" s="207"/>
      <c r="M738" s="247"/>
      <c r="N738" s="207"/>
      <c r="O738" s="207"/>
      <c r="P738" s="207"/>
      <c r="Q738" s="207"/>
      <c r="R738" s="207"/>
      <c r="S738" s="207"/>
      <c r="T738" s="207"/>
      <c r="U738" s="207"/>
      <c r="V738" s="207"/>
      <c r="W738" s="207"/>
      <c r="X738" s="207"/>
      <c r="Y738" s="207"/>
      <c r="Z738" s="207"/>
      <c r="AA738" s="207"/>
      <c r="AB738" s="207"/>
      <c r="AC738" s="207"/>
      <c r="AD738" s="207"/>
      <c r="AE738" s="207"/>
      <c r="AF738" s="248"/>
    </row>
    <row r="739" spans="1:32" ht="15.75" customHeight="1">
      <c r="A739" s="207"/>
      <c r="B739" s="207"/>
      <c r="C739" s="207"/>
      <c r="D739" s="207"/>
      <c r="E739" s="207"/>
      <c r="F739" s="207"/>
      <c r="G739" s="207"/>
      <c r="H739" s="207"/>
      <c r="I739" s="207"/>
      <c r="J739" s="207"/>
      <c r="K739" s="207"/>
      <c r="L739" s="207"/>
      <c r="M739" s="247"/>
      <c r="N739" s="207"/>
      <c r="O739" s="207"/>
      <c r="P739" s="207"/>
      <c r="Q739" s="207"/>
      <c r="R739" s="207"/>
      <c r="S739" s="207"/>
      <c r="T739" s="207"/>
      <c r="U739" s="207"/>
      <c r="V739" s="207"/>
      <c r="W739" s="207"/>
      <c r="X739" s="207"/>
      <c r="Y739" s="207"/>
      <c r="Z739" s="207"/>
      <c r="AA739" s="207"/>
      <c r="AB739" s="207"/>
      <c r="AC739" s="207"/>
      <c r="AD739" s="207"/>
      <c r="AE739" s="207"/>
      <c r="AF739" s="248"/>
    </row>
    <row r="740" spans="1:32" ht="15.75" customHeight="1">
      <c r="A740" s="207"/>
      <c r="B740" s="207"/>
      <c r="C740" s="207"/>
      <c r="D740" s="207"/>
      <c r="E740" s="207"/>
      <c r="F740" s="207"/>
      <c r="G740" s="207"/>
      <c r="H740" s="207"/>
      <c r="I740" s="207"/>
      <c r="J740" s="207"/>
      <c r="K740" s="207"/>
      <c r="L740" s="207"/>
      <c r="M740" s="247"/>
      <c r="N740" s="207"/>
      <c r="O740" s="207"/>
      <c r="P740" s="207"/>
      <c r="Q740" s="207"/>
      <c r="R740" s="207"/>
      <c r="S740" s="207"/>
      <c r="T740" s="207"/>
      <c r="U740" s="207"/>
      <c r="V740" s="207"/>
      <c r="W740" s="207"/>
      <c r="X740" s="207"/>
      <c r="Y740" s="207"/>
      <c r="Z740" s="207"/>
      <c r="AA740" s="207"/>
      <c r="AB740" s="207"/>
      <c r="AC740" s="207"/>
      <c r="AD740" s="207"/>
      <c r="AE740" s="207"/>
      <c r="AF740" s="248"/>
    </row>
    <row r="741" spans="1:32" ht="15.75" customHeight="1">
      <c r="A741" s="207"/>
      <c r="B741" s="207"/>
      <c r="C741" s="207"/>
      <c r="D741" s="207"/>
      <c r="E741" s="207"/>
      <c r="F741" s="207"/>
      <c r="G741" s="207"/>
      <c r="H741" s="207"/>
      <c r="I741" s="207"/>
      <c r="J741" s="207"/>
      <c r="K741" s="207"/>
      <c r="L741" s="207"/>
      <c r="M741" s="247"/>
      <c r="N741" s="207"/>
      <c r="O741" s="207"/>
      <c r="P741" s="207"/>
      <c r="Q741" s="207"/>
      <c r="R741" s="207"/>
      <c r="S741" s="207"/>
      <c r="T741" s="207"/>
      <c r="U741" s="207"/>
      <c r="V741" s="207"/>
      <c r="W741" s="207"/>
      <c r="X741" s="207"/>
      <c r="Y741" s="207"/>
      <c r="Z741" s="207"/>
      <c r="AA741" s="207"/>
      <c r="AB741" s="207"/>
      <c r="AC741" s="207"/>
      <c r="AD741" s="207"/>
      <c r="AE741" s="207"/>
      <c r="AF741" s="248"/>
    </row>
    <row r="742" spans="1:32" ht="15.75" customHeight="1">
      <c r="A742" s="207"/>
      <c r="B742" s="207"/>
      <c r="C742" s="207"/>
      <c r="D742" s="207"/>
      <c r="E742" s="207"/>
      <c r="F742" s="207"/>
      <c r="G742" s="207"/>
      <c r="H742" s="207"/>
      <c r="I742" s="207"/>
      <c r="J742" s="207"/>
      <c r="K742" s="207"/>
      <c r="L742" s="207"/>
      <c r="M742" s="247"/>
      <c r="N742" s="207"/>
      <c r="O742" s="207"/>
      <c r="P742" s="207"/>
      <c r="Q742" s="207"/>
      <c r="R742" s="207"/>
      <c r="S742" s="207"/>
      <c r="T742" s="207"/>
      <c r="U742" s="207"/>
      <c r="V742" s="207"/>
      <c r="W742" s="207"/>
      <c r="X742" s="207"/>
      <c r="Y742" s="207"/>
      <c r="Z742" s="207"/>
      <c r="AA742" s="207"/>
      <c r="AB742" s="207"/>
      <c r="AC742" s="207"/>
      <c r="AD742" s="207"/>
      <c r="AE742" s="207"/>
      <c r="AF742" s="248"/>
    </row>
    <row r="743" spans="1:32" ht="15.75" customHeight="1">
      <c r="A743" s="207"/>
      <c r="B743" s="207"/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46"/>
      <c r="N743" s="207"/>
      <c r="O743" s="207"/>
      <c r="P743" s="207"/>
      <c r="Q743" s="207"/>
      <c r="R743" s="207"/>
      <c r="S743" s="207"/>
      <c r="T743" s="207"/>
      <c r="U743" s="207"/>
      <c r="V743" s="207"/>
      <c r="W743" s="207"/>
      <c r="X743" s="207"/>
      <c r="Y743" s="207"/>
      <c r="Z743" s="207"/>
      <c r="AA743" s="207"/>
      <c r="AB743" s="207"/>
      <c r="AC743" s="207"/>
      <c r="AD743" s="207"/>
      <c r="AE743" s="207"/>
      <c r="AF743" s="248"/>
    </row>
    <row r="744" spans="1:32" ht="15.75" customHeight="1">
      <c r="A744" s="207"/>
      <c r="B744" s="207"/>
      <c r="C744" s="207"/>
      <c r="D744" s="207"/>
      <c r="E744" s="207"/>
      <c r="F744" s="207"/>
      <c r="G744" s="207"/>
      <c r="H744" s="207"/>
      <c r="I744" s="207"/>
      <c r="J744" s="207"/>
      <c r="K744" s="207"/>
      <c r="L744" s="207"/>
      <c r="M744" s="246"/>
      <c r="N744" s="207"/>
      <c r="O744" s="207"/>
      <c r="P744" s="207"/>
      <c r="Q744" s="207"/>
      <c r="R744" s="207"/>
      <c r="S744" s="207"/>
      <c r="T744" s="207"/>
      <c r="U744" s="207"/>
      <c r="V744" s="207"/>
      <c r="W744" s="207"/>
      <c r="X744" s="207"/>
      <c r="Y744" s="207"/>
      <c r="Z744" s="207"/>
      <c r="AA744" s="207"/>
      <c r="AB744" s="207"/>
      <c r="AC744" s="207"/>
      <c r="AD744" s="207"/>
      <c r="AE744" s="207"/>
      <c r="AF744" s="248"/>
    </row>
    <row r="745" spans="1:32" ht="15.75" customHeight="1">
      <c r="A745" s="207"/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47"/>
      <c r="N745" s="207"/>
      <c r="O745" s="207"/>
      <c r="P745" s="207"/>
      <c r="Q745" s="207"/>
      <c r="R745" s="207"/>
      <c r="S745" s="207"/>
      <c r="T745" s="207"/>
      <c r="U745" s="207"/>
      <c r="V745" s="207"/>
      <c r="W745" s="207"/>
      <c r="X745" s="207"/>
      <c r="Y745" s="207"/>
      <c r="Z745" s="207"/>
      <c r="AA745" s="207"/>
      <c r="AB745" s="207"/>
      <c r="AC745" s="207"/>
      <c r="AD745" s="207"/>
      <c r="AE745" s="207"/>
      <c r="AF745" s="248"/>
    </row>
    <row r="746" spans="1:32" ht="15.75" customHeight="1">
      <c r="A746" s="207"/>
      <c r="B746" s="207"/>
      <c r="C746" s="207"/>
      <c r="D746" s="207"/>
      <c r="E746" s="207"/>
      <c r="F746" s="207"/>
      <c r="G746" s="207"/>
      <c r="H746" s="207"/>
      <c r="I746" s="207"/>
      <c r="J746" s="207"/>
      <c r="K746" s="207"/>
      <c r="L746" s="207"/>
      <c r="M746" s="247"/>
      <c r="N746" s="207"/>
      <c r="O746" s="207"/>
      <c r="P746" s="207"/>
      <c r="Q746" s="207"/>
      <c r="R746" s="207"/>
      <c r="S746" s="207"/>
      <c r="T746" s="207"/>
      <c r="U746" s="207"/>
      <c r="V746" s="207"/>
      <c r="W746" s="207"/>
      <c r="X746" s="207"/>
      <c r="Y746" s="207"/>
      <c r="Z746" s="207"/>
      <c r="AA746" s="207"/>
      <c r="AB746" s="207"/>
      <c r="AC746" s="207"/>
      <c r="AD746" s="207"/>
      <c r="AE746" s="207"/>
      <c r="AF746" s="248"/>
    </row>
    <row r="747" spans="1:32" ht="15.75" customHeight="1">
      <c r="A747" s="207"/>
      <c r="B747" s="207"/>
      <c r="C747" s="207"/>
      <c r="D747" s="207"/>
      <c r="E747" s="207"/>
      <c r="F747" s="207"/>
      <c r="G747" s="207"/>
      <c r="H747" s="207"/>
      <c r="I747" s="207"/>
      <c r="J747" s="207"/>
      <c r="K747" s="207"/>
      <c r="L747" s="207"/>
      <c r="M747" s="247"/>
      <c r="N747" s="207"/>
      <c r="O747" s="207"/>
      <c r="P747" s="207"/>
      <c r="Q747" s="207"/>
      <c r="R747" s="207"/>
      <c r="S747" s="207"/>
      <c r="T747" s="207"/>
      <c r="U747" s="207"/>
      <c r="V747" s="207"/>
      <c r="W747" s="207"/>
      <c r="X747" s="207"/>
      <c r="Y747" s="207"/>
      <c r="Z747" s="207"/>
      <c r="AA747" s="207"/>
      <c r="AB747" s="207"/>
      <c r="AC747" s="207"/>
      <c r="AD747" s="207"/>
      <c r="AE747" s="207"/>
      <c r="AF747" s="248"/>
    </row>
    <row r="748" spans="1:32" ht="15.75" customHeight="1">
      <c r="A748" s="207"/>
      <c r="B748" s="207"/>
      <c r="C748" s="207"/>
      <c r="D748" s="207"/>
      <c r="E748" s="207"/>
      <c r="F748" s="207"/>
      <c r="G748" s="207"/>
      <c r="H748" s="207"/>
      <c r="I748" s="207"/>
      <c r="J748" s="207"/>
      <c r="K748" s="207"/>
      <c r="L748" s="207"/>
      <c r="M748" s="247"/>
      <c r="N748" s="207"/>
      <c r="O748" s="207"/>
      <c r="P748" s="207"/>
      <c r="Q748" s="207"/>
      <c r="R748" s="207"/>
      <c r="S748" s="207"/>
      <c r="T748" s="207"/>
      <c r="U748" s="207"/>
      <c r="V748" s="207"/>
      <c r="W748" s="207"/>
      <c r="X748" s="207"/>
      <c r="Y748" s="207"/>
      <c r="Z748" s="207"/>
      <c r="AA748" s="207"/>
      <c r="AB748" s="207"/>
      <c r="AC748" s="207"/>
      <c r="AD748" s="207"/>
      <c r="AE748" s="207"/>
      <c r="AF748" s="248"/>
    </row>
    <row r="749" spans="1:32" ht="15.75" customHeight="1">
      <c r="A749" s="207"/>
      <c r="B749" s="207"/>
      <c r="C749" s="207"/>
      <c r="D749" s="207"/>
      <c r="E749" s="207"/>
      <c r="F749" s="207"/>
      <c r="G749" s="207"/>
      <c r="H749" s="207"/>
      <c r="I749" s="207"/>
      <c r="J749" s="207"/>
      <c r="K749" s="207"/>
      <c r="L749" s="207"/>
      <c r="M749" s="247"/>
      <c r="N749" s="207"/>
      <c r="O749" s="207"/>
      <c r="P749" s="207"/>
      <c r="Q749" s="207"/>
      <c r="R749" s="207"/>
      <c r="S749" s="207"/>
      <c r="T749" s="207"/>
      <c r="U749" s="207"/>
      <c r="V749" s="207"/>
      <c r="W749" s="207"/>
      <c r="X749" s="207"/>
      <c r="Y749" s="207"/>
      <c r="Z749" s="207"/>
      <c r="AA749" s="207"/>
      <c r="AB749" s="207"/>
      <c r="AC749" s="207"/>
      <c r="AD749" s="207"/>
      <c r="AE749" s="207"/>
      <c r="AF749" s="248"/>
    </row>
    <row r="750" spans="1:32" ht="15.75" customHeight="1">
      <c r="A750" s="207"/>
      <c r="B750" s="207"/>
      <c r="C750" s="207"/>
      <c r="D750" s="207"/>
      <c r="E750" s="207"/>
      <c r="F750" s="207"/>
      <c r="G750" s="207"/>
      <c r="H750" s="207"/>
      <c r="I750" s="207"/>
      <c r="J750" s="207"/>
      <c r="K750" s="207"/>
      <c r="L750" s="207"/>
      <c r="M750" s="247"/>
      <c r="N750" s="207"/>
      <c r="O750" s="207"/>
      <c r="P750" s="207"/>
      <c r="Q750" s="207"/>
      <c r="R750" s="207"/>
      <c r="S750" s="207"/>
      <c r="T750" s="207"/>
      <c r="U750" s="207"/>
      <c r="V750" s="207"/>
      <c r="W750" s="207"/>
      <c r="X750" s="207"/>
      <c r="Y750" s="207"/>
      <c r="Z750" s="207"/>
      <c r="AA750" s="207"/>
      <c r="AB750" s="207"/>
      <c r="AC750" s="207"/>
      <c r="AD750" s="207"/>
      <c r="AE750" s="207"/>
      <c r="AF750" s="248"/>
    </row>
    <row r="751" spans="1:32" ht="15.75" customHeight="1">
      <c r="A751" s="207"/>
      <c r="B751" s="207"/>
      <c r="C751" s="207"/>
      <c r="D751" s="207"/>
      <c r="E751" s="207"/>
      <c r="F751" s="207"/>
      <c r="G751" s="207"/>
      <c r="H751" s="207"/>
      <c r="I751" s="207"/>
      <c r="J751" s="207"/>
      <c r="K751" s="207"/>
      <c r="L751" s="207"/>
      <c r="M751" s="247"/>
      <c r="N751" s="207"/>
      <c r="O751" s="207"/>
      <c r="P751" s="207"/>
      <c r="Q751" s="207"/>
      <c r="R751" s="207"/>
      <c r="S751" s="207"/>
      <c r="T751" s="207"/>
      <c r="U751" s="207"/>
      <c r="V751" s="207"/>
      <c r="W751" s="207"/>
      <c r="X751" s="207"/>
      <c r="Y751" s="207"/>
      <c r="Z751" s="207"/>
      <c r="AA751" s="207"/>
      <c r="AB751" s="207"/>
      <c r="AC751" s="207"/>
      <c r="AD751" s="207"/>
      <c r="AE751" s="207"/>
      <c r="AF751" s="248"/>
    </row>
    <row r="752" spans="1:32" ht="15.75" customHeight="1">
      <c r="A752" s="207"/>
      <c r="B752" s="207"/>
      <c r="C752" s="207"/>
      <c r="D752" s="207"/>
      <c r="E752" s="207"/>
      <c r="F752" s="207"/>
      <c r="G752" s="207"/>
      <c r="H752" s="207"/>
      <c r="I752" s="207"/>
      <c r="J752" s="207"/>
      <c r="K752" s="207"/>
      <c r="L752" s="207"/>
      <c r="M752" s="247"/>
      <c r="N752" s="207"/>
      <c r="O752" s="207"/>
      <c r="P752" s="207"/>
      <c r="Q752" s="207"/>
      <c r="R752" s="207"/>
      <c r="S752" s="207"/>
      <c r="T752" s="207"/>
      <c r="U752" s="207"/>
      <c r="V752" s="207"/>
      <c r="W752" s="207"/>
      <c r="X752" s="207"/>
      <c r="Y752" s="207"/>
      <c r="Z752" s="207"/>
      <c r="AA752" s="207"/>
      <c r="AB752" s="207"/>
      <c r="AC752" s="207"/>
      <c r="AD752" s="207"/>
      <c r="AE752" s="207"/>
      <c r="AF752" s="248"/>
    </row>
    <row r="753" spans="1:32" ht="15.75" customHeight="1">
      <c r="A753" s="207"/>
      <c r="B753" s="207"/>
      <c r="C753" s="207"/>
      <c r="D753" s="207"/>
      <c r="E753" s="207"/>
      <c r="F753" s="207"/>
      <c r="G753" s="207"/>
      <c r="H753" s="207"/>
      <c r="I753" s="207"/>
      <c r="J753" s="207"/>
      <c r="K753" s="207"/>
      <c r="L753" s="207"/>
      <c r="M753" s="247"/>
      <c r="N753" s="207"/>
      <c r="O753" s="207"/>
      <c r="P753" s="207"/>
      <c r="Q753" s="207"/>
      <c r="R753" s="207"/>
      <c r="S753" s="207"/>
      <c r="T753" s="207"/>
      <c r="U753" s="207"/>
      <c r="V753" s="207"/>
      <c r="W753" s="207"/>
      <c r="X753" s="207"/>
      <c r="Y753" s="207"/>
      <c r="Z753" s="207"/>
      <c r="AA753" s="207"/>
      <c r="AB753" s="207"/>
      <c r="AC753" s="207"/>
      <c r="AD753" s="207"/>
      <c r="AE753" s="207"/>
      <c r="AF753" s="248"/>
    </row>
    <row r="754" spans="1:32" ht="15.75" customHeight="1">
      <c r="A754" s="207"/>
      <c r="B754" s="207"/>
      <c r="C754" s="207"/>
      <c r="D754" s="207"/>
      <c r="E754" s="207"/>
      <c r="F754" s="207"/>
      <c r="G754" s="207"/>
      <c r="H754" s="207"/>
      <c r="I754" s="207"/>
      <c r="J754" s="207"/>
      <c r="K754" s="207"/>
      <c r="L754" s="207"/>
      <c r="M754" s="247"/>
      <c r="N754" s="207"/>
      <c r="O754" s="207"/>
      <c r="P754" s="207"/>
      <c r="Q754" s="207"/>
      <c r="R754" s="207"/>
      <c r="S754" s="207"/>
      <c r="T754" s="207"/>
      <c r="U754" s="207"/>
      <c r="V754" s="207"/>
      <c r="W754" s="207"/>
      <c r="X754" s="207"/>
      <c r="Y754" s="207"/>
      <c r="Z754" s="207"/>
      <c r="AA754" s="207"/>
      <c r="AB754" s="207"/>
      <c r="AC754" s="207"/>
      <c r="AD754" s="207"/>
      <c r="AE754" s="207"/>
      <c r="AF754" s="248"/>
    </row>
    <row r="755" spans="1:32" ht="15.75" customHeight="1">
      <c r="A755" s="207"/>
      <c r="B755" s="207"/>
      <c r="C755" s="207"/>
      <c r="D755" s="207"/>
      <c r="E755" s="207"/>
      <c r="F755" s="207"/>
      <c r="G755" s="207"/>
      <c r="H755" s="207"/>
      <c r="I755" s="207"/>
      <c r="J755" s="207"/>
      <c r="K755" s="207"/>
      <c r="L755" s="207"/>
      <c r="M755" s="247"/>
      <c r="N755" s="207"/>
      <c r="O755" s="207"/>
      <c r="P755" s="207"/>
      <c r="Q755" s="207"/>
      <c r="R755" s="207"/>
      <c r="S755" s="207"/>
      <c r="T755" s="207"/>
      <c r="U755" s="207"/>
      <c r="V755" s="207"/>
      <c r="W755" s="207"/>
      <c r="X755" s="207"/>
      <c r="Y755" s="207"/>
      <c r="Z755" s="207"/>
      <c r="AA755" s="207"/>
      <c r="AB755" s="207"/>
      <c r="AC755" s="207"/>
      <c r="AD755" s="207"/>
      <c r="AE755" s="207"/>
      <c r="AF755" s="248"/>
    </row>
    <row r="756" spans="1:32" ht="15.75" customHeight="1">
      <c r="A756" s="207"/>
      <c r="B756" s="207"/>
      <c r="C756" s="207"/>
      <c r="D756" s="207"/>
      <c r="E756" s="207"/>
      <c r="F756" s="207"/>
      <c r="G756" s="207"/>
      <c r="H756" s="207"/>
      <c r="I756" s="207"/>
      <c r="J756" s="207"/>
      <c r="K756" s="207"/>
      <c r="L756" s="207"/>
      <c r="M756" s="247"/>
      <c r="N756" s="207"/>
      <c r="O756" s="207"/>
      <c r="P756" s="207"/>
      <c r="Q756" s="207"/>
      <c r="R756" s="207"/>
      <c r="S756" s="207"/>
      <c r="T756" s="207"/>
      <c r="U756" s="207"/>
      <c r="V756" s="207"/>
      <c r="W756" s="207"/>
      <c r="X756" s="207"/>
      <c r="Y756" s="207"/>
      <c r="Z756" s="207"/>
      <c r="AA756" s="207"/>
      <c r="AB756" s="207"/>
      <c r="AC756" s="207"/>
      <c r="AD756" s="207"/>
      <c r="AE756" s="207"/>
      <c r="AF756" s="248"/>
    </row>
    <row r="757" spans="1:32" ht="15.75" customHeight="1">
      <c r="A757" s="207"/>
      <c r="B757" s="207"/>
      <c r="C757" s="207"/>
      <c r="D757" s="207"/>
      <c r="E757" s="207"/>
      <c r="F757" s="207"/>
      <c r="G757" s="207"/>
      <c r="H757" s="207"/>
      <c r="I757" s="207"/>
      <c r="J757" s="207"/>
      <c r="K757" s="207"/>
      <c r="L757" s="207"/>
      <c r="M757" s="247"/>
      <c r="N757" s="207"/>
      <c r="O757" s="207"/>
      <c r="P757" s="207"/>
      <c r="Q757" s="207"/>
      <c r="R757" s="207"/>
      <c r="S757" s="207"/>
      <c r="T757" s="207"/>
      <c r="U757" s="207"/>
      <c r="V757" s="207"/>
      <c r="W757" s="207"/>
      <c r="X757" s="207"/>
      <c r="Y757" s="207"/>
      <c r="Z757" s="207"/>
      <c r="AA757" s="207"/>
      <c r="AB757" s="207"/>
      <c r="AC757" s="207"/>
      <c r="AD757" s="207"/>
      <c r="AE757" s="207"/>
      <c r="AF757" s="248"/>
    </row>
    <row r="758" spans="1:32" ht="15.75" customHeight="1">
      <c r="A758" s="207"/>
      <c r="B758" s="207"/>
      <c r="C758" s="207"/>
      <c r="D758" s="207"/>
      <c r="E758" s="207"/>
      <c r="F758" s="207"/>
      <c r="G758" s="207"/>
      <c r="H758" s="207"/>
      <c r="I758" s="207"/>
      <c r="J758" s="207"/>
      <c r="K758" s="207"/>
      <c r="L758" s="207"/>
      <c r="M758" s="247"/>
      <c r="N758" s="207"/>
      <c r="O758" s="207"/>
      <c r="P758" s="207"/>
      <c r="Q758" s="207"/>
      <c r="R758" s="207"/>
      <c r="S758" s="207"/>
      <c r="T758" s="207"/>
      <c r="U758" s="207"/>
      <c r="V758" s="207"/>
      <c r="W758" s="207"/>
      <c r="X758" s="207"/>
      <c r="Y758" s="207"/>
      <c r="Z758" s="207"/>
      <c r="AA758" s="207"/>
      <c r="AB758" s="207"/>
      <c r="AC758" s="207"/>
      <c r="AD758" s="207"/>
      <c r="AE758" s="207"/>
      <c r="AF758" s="248"/>
    </row>
    <row r="759" spans="1:32" ht="15.75" customHeight="1">
      <c r="A759" s="207"/>
      <c r="B759" s="207"/>
      <c r="C759" s="207"/>
      <c r="D759" s="207"/>
      <c r="E759" s="207"/>
      <c r="F759" s="207"/>
      <c r="G759" s="207"/>
      <c r="H759" s="207"/>
      <c r="I759" s="207"/>
      <c r="J759" s="207"/>
      <c r="K759" s="207"/>
      <c r="L759" s="207"/>
      <c r="M759" s="247"/>
      <c r="N759" s="207"/>
      <c r="O759" s="207"/>
      <c r="P759" s="207"/>
      <c r="Q759" s="207"/>
      <c r="R759" s="207"/>
      <c r="S759" s="207"/>
      <c r="T759" s="207"/>
      <c r="U759" s="207"/>
      <c r="V759" s="207"/>
      <c r="W759" s="207"/>
      <c r="X759" s="207"/>
      <c r="Y759" s="207"/>
      <c r="Z759" s="207"/>
      <c r="AA759" s="207"/>
      <c r="AB759" s="207"/>
      <c r="AC759" s="207"/>
      <c r="AD759" s="207"/>
      <c r="AE759" s="207"/>
      <c r="AF759" s="248"/>
    </row>
    <row r="760" spans="1:32" ht="15.75" customHeight="1">
      <c r="A760" s="207"/>
      <c r="B760" s="207"/>
      <c r="C760" s="207"/>
      <c r="D760" s="207"/>
      <c r="E760" s="207"/>
      <c r="F760" s="207"/>
      <c r="G760" s="207"/>
      <c r="H760" s="207"/>
      <c r="I760" s="207"/>
      <c r="J760" s="207"/>
      <c r="K760" s="207"/>
      <c r="L760" s="207"/>
      <c r="M760" s="247"/>
      <c r="N760" s="207"/>
      <c r="O760" s="207"/>
      <c r="P760" s="207"/>
      <c r="Q760" s="207"/>
      <c r="R760" s="207"/>
      <c r="S760" s="207"/>
      <c r="T760" s="207"/>
      <c r="U760" s="207"/>
      <c r="V760" s="207"/>
      <c r="W760" s="207"/>
      <c r="X760" s="207"/>
      <c r="Y760" s="207"/>
      <c r="Z760" s="207"/>
      <c r="AA760" s="207"/>
      <c r="AB760" s="207"/>
      <c r="AC760" s="207"/>
      <c r="AD760" s="207"/>
      <c r="AE760" s="207"/>
      <c r="AF760" s="248"/>
    </row>
    <row r="761" spans="1:32" ht="15.75" customHeight="1">
      <c r="A761" s="207"/>
      <c r="B761" s="207"/>
      <c r="C761" s="207"/>
      <c r="D761" s="207"/>
      <c r="E761" s="207"/>
      <c r="F761" s="207"/>
      <c r="G761" s="207"/>
      <c r="H761" s="207"/>
      <c r="I761" s="207"/>
      <c r="J761" s="207"/>
      <c r="K761" s="207"/>
      <c r="L761" s="207"/>
      <c r="M761" s="247"/>
      <c r="N761" s="207"/>
      <c r="O761" s="207"/>
      <c r="P761" s="207"/>
      <c r="Q761" s="207"/>
      <c r="R761" s="207"/>
      <c r="S761" s="207"/>
      <c r="T761" s="207"/>
      <c r="U761" s="207"/>
      <c r="V761" s="207"/>
      <c r="W761" s="207"/>
      <c r="X761" s="207"/>
      <c r="Y761" s="207"/>
      <c r="Z761" s="207"/>
      <c r="AA761" s="207"/>
      <c r="AB761" s="207"/>
      <c r="AC761" s="207"/>
      <c r="AD761" s="207"/>
      <c r="AE761" s="207"/>
      <c r="AF761" s="248"/>
    </row>
    <row r="762" spans="1:32" ht="15.75" customHeight="1">
      <c r="A762" s="207"/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47"/>
      <c r="N762" s="207"/>
      <c r="O762" s="207"/>
      <c r="P762" s="207"/>
      <c r="Q762" s="207"/>
      <c r="R762" s="207"/>
      <c r="S762" s="207"/>
      <c r="T762" s="207"/>
      <c r="U762" s="207"/>
      <c r="V762" s="207"/>
      <c r="W762" s="207"/>
      <c r="X762" s="207"/>
      <c r="Y762" s="207"/>
      <c r="Z762" s="207"/>
      <c r="AA762" s="207"/>
      <c r="AB762" s="207"/>
      <c r="AC762" s="207"/>
      <c r="AD762" s="207"/>
      <c r="AE762" s="207"/>
      <c r="AF762" s="248"/>
    </row>
    <row r="763" spans="1:32" ht="15.75" customHeight="1">
      <c r="A763" s="207"/>
      <c r="B763" s="207"/>
      <c r="C763" s="207"/>
      <c r="D763" s="207"/>
      <c r="E763" s="207"/>
      <c r="F763" s="207"/>
      <c r="G763" s="207"/>
      <c r="H763" s="207"/>
      <c r="I763" s="207"/>
      <c r="J763" s="207"/>
      <c r="K763" s="207"/>
      <c r="L763" s="207"/>
      <c r="M763" s="247"/>
      <c r="N763" s="207"/>
      <c r="O763" s="207"/>
      <c r="P763" s="207"/>
      <c r="Q763" s="207"/>
      <c r="R763" s="207"/>
      <c r="S763" s="207"/>
      <c r="T763" s="207"/>
      <c r="U763" s="207"/>
      <c r="V763" s="207"/>
      <c r="W763" s="207"/>
      <c r="X763" s="207"/>
      <c r="Y763" s="207"/>
      <c r="Z763" s="207"/>
      <c r="AA763" s="207"/>
      <c r="AB763" s="207"/>
      <c r="AC763" s="207"/>
      <c r="AD763" s="207"/>
      <c r="AE763" s="207"/>
      <c r="AF763" s="248"/>
    </row>
    <row r="764" spans="1:32" ht="15.75" customHeight="1">
      <c r="A764" s="207"/>
      <c r="B764" s="207"/>
      <c r="C764" s="207"/>
      <c r="D764" s="207"/>
      <c r="E764" s="207"/>
      <c r="F764" s="207"/>
      <c r="G764" s="207"/>
      <c r="H764" s="207"/>
      <c r="I764" s="207"/>
      <c r="J764" s="207"/>
      <c r="K764" s="207"/>
      <c r="L764" s="207"/>
      <c r="M764" s="247"/>
      <c r="N764" s="207"/>
      <c r="O764" s="207"/>
      <c r="P764" s="207"/>
      <c r="Q764" s="207"/>
      <c r="R764" s="207"/>
      <c r="S764" s="207"/>
      <c r="T764" s="207"/>
      <c r="U764" s="207"/>
      <c r="V764" s="207"/>
      <c r="W764" s="207"/>
      <c r="X764" s="207"/>
      <c r="Y764" s="207"/>
      <c r="Z764" s="207"/>
      <c r="AA764" s="207"/>
      <c r="AB764" s="207"/>
      <c r="AC764" s="207"/>
      <c r="AD764" s="207"/>
      <c r="AE764" s="207"/>
      <c r="AF764" s="248"/>
    </row>
    <row r="765" spans="1:32" ht="15.75" customHeight="1">
      <c r="A765" s="207"/>
      <c r="B765" s="207"/>
      <c r="C765" s="207"/>
      <c r="D765" s="207"/>
      <c r="E765" s="207"/>
      <c r="F765" s="207"/>
      <c r="G765" s="207"/>
      <c r="H765" s="207"/>
      <c r="I765" s="207"/>
      <c r="J765" s="207"/>
      <c r="K765" s="207"/>
      <c r="L765" s="207"/>
      <c r="M765" s="247"/>
      <c r="N765" s="207"/>
      <c r="O765" s="207"/>
      <c r="P765" s="207"/>
      <c r="Q765" s="207"/>
      <c r="R765" s="207"/>
      <c r="S765" s="207"/>
      <c r="T765" s="207"/>
      <c r="U765" s="207"/>
      <c r="V765" s="207"/>
      <c r="W765" s="207"/>
      <c r="X765" s="207"/>
      <c r="Y765" s="207"/>
      <c r="Z765" s="207"/>
      <c r="AA765" s="207"/>
      <c r="AB765" s="207"/>
      <c r="AC765" s="207"/>
      <c r="AD765" s="207"/>
      <c r="AE765" s="207"/>
      <c r="AF765" s="248"/>
    </row>
    <row r="766" spans="1:32" ht="15.75" customHeight="1">
      <c r="A766" s="207"/>
      <c r="B766" s="207"/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47"/>
      <c r="N766" s="207"/>
      <c r="O766" s="207"/>
      <c r="P766" s="207"/>
      <c r="Q766" s="207"/>
      <c r="R766" s="207"/>
      <c r="S766" s="207"/>
      <c r="T766" s="207"/>
      <c r="U766" s="207"/>
      <c r="V766" s="207"/>
      <c r="W766" s="207"/>
      <c r="X766" s="207"/>
      <c r="Y766" s="207"/>
      <c r="Z766" s="207"/>
      <c r="AA766" s="207"/>
      <c r="AB766" s="207"/>
      <c r="AC766" s="207"/>
      <c r="AD766" s="207"/>
      <c r="AE766" s="207"/>
      <c r="AF766" s="248"/>
    </row>
    <row r="767" spans="1:32" ht="15.75" customHeight="1">
      <c r="A767" s="207"/>
      <c r="B767" s="207"/>
      <c r="C767" s="207"/>
      <c r="D767" s="207"/>
      <c r="E767" s="207"/>
      <c r="F767" s="207"/>
      <c r="G767" s="207"/>
      <c r="H767" s="207"/>
      <c r="I767" s="207"/>
      <c r="J767" s="207"/>
      <c r="K767" s="207"/>
      <c r="L767" s="207"/>
      <c r="M767" s="247"/>
      <c r="N767" s="207"/>
      <c r="O767" s="207"/>
      <c r="P767" s="207"/>
      <c r="Q767" s="207"/>
      <c r="R767" s="207"/>
      <c r="S767" s="207"/>
      <c r="T767" s="207"/>
      <c r="U767" s="207"/>
      <c r="V767" s="207"/>
      <c r="W767" s="207"/>
      <c r="X767" s="207"/>
      <c r="Y767" s="207"/>
      <c r="Z767" s="207"/>
      <c r="AA767" s="207"/>
      <c r="AB767" s="207"/>
      <c r="AC767" s="207"/>
      <c r="AD767" s="207"/>
      <c r="AE767" s="207"/>
      <c r="AF767" s="248"/>
    </row>
    <row r="768" spans="1:32" ht="15.75" customHeight="1">
      <c r="A768" s="207"/>
      <c r="B768" s="207"/>
      <c r="C768" s="207"/>
      <c r="D768" s="207"/>
      <c r="E768" s="207"/>
      <c r="F768" s="207"/>
      <c r="G768" s="207"/>
      <c r="H768" s="207"/>
      <c r="I768" s="207"/>
      <c r="J768" s="207"/>
      <c r="K768" s="207"/>
      <c r="L768" s="207"/>
      <c r="M768" s="247"/>
      <c r="N768" s="207"/>
      <c r="O768" s="207"/>
      <c r="P768" s="207"/>
      <c r="Q768" s="207"/>
      <c r="R768" s="207"/>
      <c r="S768" s="207"/>
      <c r="T768" s="207"/>
      <c r="U768" s="207"/>
      <c r="V768" s="207"/>
      <c r="W768" s="207"/>
      <c r="X768" s="207"/>
      <c r="Y768" s="207"/>
      <c r="Z768" s="207"/>
      <c r="AA768" s="207"/>
      <c r="AB768" s="207"/>
      <c r="AC768" s="207"/>
      <c r="AD768" s="207"/>
      <c r="AE768" s="207"/>
      <c r="AF768" s="248"/>
    </row>
    <row r="769" spans="1:32" ht="15.75" customHeight="1">
      <c r="A769" s="207"/>
      <c r="B769" s="207"/>
      <c r="C769" s="207"/>
      <c r="D769" s="207"/>
      <c r="E769" s="207"/>
      <c r="F769" s="207"/>
      <c r="G769" s="207"/>
      <c r="H769" s="207"/>
      <c r="I769" s="207"/>
      <c r="J769" s="207"/>
      <c r="K769" s="207"/>
      <c r="L769" s="207"/>
      <c r="M769" s="247"/>
      <c r="N769" s="207"/>
      <c r="O769" s="207"/>
      <c r="P769" s="207"/>
      <c r="Q769" s="207"/>
      <c r="R769" s="207"/>
      <c r="S769" s="207"/>
      <c r="T769" s="207"/>
      <c r="U769" s="207"/>
      <c r="V769" s="207"/>
      <c r="W769" s="207"/>
      <c r="X769" s="207"/>
      <c r="Y769" s="207"/>
      <c r="Z769" s="207"/>
      <c r="AA769" s="207"/>
      <c r="AB769" s="207"/>
      <c r="AC769" s="207"/>
      <c r="AD769" s="207"/>
      <c r="AE769" s="207"/>
      <c r="AF769" s="248"/>
    </row>
    <row r="770" spans="1:32" ht="15.75" customHeight="1">
      <c r="A770" s="207"/>
      <c r="B770" s="207"/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47"/>
      <c r="N770" s="207"/>
      <c r="O770" s="207"/>
      <c r="P770" s="207"/>
      <c r="Q770" s="207"/>
      <c r="R770" s="207"/>
      <c r="S770" s="207"/>
      <c r="T770" s="207"/>
      <c r="U770" s="207"/>
      <c r="V770" s="207"/>
      <c r="W770" s="207"/>
      <c r="X770" s="207"/>
      <c r="Y770" s="207"/>
      <c r="Z770" s="207"/>
      <c r="AA770" s="207"/>
      <c r="AB770" s="207"/>
      <c r="AC770" s="207"/>
      <c r="AD770" s="207"/>
      <c r="AE770" s="207"/>
      <c r="AF770" s="248"/>
    </row>
    <row r="771" spans="1:32" ht="15.75" customHeight="1">
      <c r="A771" s="207"/>
      <c r="B771" s="207"/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47"/>
      <c r="N771" s="207"/>
      <c r="O771" s="207"/>
      <c r="P771" s="207"/>
      <c r="Q771" s="207"/>
      <c r="R771" s="207"/>
      <c r="S771" s="207"/>
      <c r="T771" s="207"/>
      <c r="U771" s="207"/>
      <c r="V771" s="207"/>
      <c r="W771" s="207"/>
      <c r="X771" s="207"/>
      <c r="Y771" s="207"/>
      <c r="Z771" s="207"/>
      <c r="AA771" s="207"/>
      <c r="AB771" s="207"/>
      <c r="AC771" s="207"/>
      <c r="AD771" s="207"/>
      <c r="AE771" s="207"/>
      <c r="AF771" s="248"/>
    </row>
    <row r="772" spans="1:32" ht="15.75" customHeight="1">
      <c r="A772" s="207"/>
      <c r="B772" s="207"/>
      <c r="C772" s="207"/>
      <c r="D772" s="207"/>
      <c r="E772" s="207"/>
      <c r="F772" s="207"/>
      <c r="G772" s="207"/>
      <c r="H772" s="207"/>
      <c r="I772" s="207"/>
      <c r="J772" s="207"/>
      <c r="K772" s="207"/>
      <c r="L772" s="207"/>
      <c r="M772" s="247"/>
      <c r="N772" s="207"/>
      <c r="O772" s="207"/>
      <c r="P772" s="207"/>
      <c r="Q772" s="207"/>
      <c r="R772" s="207"/>
      <c r="S772" s="207"/>
      <c r="T772" s="207"/>
      <c r="U772" s="207"/>
      <c r="V772" s="207"/>
      <c r="W772" s="207"/>
      <c r="X772" s="207"/>
      <c r="Y772" s="207"/>
      <c r="Z772" s="207"/>
      <c r="AA772" s="207"/>
      <c r="AB772" s="207"/>
      <c r="AC772" s="207"/>
      <c r="AD772" s="207"/>
      <c r="AE772" s="207"/>
      <c r="AF772" s="248"/>
    </row>
    <row r="773" spans="1:32" ht="15.75" customHeight="1">
      <c r="A773" s="207"/>
      <c r="B773" s="207"/>
      <c r="C773" s="207"/>
      <c r="D773" s="207"/>
      <c r="E773" s="207"/>
      <c r="F773" s="207"/>
      <c r="G773" s="207"/>
      <c r="H773" s="207"/>
      <c r="I773" s="207"/>
      <c r="J773" s="207"/>
      <c r="K773" s="207"/>
      <c r="L773" s="207"/>
      <c r="M773" s="247"/>
      <c r="N773" s="207"/>
      <c r="O773" s="207"/>
      <c r="P773" s="207"/>
      <c r="Q773" s="207"/>
      <c r="R773" s="207"/>
      <c r="S773" s="207"/>
      <c r="T773" s="207"/>
      <c r="U773" s="207"/>
      <c r="V773" s="207"/>
      <c r="W773" s="207"/>
      <c r="X773" s="207"/>
      <c r="Y773" s="207"/>
      <c r="Z773" s="207"/>
      <c r="AA773" s="207"/>
      <c r="AB773" s="207"/>
      <c r="AC773" s="207"/>
      <c r="AD773" s="207"/>
      <c r="AE773" s="207"/>
      <c r="AF773" s="248"/>
    </row>
    <row r="774" spans="1:32" ht="15.75" customHeight="1">
      <c r="A774" s="207"/>
      <c r="B774" s="207"/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47"/>
      <c r="N774" s="207"/>
      <c r="O774" s="207"/>
      <c r="P774" s="207"/>
      <c r="Q774" s="207"/>
      <c r="R774" s="207"/>
      <c r="S774" s="207"/>
      <c r="T774" s="207"/>
      <c r="U774" s="207"/>
      <c r="V774" s="207"/>
      <c r="W774" s="207"/>
      <c r="X774" s="207"/>
      <c r="Y774" s="207"/>
      <c r="Z774" s="207"/>
      <c r="AA774" s="207"/>
      <c r="AB774" s="207"/>
      <c r="AC774" s="207"/>
      <c r="AD774" s="207"/>
      <c r="AE774" s="207"/>
      <c r="AF774" s="248"/>
    </row>
    <row r="775" spans="1:32" ht="15.75" customHeight="1">
      <c r="A775" s="207"/>
      <c r="B775" s="207"/>
      <c r="C775" s="207"/>
      <c r="D775" s="207"/>
      <c r="E775" s="207"/>
      <c r="F775" s="207"/>
      <c r="G775" s="207"/>
      <c r="H775" s="207"/>
      <c r="I775" s="207"/>
      <c r="J775" s="207"/>
      <c r="K775" s="207"/>
      <c r="L775" s="207"/>
      <c r="M775" s="247"/>
      <c r="N775" s="207"/>
      <c r="O775" s="207"/>
      <c r="P775" s="207"/>
      <c r="Q775" s="207"/>
      <c r="R775" s="207"/>
      <c r="S775" s="207"/>
      <c r="T775" s="207"/>
      <c r="U775" s="207"/>
      <c r="V775" s="207"/>
      <c r="W775" s="207"/>
      <c r="X775" s="207"/>
      <c r="Y775" s="207"/>
      <c r="Z775" s="207"/>
      <c r="AA775" s="207"/>
      <c r="AB775" s="207"/>
      <c r="AC775" s="207"/>
      <c r="AD775" s="207"/>
      <c r="AE775" s="207"/>
      <c r="AF775" s="248"/>
    </row>
    <row r="776" spans="1:32" ht="15.75" customHeight="1">
      <c r="A776" s="207"/>
      <c r="B776" s="207"/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47"/>
      <c r="N776" s="207"/>
      <c r="O776" s="207"/>
      <c r="P776" s="207"/>
      <c r="Q776" s="207"/>
      <c r="R776" s="207"/>
      <c r="S776" s="207"/>
      <c r="T776" s="207"/>
      <c r="U776" s="207"/>
      <c r="V776" s="207"/>
      <c r="W776" s="207"/>
      <c r="X776" s="207"/>
      <c r="Y776" s="207"/>
      <c r="Z776" s="207"/>
      <c r="AA776" s="207"/>
      <c r="AB776" s="207"/>
      <c r="AC776" s="207"/>
      <c r="AD776" s="207"/>
      <c r="AE776" s="207"/>
      <c r="AF776" s="248"/>
    </row>
    <row r="777" spans="1:32" ht="15.75" customHeight="1">
      <c r="A777" s="207"/>
      <c r="B777" s="207"/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47"/>
      <c r="N777" s="207"/>
      <c r="O777" s="207"/>
      <c r="P777" s="207"/>
      <c r="Q777" s="207"/>
      <c r="R777" s="207"/>
      <c r="S777" s="207"/>
      <c r="T777" s="207"/>
      <c r="U777" s="207"/>
      <c r="V777" s="207"/>
      <c r="W777" s="207"/>
      <c r="X777" s="207"/>
      <c r="Y777" s="207"/>
      <c r="Z777" s="207"/>
      <c r="AA777" s="207"/>
      <c r="AB777" s="207"/>
      <c r="AC777" s="207"/>
      <c r="AD777" s="207"/>
      <c r="AE777" s="207"/>
      <c r="AF777" s="248"/>
    </row>
    <row r="778" spans="1:32" ht="15.75" customHeight="1">
      <c r="A778" s="207"/>
      <c r="B778" s="207"/>
      <c r="C778" s="207"/>
      <c r="D778" s="207"/>
      <c r="E778" s="207"/>
      <c r="F778" s="207"/>
      <c r="G778" s="207"/>
      <c r="H778" s="207"/>
      <c r="I778" s="207"/>
      <c r="J778" s="207"/>
      <c r="K778" s="207"/>
      <c r="L778" s="207"/>
      <c r="M778" s="247"/>
      <c r="N778" s="207"/>
      <c r="O778" s="207"/>
      <c r="P778" s="207"/>
      <c r="Q778" s="207"/>
      <c r="R778" s="207"/>
      <c r="S778" s="207"/>
      <c r="T778" s="207"/>
      <c r="U778" s="207"/>
      <c r="V778" s="207"/>
      <c r="W778" s="207"/>
      <c r="X778" s="207"/>
      <c r="Y778" s="207"/>
      <c r="Z778" s="207"/>
      <c r="AA778" s="207"/>
      <c r="AB778" s="207"/>
      <c r="AC778" s="207"/>
      <c r="AD778" s="207"/>
      <c r="AE778" s="207"/>
      <c r="AF778" s="248"/>
    </row>
    <row r="779" spans="1:32" ht="15.75" customHeight="1">
      <c r="A779" s="207"/>
      <c r="B779" s="207"/>
      <c r="C779" s="207"/>
      <c r="D779" s="207"/>
      <c r="E779" s="207"/>
      <c r="F779" s="207"/>
      <c r="G779" s="207"/>
      <c r="H779" s="207"/>
      <c r="I779" s="207"/>
      <c r="J779" s="207"/>
      <c r="K779" s="207"/>
      <c r="L779" s="207"/>
      <c r="M779" s="247"/>
      <c r="N779" s="207"/>
      <c r="O779" s="207"/>
      <c r="P779" s="207"/>
      <c r="Q779" s="207"/>
      <c r="R779" s="207"/>
      <c r="S779" s="207"/>
      <c r="T779" s="207"/>
      <c r="U779" s="207"/>
      <c r="V779" s="207"/>
      <c r="W779" s="207"/>
      <c r="X779" s="207"/>
      <c r="Y779" s="207"/>
      <c r="Z779" s="207"/>
      <c r="AA779" s="207"/>
      <c r="AB779" s="207"/>
      <c r="AC779" s="207"/>
      <c r="AD779" s="207"/>
      <c r="AE779" s="207"/>
      <c r="AF779" s="248"/>
    </row>
    <row r="780" spans="1:32" ht="15.75" customHeight="1">
      <c r="A780" s="207"/>
      <c r="B780" s="207"/>
      <c r="C780" s="207"/>
      <c r="D780" s="207"/>
      <c r="E780" s="207"/>
      <c r="F780" s="207"/>
      <c r="G780" s="207"/>
      <c r="H780" s="207"/>
      <c r="I780" s="207"/>
      <c r="J780" s="207"/>
      <c r="K780" s="207"/>
      <c r="L780" s="207"/>
      <c r="M780" s="247"/>
      <c r="N780" s="207"/>
      <c r="O780" s="207"/>
      <c r="P780" s="207"/>
      <c r="Q780" s="207"/>
      <c r="R780" s="207"/>
      <c r="S780" s="207"/>
      <c r="T780" s="207"/>
      <c r="U780" s="207"/>
      <c r="V780" s="207"/>
      <c r="W780" s="207"/>
      <c r="X780" s="207"/>
      <c r="Y780" s="207"/>
      <c r="Z780" s="207"/>
      <c r="AA780" s="207"/>
      <c r="AB780" s="207"/>
      <c r="AC780" s="207"/>
      <c r="AD780" s="207"/>
      <c r="AE780" s="207"/>
      <c r="AF780" s="248"/>
    </row>
    <row r="781" spans="1:32" ht="15.75" customHeight="1">
      <c r="A781" s="207"/>
      <c r="B781" s="207"/>
      <c r="C781" s="207"/>
      <c r="D781" s="207"/>
      <c r="E781" s="207"/>
      <c r="F781" s="207"/>
      <c r="G781" s="207"/>
      <c r="H781" s="207"/>
      <c r="I781" s="207"/>
      <c r="J781" s="207"/>
      <c r="K781" s="207"/>
      <c r="L781" s="207"/>
      <c r="M781" s="247"/>
      <c r="N781" s="207"/>
      <c r="O781" s="207"/>
      <c r="P781" s="207"/>
      <c r="Q781" s="207"/>
      <c r="R781" s="207"/>
      <c r="S781" s="207"/>
      <c r="T781" s="207"/>
      <c r="U781" s="207"/>
      <c r="V781" s="207"/>
      <c r="W781" s="207"/>
      <c r="X781" s="207"/>
      <c r="Y781" s="207"/>
      <c r="Z781" s="207"/>
      <c r="AA781" s="207"/>
      <c r="AB781" s="207"/>
      <c r="AC781" s="207"/>
      <c r="AD781" s="207"/>
      <c r="AE781" s="207"/>
      <c r="AF781" s="248"/>
    </row>
    <row r="782" spans="1:32" ht="15.75" customHeight="1">
      <c r="A782" s="207"/>
      <c r="B782" s="207"/>
      <c r="C782" s="207"/>
      <c r="D782" s="207"/>
      <c r="E782" s="207"/>
      <c r="F782" s="207"/>
      <c r="G782" s="207"/>
      <c r="H782" s="207"/>
      <c r="I782" s="207"/>
      <c r="J782" s="207"/>
      <c r="K782" s="207"/>
      <c r="L782" s="207"/>
      <c r="M782" s="247"/>
      <c r="N782" s="207"/>
      <c r="O782" s="207"/>
      <c r="P782" s="207"/>
      <c r="Q782" s="207"/>
      <c r="R782" s="207"/>
      <c r="S782" s="207"/>
      <c r="T782" s="207"/>
      <c r="U782" s="207"/>
      <c r="V782" s="207"/>
      <c r="W782" s="207"/>
      <c r="X782" s="207"/>
      <c r="Y782" s="207"/>
      <c r="Z782" s="207"/>
      <c r="AA782" s="207"/>
      <c r="AB782" s="207"/>
      <c r="AC782" s="207"/>
      <c r="AD782" s="207"/>
      <c r="AE782" s="207"/>
      <c r="AF782" s="248"/>
    </row>
    <row r="783" spans="1:32" ht="15.75" customHeight="1">
      <c r="A783" s="207"/>
      <c r="B783" s="207"/>
      <c r="C783" s="207"/>
      <c r="D783" s="207"/>
      <c r="E783" s="207"/>
      <c r="F783" s="207"/>
      <c r="G783" s="207"/>
      <c r="H783" s="207"/>
      <c r="I783" s="207"/>
      <c r="J783" s="207"/>
      <c r="K783" s="207"/>
      <c r="L783" s="207"/>
      <c r="M783" s="247"/>
      <c r="N783" s="207"/>
      <c r="O783" s="207"/>
      <c r="P783" s="207"/>
      <c r="Q783" s="207"/>
      <c r="R783" s="207"/>
      <c r="S783" s="207"/>
      <c r="T783" s="207"/>
      <c r="U783" s="207"/>
      <c r="V783" s="207"/>
      <c r="W783" s="207"/>
      <c r="X783" s="207"/>
      <c r="Y783" s="207"/>
      <c r="Z783" s="207"/>
      <c r="AA783" s="207"/>
      <c r="AB783" s="207"/>
      <c r="AC783" s="207"/>
      <c r="AD783" s="207"/>
      <c r="AE783" s="207"/>
      <c r="AF783" s="248"/>
    </row>
    <row r="784" spans="1:32" ht="15.75" customHeight="1">
      <c r="A784" s="207"/>
      <c r="B784" s="207"/>
      <c r="C784" s="207"/>
      <c r="D784" s="207"/>
      <c r="E784" s="207"/>
      <c r="F784" s="207"/>
      <c r="G784" s="207"/>
      <c r="H784" s="207"/>
      <c r="I784" s="207"/>
      <c r="J784" s="207"/>
      <c r="K784" s="207"/>
      <c r="L784" s="207"/>
      <c r="M784" s="247"/>
      <c r="N784" s="207"/>
      <c r="O784" s="207"/>
      <c r="P784" s="207"/>
      <c r="Q784" s="207"/>
      <c r="R784" s="207"/>
      <c r="S784" s="207"/>
      <c r="T784" s="207"/>
      <c r="U784" s="207"/>
      <c r="V784" s="207"/>
      <c r="W784" s="207"/>
      <c r="X784" s="207"/>
      <c r="Y784" s="207"/>
      <c r="Z784" s="207"/>
      <c r="AA784" s="207"/>
      <c r="AB784" s="207"/>
      <c r="AC784" s="207"/>
      <c r="AD784" s="207"/>
      <c r="AE784" s="207"/>
      <c r="AF784" s="248"/>
    </row>
    <row r="785" spans="1:32" ht="15.75" customHeight="1">
      <c r="A785" s="207"/>
      <c r="B785" s="207"/>
      <c r="C785" s="207"/>
      <c r="D785" s="207"/>
      <c r="E785" s="207"/>
      <c r="F785" s="207"/>
      <c r="G785" s="207"/>
      <c r="H785" s="207"/>
      <c r="I785" s="207"/>
      <c r="J785" s="207"/>
      <c r="K785" s="207"/>
      <c r="L785" s="207"/>
      <c r="M785" s="247"/>
      <c r="N785" s="207"/>
      <c r="O785" s="207"/>
      <c r="P785" s="207"/>
      <c r="Q785" s="207"/>
      <c r="R785" s="207"/>
      <c r="S785" s="207"/>
      <c r="T785" s="207"/>
      <c r="U785" s="207"/>
      <c r="V785" s="207"/>
      <c r="W785" s="207"/>
      <c r="X785" s="207"/>
      <c r="Y785" s="207"/>
      <c r="Z785" s="207"/>
      <c r="AA785" s="207"/>
      <c r="AB785" s="207"/>
      <c r="AC785" s="207"/>
      <c r="AD785" s="207"/>
      <c r="AE785" s="207"/>
      <c r="AF785" s="248"/>
    </row>
    <row r="786" spans="1:32" ht="15.75" customHeight="1">
      <c r="A786" s="207"/>
      <c r="B786" s="207"/>
      <c r="C786" s="207"/>
      <c r="D786" s="207"/>
      <c r="E786" s="207"/>
      <c r="F786" s="207"/>
      <c r="G786" s="207"/>
      <c r="H786" s="207"/>
      <c r="I786" s="207"/>
      <c r="J786" s="207"/>
      <c r="K786" s="207"/>
      <c r="L786" s="207"/>
      <c r="M786" s="247"/>
      <c r="N786" s="207"/>
      <c r="O786" s="207"/>
      <c r="P786" s="207"/>
      <c r="Q786" s="207"/>
      <c r="R786" s="207"/>
      <c r="S786" s="207"/>
      <c r="T786" s="207"/>
      <c r="U786" s="207"/>
      <c r="V786" s="207"/>
      <c r="W786" s="207"/>
      <c r="X786" s="207"/>
      <c r="Y786" s="207"/>
      <c r="Z786" s="207"/>
      <c r="AA786" s="207"/>
      <c r="AB786" s="207"/>
      <c r="AC786" s="207"/>
      <c r="AD786" s="207"/>
      <c r="AE786" s="207"/>
      <c r="AF786" s="248"/>
    </row>
    <row r="787" spans="1:32" ht="15.75" customHeight="1">
      <c r="A787" s="207"/>
      <c r="B787" s="207"/>
      <c r="C787" s="207"/>
      <c r="D787" s="207"/>
      <c r="E787" s="207"/>
      <c r="F787" s="207"/>
      <c r="G787" s="207"/>
      <c r="H787" s="207"/>
      <c r="I787" s="207"/>
      <c r="J787" s="207"/>
      <c r="K787" s="207"/>
      <c r="L787" s="207"/>
      <c r="M787" s="247"/>
      <c r="N787" s="207"/>
      <c r="O787" s="207"/>
      <c r="P787" s="207"/>
      <c r="Q787" s="207"/>
      <c r="R787" s="207"/>
      <c r="S787" s="207"/>
      <c r="T787" s="207"/>
      <c r="U787" s="207"/>
      <c r="V787" s="207"/>
      <c r="W787" s="207"/>
      <c r="X787" s="207"/>
      <c r="Y787" s="207"/>
      <c r="Z787" s="207"/>
      <c r="AA787" s="207"/>
      <c r="AB787" s="207"/>
      <c r="AC787" s="207"/>
      <c r="AD787" s="207"/>
      <c r="AE787" s="207"/>
      <c r="AF787" s="248"/>
    </row>
    <row r="788" spans="1:32" ht="15.75" customHeight="1">
      <c r="A788" s="207"/>
      <c r="B788" s="207"/>
      <c r="C788" s="207"/>
      <c r="D788" s="207"/>
      <c r="E788" s="207"/>
      <c r="F788" s="207"/>
      <c r="G788" s="207"/>
      <c r="H788" s="207"/>
      <c r="I788" s="207"/>
      <c r="J788" s="207"/>
      <c r="K788" s="207"/>
      <c r="L788" s="207"/>
      <c r="M788" s="247"/>
      <c r="N788" s="207"/>
      <c r="O788" s="207"/>
      <c r="P788" s="207"/>
      <c r="Q788" s="207"/>
      <c r="R788" s="207"/>
      <c r="S788" s="207"/>
      <c r="T788" s="207"/>
      <c r="U788" s="207"/>
      <c r="V788" s="207"/>
      <c r="W788" s="207"/>
      <c r="X788" s="207"/>
      <c r="Y788" s="207"/>
      <c r="Z788" s="207"/>
      <c r="AA788" s="207"/>
      <c r="AB788" s="207"/>
      <c r="AC788" s="207"/>
      <c r="AD788" s="207"/>
      <c r="AE788" s="207"/>
      <c r="AF788" s="248"/>
    </row>
    <row r="789" spans="1:32" ht="15.75" customHeight="1">
      <c r="A789" s="207"/>
      <c r="B789" s="207"/>
      <c r="C789" s="207"/>
      <c r="D789" s="207"/>
      <c r="E789" s="207"/>
      <c r="F789" s="207"/>
      <c r="G789" s="207"/>
      <c r="H789" s="207"/>
      <c r="I789" s="207"/>
      <c r="J789" s="207"/>
      <c r="K789" s="207"/>
      <c r="L789" s="207"/>
      <c r="M789" s="247"/>
      <c r="N789" s="207"/>
      <c r="O789" s="207"/>
      <c r="P789" s="207"/>
      <c r="Q789" s="207"/>
      <c r="R789" s="207"/>
      <c r="S789" s="207"/>
      <c r="T789" s="207"/>
      <c r="U789" s="207"/>
      <c r="V789" s="207"/>
      <c r="W789" s="207"/>
      <c r="X789" s="207"/>
      <c r="Y789" s="207"/>
      <c r="Z789" s="207"/>
      <c r="AA789" s="207"/>
      <c r="AB789" s="207"/>
      <c r="AC789" s="207"/>
      <c r="AD789" s="207"/>
      <c r="AE789" s="207"/>
      <c r="AF789" s="248"/>
    </row>
    <row r="790" spans="1:32" ht="15.75" customHeight="1">
      <c r="A790" s="207"/>
      <c r="B790" s="207"/>
      <c r="C790" s="207"/>
      <c r="D790" s="207"/>
      <c r="E790" s="207"/>
      <c r="F790" s="207"/>
      <c r="G790" s="207"/>
      <c r="H790" s="207"/>
      <c r="I790" s="207"/>
      <c r="J790" s="207"/>
      <c r="K790" s="207"/>
      <c r="L790" s="207"/>
      <c r="M790" s="247"/>
      <c r="N790" s="207"/>
      <c r="O790" s="207"/>
      <c r="P790" s="207"/>
      <c r="Q790" s="207"/>
      <c r="R790" s="207"/>
      <c r="S790" s="207"/>
      <c r="T790" s="207"/>
      <c r="U790" s="207"/>
      <c r="V790" s="207"/>
      <c r="W790" s="207"/>
      <c r="X790" s="207"/>
      <c r="Y790" s="207"/>
      <c r="Z790" s="207"/>
      <c r="AA790" s="207"/>
      <c r="AB790" s="207"/>
      <c r="AC790" s="207"/>
      <c r="AD790" s="207"/>
      <c r="AE790" s="207"/>
      <c r="AF790" s="248"/>
    </row>
    <row r="791" spans="1:32" ht="15.75" customHeight="1">
      <c r="A791" s="207"/>
      <c r="B791" s="207"/>
      <c r="C791" s="207"/>
      <c r="D791" s="207"/>
      <c r="E791" s="207"/>
      <c r="F791" s="207"/>
      <c r="G791" s="207"/>
      <c r="H791" s="207"/>
      <c r="I791" s="207"/>
      <c r="J791" s="207"/>
      <c r="K791" s="207"/>
      <c r="L791" s="207"/>
      <c r="M791" s="247"/>
      <c r="N791" s="207"/>
      <c r="O791" s="207"/>
      <c r="P791" s="207"/>
      <c r="Q791" s="207"/>
      <c r="R791" s="207"/>
      <c r="S791" s="207"/>
      <c r="T791" s="207"/>
      <c r="U791" s="207"/>
      <c r="V791" s="207"/>
      <c r="W791" s="207"/>
      <c r="X791" s="207"/>
      <c r="Y791" s="207"/>
      <c r="Z791" s="207"/>
      <c r="AA791" s="207"/>
      <c r="AB791" s="207"/>
      <c r="AC791" s="207"/>
      <c r="AD791" s="207"/>
      <c r="AE791" s="207"/>
      <c r="AF791" s="248"/>
    </row>
    <row r="792" spans="1:32" ht="15.75" customHeight="1">
      <c r="A792" s="207"/>
      <c r="B792" s="207"/>
      <c r="C792" s="207"/>
      <c r="D792" s="207"/>
      <c r="E792" s="207"/>
      <c r="F792" s="207"/>
      <c r="G792" s="207"/>
      <c r="H792" s="207"/>
      <c r="I792" s="207"/>
      <c r="J792" s="207"/>
      <c r="K792" s="207"/>
      <c r="L792" s="207"/>
      <c r="M792" s="247"/>
      <c r="N792" s="207"/>
      <c r="O792" s="207"/>
      <c r="P792" s="207"/>
      <c r="Q792" s="207"/>
      <c r="R792" s="207"/>
      <c r="S792" s="207"/>
      <c r="T792" s="207"/>
      <c r="U792" s="207"/>
      <c r="V792" s="207"/>
      <c r="W792" s="207"/>
      <c r="X792" s="207"/>
      <c r="Y792" s="207"/>
      <c r="Z792" s="207"/>
      <c r="AA792" s="207"/>
      <c r="AB792" s="207"/>
      <c r="AC792" s="207"/>
      <c r="AD792" s="207"/>
      <c r="AE792" s="207"/>
      <c r="AF792" s="248"/>
    </row>
    <row r="793" spans="1:32" ht="15.75" customHeight="1">
      <c r="A793" s="207"/>
      <c r="B793" s="207"/>
      <c r="C793" s="207"/>
      <c r="D793" s="207"/>
      <c r="E793" s="207"/>
      <c r="F793" s="207"/>
      <c r="G793" s="207"/>
      <c r="H793" s="207"/>
      <c r="I793" s="207"/>
      <c r="J793" s="207"/>
      <c r="K793" s="207"/>
      <c r="L793" s="207"/>
      <c r="M793" s="247"/>
      <c r="N793" s="207"/>
      <c r="O793" s="207"/>
      <c r="P793" s="207"/>
      <c r="Q793" s="207"/>
      <c r="R793" s="207"/>
      <c r="S793" s="207"/>
      <c r="T793" s="207"/>
      <c r="U793" s="207"/>
      <c r="V793" s="207"/>
      <c r="W793" s="207"/>
      <c r="X793" s="207"/>
      <c r="Y793" s="207"/>
      <c r="Z793" s="207"/>
      <c r="AA793" s="207"/>
      <c r="AB793" s="207"/>
      <c r="AC793" s="207"/>
      <c r="AD793" s="207"/>
      <c r="AE793" s="207"/>
      <c r="AF793" s="248"/>
    </row>
    <row r="794" spans="1:32" ht="15.75" customHeight="1">
      <c r="A794" s="207"/>
      <c r="B794" s="207"/>
      <c r="C794" s="207"/>
      <c r="D794" s="207"/>
      <c r="E794" s="207"/>
      <c r="F794" s="207"/>
      <c r="G794" s="207"/>
      <c r="H794" s="207"/>
      <c r="I794" s="207"/>
      <c r="J794" s="207"/>
      <c r="K794" s="207"/>
      <c r="L794" s="207"/>
      <c r="M794" s="247"/>
      <c r="N794" s="207"/>
      <c r="O794" s="207"/>
      <c r="P794" s="207"/>
      <c r="Q794" s="207"/>
      <c r="R794" s="207"/>
      <c r="S794" s="207"/>
      <c r="T794" s="207"/>
      <c r="U794" s="207"/>
      <c r="V794" s="207"/>
      <c r="W794" s="207"/>
      <c r="X794" s="207"/>
      <c r="Y794" s="207"/>
      <c r="Z794" s="207"/>
      <c r="AA794" s="207"/>
      <c r="AB794" s="207"/>
      <c r="AC794" s="207"/>
      <c r="AD794" s="207"/>
      <c r="AE794" s="207"/>
      <c r="AF794" s="248"/>
    </row>
    <row r="795" spans="1:32" ht="15.75" customHeight="1">
      <c r="A795" s="207"/>
      <c r="B795" s="207"/>
      <c r="C795" s="207"/>
      <c r="D795" s="207"/>
      <c r="E795" s="207"/>
      <c r="F795" s="207"/>
      <c r="G795" s="207"/>
      <c r="H795" s="207"/>
      <c r="I795" s="207"/>
      <c r="J795" s="207"/>
      <c r="K795" s="207"/>
      <c r="L795" s="207"/>
      <c r="M795" s="247"/>
      <c r="N795" s="207"/>
      <c r="O795" s="207"/>
      <c r="P795" s="207"/>
      <c r="Q795" s="207"/>
      <c r="R795" s="207"/>
      <c r="S795" s="207"/>
      <c r="T795" s="207"/>
      <c r="U795" s="207"/>
      <c r="V795" s="207"/>
      <c r="W795" s="207"/>
      <c r="X795" s="207"/>
      <c r="Y795" s="207"/>
      <c r="Z795" s="207"/>
      <c r="AA795" s="207"/>
      <c r="AB795" s="207"/>
      <c r="AC795" s="207"/>
      <c r="AD795" s="207"/>
      <c r="AE795" s="207"/>
      <c r="AF795" s="248"/>
    </row>
    <row r="796" spans="1:32" ht="15.75" customHeight="1">
      <c r="A796" s="207"/>
      <c r="B796" s="207"/>
      <c r="C796" s="207"/>
      <c r="D796" s="207"/>
      <c r="E796" s="207"/>
      <c r="F796" s="207"/>
      <c r="G796" s="207"/>
      <c r="H796" s="207"/>
      <c r="I796" s="207"/>
      <c r="J796" s="207"/>
      <c r="K796" s="207"/>
      <c r="L796" s="207"/>
      <c r="M796" s="247"/>
      <c r="N796" s="207"/>
      <c r="O796" s="207"/>
      <c r="P796" s="207"/>
      <c r="Q796" s="207"/>
      <c r="R796" s="207"/>
      <c r="S796" s="207"/>
      <c r="T796" s="207"/>
      <c r="U796" s="207"/>
      <c r="V796" s="207"/>
      <c r="W796" s="207"/>
      <c r="X796" s="207"/>
      <c r="Y796" s="207"/>
      <c r="Z796" s="207"/>
      <c r="AA796" s="207"/>
      <c r="AB796" s="207"/>
      <c r="AC796" s="207"/>
      <c r="AD796" s="207"/>
      <c r="AE796" s="207"/>
      <c r="AF796" s="248"/>
    </row>
    <row r="797" spans="1:32" ht="15.75" customHeight="1">
      <c r="A797" s="207"/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47"/>
      <c r="N797" s="207"/>
      <c r="O797" s="207"/>
      <c r="P797" s="207"/>
      <c r="Q797" s="207"/>
      <c r="R797" s="207"/>
      <c r="S797" s="207"/>
      <c r="T797" s="207"/>
      <c r="U797" s="207"/>
      <c r="V797" s="207"/>
      <c r="W797" s="207"/>
      <c r="X797" s="207"/>
      <c r="Y797" s="207"/>
      <c r="Z797" s="207"/>
      <c r="AA797" s="207"/>
      <c r="AB797" s="207"/>
      <c r="AC797" s="207"/>
      <c r="AD797" s="207"/>
      <c r="AE797" s="207"/>
      <c r="AF797" s="248"/>
    </row>
    <row r="798" spans="1:32" ht="15.75" customHeight="1">
      <c r="A798" s="207"/>
      <c r="B798" s="207"/>
      <c r="C798" s="207"/>
      <c r="D798" s="207"/>
      <c r="E798" s="207"/>
      <c r="F798" s="207"/>
      <c r="G798" s="207"/>
      <c r="H798" s="207"/>
      <c r="I798" s="207"/>
      <c r="J798" s="207"/>
      <c r="K798" s="207"/>
      <c r="L798" s="207"/>
      <c r="M798" s="247"/>
      <c r="N798" s="207"/>
      <c r="O798" s="207"/>
      <c r="P798" s="207"/>
      <c r="Q798" s="207"/>
      <c r="R798" s="207"/>
      <c r="S798" s="207"/>
      <c r="T798" s="207"/>
      <c r="U798" s="207"/>
      <c r="V798" s="207"/>
      <c r="W798" s="207"/>
      <c r="X798" s="207"/>
      <c r="Y798" s="207"/>
      <c r="Z798" s="207"/>
      <c r="AA798" s="207"/>
      <c r="AB798" s="207"/>
      <c r="AC798" s="207"/>
      <c r="AD798" s="207"/>
      <c r="AE798" s="207"/>
      <c r="AF798" s="248"/>
    </row>
    <row r="799" spans="1:32" ht="15.75" customHeight="1">
      <c r="A799" s="207"/>
      <c r="B799" s="207"/>
      <c r="C799" s="207"/>
      <c r="D799" s="207"/>
      <c r="E799" s="207"/>
      <c r="F799" s="207"/>
      <c r="G799" s="207"/>
      <c r="H799" s="207"/>
      <c r="I799" s="207"/>
      <c r="J799" s="207"/>
      <c r="K799" s="207"/>
      <c r="L799" s="207"/>
      <c r="M799" s="247"/>
      <c r="N799" s="207"/>
      <c r="O799" s="207"/>
      <c r="P799" s="207"/>
      <c r="Q799" s="207"/>
      <c r="R799" s="207"/>
      <c r="S799" s="207"/>
      <c r="T799" s="207"/>
      <c r="U799" s="207"/>
      <c r="V799" s="207"/>
      <c r="W799" s="207"/>
      <c r="X799" s="207"/>
      <c r="Y799" s="207"/>
      <c r="Z799" s="207"/>
      <c r="AA799" s="207"/>
      <c r="AB799" s="207"/>
      <c r="AC799" s="207"/>
      <c r="AD799" s="207"/>
      <c r="AE799" s="207"/>
      <c r="AF799" s="248"/>
    </row>
    <row r="800" spans="1:32" ht="15.75" customHeight="1">
      <c r="A800" s="207"/>
      <c r="B800" s="207"/>
      <c r="C800" s="207"/>
      <c r="D800" s="207"/>
      <c r="E800" s="207"/>
      <c r="F800" s="207"/>
      <c r="G800" s="207"/>
      <c r="H800" s="207"/>
      <c r="I800" s="207"/>
      <c r="J800" s="207"/>
      <c r="K800" s="207"/>
      <c r="L800" s="207"/>
      <c r="M800" s="247"/>
      <c r="N800" s="207"/>
      <c r="O800" s="207"/>
      <c r="P800" s="207"/>
      <c r="Q800" s="207"/>
      <c r="R800" s="207"/>
      <c r="S800" s="207"/>
      <c r="T800" s="207"/>
      <c r="U800" s="207"/>
      <c r="V800" s="207"/>
      <c r="W800" s="207"/>
      <c r="X800" s="207"/>
      <c r="Y800" s="207"/>
      <c r="Z800" s="207"/>
      <c r="AA800" s="207"/>
      <c r="AB800" s="207"/>
      <c r="AC800" s="207"/>
      <c r="AD800" s="207"/>
      <c r="AE800" s="207"/>
      <c r="AF800" s="248"/>
    </row>
    <row r="801" spans="1:32" ht="15.75" customHeight="1">
      <c r="A801" s="207"/>
      <c r="B801" s="207"/>
      <c r="C801" s="207"/>
      <c r="D801" s="207"/>
      <c r="E801" s="207"/>
      <c r="F801" s="207"/>
      <c r="G801" s="207"/>
      <c r="H801" s="207"/>
      <c r="I801" s="207"/>
      <c r="J801" s="207"/>
      <c r="K801" s="207"/>
      <c r="L801" s="207"/>
      <c r="M801" s="247"/>
      <c r="N801" s="207"/>
      <c r="O801" s="207"/>
      <c r="P801" s="207"/>
      <c r="Q801" s="207"/>
      <c r="R801" s="207"/>
      <c r="S801" s="207"/>
      <c r="T801" s="207"/>
      <c r="U801" s="207"/>
      <c r="V801" s="207"/>
      <c r="W801" s="207"/>
      <c r="X801" s="207"/>
      <c r="Y801" s="207"/>
      <c r="Z801" s="207"/>
      <c r="AA801" s="207"/>
      <c r="AB801" s="207"/>
      <c r="AC801" s="207"/>
      <c r="AD801" s="207"/>
      <c r="AE801" s="207"/>
      <c r="AF801" s="248"/>
    </row>
    <row r="802" spans="1:32" ht="15.75" customHeight="1">
      <c r="A802" s="207"/>
      <c r="B802" s="207"/>
      <c r="C802" s="207"/>
      <c r="D802" s="207"/>
      <c r="E802" s="207"/>
      <c r="F802" s="207"/>
      <c r="G802" s="207"/>
      <c r="H802" s="207"/>
      <c r="I802" s="207"/>
      <c r="J802" s="207"/>
      <c r="K802" s="207"/>
      <c r="L802" s="207"/>
      <c r="M802" s="247"/>
      <c r="N802" s="207"/>
      <c r="O802" s="207"/>
      <c r="P802" s="207"/>
      <c r="Q802" s="207"/>
      <c r="R802" s="207"/>
      <c r="S802" s="207"/>
      <c r="T802" s="207"/>
      <c r="U802" s="207"/>
      <c r="V802" s="207"/>
      <c r="W802" s="207"/>
      <c r="X802" s="207"/>
      <c r="Y802" s="207"/>
      <c r="Z802" s="207"/>
      <c r="AA802" s="207"/>
      <c r="AB802" s="207"/>
      <c r="AC802" s="207"/>
      <c r="AD802" s="207"/>
      <c r="AE802" s="207"/>
      <c r="AF802" s="248"/>
    </row>
    <row r="803" spans="1:32" ht="15.75" customHeight="1">
      <c r="A803" s="207"/>
      <c r="B803" s="207"/>
      <c r="C803" s="207"/>
      <c r="D803" s="207"/>
      <c r="E803" s="207"/>
      <c r="F803" s="207"/>
      <c r="G803" s="207"/>
      <c r="H803" s="207"/>
      <c r="I803" s="207"/>
      <c r="J803" s="207"/>
      <c r="K803" s="207"/>
      <c r="L803" s="207"/>
      <c r="M803" s="247"/>
      <c r="N803" s="207"/>
      <c r="O803" s="207"/>
      <c r="P803" s="207"/>
      <c r="Q803" s="207"/>
      <c r="R803" s="207"/>
      <c r="S803" s="207"/>
      <c r="T803" s="207"/>
      <c r="U803" s="207"/>
      <c r="V803" s="207"/>
      <c r="W803" s="207"/>
      <c r="X803" s="207"/>
      <c r="Y803" s="207"/>
      <c r="Z803" s="207"/>
      <c r="AA803" s="207"/>
      <c r="AB803" s="207"/>
      <c r="AC803" s="207"/>
      <c r="AD803" s="207"/>
      <c r="AE803" s="207"/>
      <c r="AF803" s="248"/>
    </row>
    <row r="804" spans="1:32" ht="15.75" customHeight="1">
      <c r="A804" s="207"/>
      <c r="B804" s="207"/>
      <c r="C804" s="207"/>
      <c r="D804" s="207"/>
      <c r="E804" s="207"/>
      <c r="F804" s="207"/>
      <c r="G804" s="207"/>
      <c r="H804" s="207"/>
      <c r="I804" s="207"/>
      <c r="J804" s="207"/>
      <c r="K804" s="207"/>
      <c r="L804" s="207"/>
      <c r="M804" s="247"/>
      <c r="N804" s="207"/>
      <c r="O804" s="207"/>
      <c r="P804" s="207"/>
      <c r="Q804" s="207"/>
      <c r="R804" s="207"/>
      <c r="S804" s="207"/>
      <c r="T804" s="207"/>
      <c r="U804" s="207"/>
      <c r="V804" s="207"/>
      <c r="W804" s="207"/>
      <c r="X804" s="207"/>
      <c r="Y804" s="207"/>
      <c r="Z804" s="207"/>
      <c r="AA804" s="207"/>
      <c r="AB804" s="207"/>
      <c r="AC804" s="207"/>
      <c r="AD804" s="207"/>
      <c r="AE804" s="207"/>
      <c r="AF804" s="248"/>
    </row>
    <row r="805" spans="1:32" ht="15.75" customHeight="1">
      <c r="A805" s="207"/>
      <c r="B805" s="207"/>
      <c r="C805" s="207"/>
      <c r="D805" s="207"/>
      <c r="E805" s="207"/>
      <c r="F805" s="207"/>
      <c r="G805" s="207"/>
      <c r="H805" s="207"/>
      <c r="I805" s="207"/>
      <c r="J805" s="207"/>
      <c r="K805" s="207"/>
      <c r="L805" s="207"/>
      <c r="M805" s="247"/>
      <c r="N805" s="207"/>
      <c r="O805" s="207"/>
      <c r="P805" s="207"/>
      <c r="Q805" s="207"/>
      <c r="R805" s="207"/>
      <c r="S805" s="207"/>
      <c r="T805" s="207"/>
      <c r="U805" s="207"/>
      <c r="V805" s="207"/>
      <c r="W805" s="207"/>
      <c r="X805" s="207"/>
      <c r="Y805" s="207"/>
      <c r="Z805" s="207"/>
      <c r="AA805" s="207"/>
      <c r="AB805" s="207"/>
      <c r="AC805" s="207"/>
      <c r="AD805" s="207"/>
      <c r="AE805" s="207"/>
      <c r="AF805" s="248"/>
    </row>
    <row r="806" spans="1:32" ht="15.75" customHeight="1">
      <c r="A806" s="207"/>
      <c r="B806" s="207"/>
      <c r="C806" s="207"/>
      <c r="D806" s="207"/>
      <c r="E806" s="207"/>
      <c r="F806" s="207"/>
      <c r="G806" s="207"/>
      <c r="H806" s="207"/>
      <c r="I806" s="207"/>
      <c r="J806" s="207"/>
      <c r="K806" s="207"/>
      <c r="L806" s="207"/>
      <c r="M806" s="247"/>
      <c r="N806" s="207"/>
      <c r="O806" s="207"/>
      <c r="P806" s="207"/>
      <c r="Q806" s="207"/>
      <c r="R806" s="207"/>
      <c r="S806" s="207"/>
      <c r="T806" s="207"/>
      <c r="U806" s="207"/>
      <c r="V806" s="207"/>
      <c r="W806" s="207"/>
      <c r="X806" s="207"/>
      <c r="Y806" s="207"/>
      <c r="Z806" s="207"/>
      <c r="AA806" s="207"/>
      <c r="AB806" s="207"/>
      <c r="AC806" s="207"/>
      <c r="AD806" s="207"/>
      <c r="AE806" s="207"/>
      <c r="AF806" s="248"/>
    </row>
    <row r="807" spans="1:32" ht="15.75" customHeight="1">
      <c r="A807" s="207"/>
      <c r="B807" s="207"/>
      <c r="C807" s="207"/>
      <c r="D807" s="207"/>
      <c r="E807" s="207"/>
      <c r="F807" s="207"/>
      <c r="G807" s="207"/>
      <c r="H807" s="207"/>
      <c r="I807" s="207"/>
      <c r="J807" s="207"/>
      <c r="K807" s="207"/>
      <c r="L807" s="207"/>
      <c r="M807" s="247"/>
      <c r="N807" s="207"/>
      <c r="O807" s="207"/>
      <c r="P807" s="207"/>
      <c r="Q807" s="207"/>
      <c r="R807" s="207"/>
      <c r="S807" s="207"/>
      <c r="T807" s="207"/>
      <c r="U807" s="207"/>
      <c r="V807" s="207"/>
      <c r="W807" s="207"/>
      <c r="X807" s="207"/>
      <c r="Y807" s="207"/>
      <c r="Z807" s="207"/>
      <c r="AA807" s="207"/>
      <c r="AB807" s="207"/>
      <c r="AC807" s="207"/>
      <c r="AD807" s="207"/>
      <c r="AE807" s="207"/>
      <c r="AF807" s="248"/>
    </row>
    <row r="808" spans="1:32" ht="15.75" customHeight="1">
      <c r="A808" s="207"/>
      <c r="B808" s="207"/>
      <c r="C808" s="207"/>
      <c r="D808" s="207"/>
      <c r="E808" s="207"/>
      <c r="F808" s="207"/>
      <c r="G808" s="207"/>
      <c r="H808" s="207"/>
      <c r="I808" s="207"/>
      <c r="J808" s="207"/>
      <c r="K808" s="207"/>
      <c r="L808" s="207"/>
      <c r="M808" s="247"/>
      <c r="N808" s="207"/>
      <c r="O808" s="207"/>
      <c r="P808" s="207"/>
      <c r="Q808" s="207"/>
      <c r="R808" s="207"/>
      <c r="S808" s="207"/>
      <c r="T808" s="207"/>
      <c r="U808" s="207"/>
      <c r="V808" s="207"/>
      <c r="W808" s="207"/>
      <c r="X808" s="207"/>
      <c r="Y808" s="207"/>
      <c r="Z808" s="207"/>
      <c r="AA808" s="207"/>
      <c r="AB808" s="207"/>
      <c r="AC808" s="207"/>
      <c r="AD808" s="207"/>
      <c r="AE808" s="207"/>
      <c r="AF808" s="248"/>
    </row>
    <row r="809" spans="1:32" ht="15.75" customHeight="1">
      <c r="A809" s="207"/>
      <c r="B809" s="207"/>
      <c r="C809" s="207"/>
      <c r="D809" s="207"/>
      <c r="E809" s="207"/>
      <c r="F809" s="207"/>
      <c r="G809" s="207"/>
      <c r="H809" s="207"/>
      <c r="I809" s="207"/>
      <c r="J809" s="207"/>
      <c r="K809" s="207"/>
      <c r="L809" s="207"/>
      <c r="M809" s="247"/>
      <c r="N809" s="207"/>
      <c r="O809" s="207"/>
      <c r="P809" s="207"/>
      <c r="Q809" s="207"/>
      <c r="R809" s="207"/>
      <c r="S809" s="207"/>
      <c r="T809" s="207"/>
      <c r="U809" s="207"/>
      <c r="V809" s="207"/>
      <c r="W809" s="207"/>
      <c r="X809" s="207"/>
      <c r="Y809" s="207"/>
      <c r="Z809" s="207"/>
      <c r="AA809" s="207"/>
      <c r="AB809" s="207"/>
      <c r="AC809" s="207"/>
      <c r="AD809" s="207"/>
      <c r="AE809" s="207"/>
      <c r="AF809" s="248"/>
    </row>
    <row r="810" spans="1:32" ht="15.75" customHeight="1">
      <c r="A810" s="207"/>
      <c r="B810" s="207"/>
      <c r="C810" s="207"/>
      <c r="D810" s="207"/>
      <c r="E810" s="207"/>
      <c r="F810" s="207"/>
      <c r="G810" s="207"/>
      <c r="H810" s="207"/>
      <c r="I810" s="207"/>
      <c r="J810" s="207"/>
      <c r="K810" s="207"/>
      <c r="L810" s="207"/>
      <c r="M810" s="247"/>
      <c r="N810" s="207"/>
      <c r="O810" s="207"/>
      <c r="P810" s="207"/>
      <c r="Q810" s="207"/>
      <c r="R810" s="207"/>
      <c r="S810" s="207"/>
      <c r="T810" s="207"/>
      <c r="U810" s="207"/>
      <c r="V810" s="207"/>
      <c r="W810" s="207"/>
      <c r="X810" s="207"/>
      <c r="Y810" s="207"/>
      <c r="Z810" s="207"/>
      <c r="AA810" s="207"/>
      <c r="AB810" s="207"/>
      <c r="AC810" s="207"/>
      <c r="AD810" s="207"/>
      <c r="AE810" s="207"/>
      <c r="AF810" s="248"/>
    </row>
    <row r="811" spans="1:32" ht="15.75" customHeight="1">
      <c r="A811" s="207"/>
      <c r="B811" s="207"/>
      <c r="C811" s="207"/>
      <c r="D811" s="207"/>
      <c r="E811" s="207"/>
      <c r="F811" s="207"/>
      <c r="G811" s="207"/>
      <c r="H811" s="207"/>
      <c r="I811" s="207"/>
      <c r="J811" s="207"/>
      <c r="K811" s="207"/>
      <c r="L811" s="207"/>
      <c r="M811" s="247"/>
      <c r="N811" s="207"/>
      <c r="O811" s="207"/>
      <c r="P811" s="207"/>
      <c r="Q811" s="207"/>
      <c r="R811" s="207"/>
      <c r="S811" s="207"/>
      <c r="T811" s="207"/>
      <c r="U811" s="207"/>
      <c r="V811" s="207"/>
      <c r="W811" s="207"/>
      <c r="X811" s="207"/>
      <c r="Y811" s="207"/>
      <c r="Z811" s="207"/>
      <c r="AA811" s="207"/>
      <c r="AB811" s="207"/>
      <c r="AC811" s="207"/>
      <c r="AD811" s="207"/>
      <c r="AE811" s="207"/>
      <c r="AF811" s="248"/>
    </row>
    <row r="812" spans="1:32" ht="15.75" customHeight="1">
      <c r="A812" s="207"/>
      <c r="B812" s="207"/>
      <c r="C812" s="207"/>
      <c r="D812" s="207"/>
      <c r="E812" s="207"/>
      <c r="F812" s="207"/>
      <c r="G812" s="207"/>
      <c r="H812" s="207"/>
      <c r="I812" s="207"/>
      <c r="J812" s="207"/>
      <c r="K812" s="207"/>
      <c r="L812" s="207"/>
      <c r="M812" s="247"/>
      <c r="N812" s="207"/>
      <c r="O812" s="207"/>
      <c r="P812" s="207"/>
      <c r="Q812" s="207"/>
      <c r="R812" s="207"/>
      <c r="S812" s="207"/>
      <c r="T812" s="207"/>
      <c r="U812" s="207"/>
      <c r="V812" s="207"/>
      <c r="W812" s="207"/>
      <c r="X812" s="207"/>
      <c r="Y812" s="207"/>
      <c r="Z812" s="207"/>
      <c r="AA812" s="207"/>
      <c r="AB812" s="207"/>
      <c r="AC812" s="207"/>
      <c r="AD812" s="207"/>
      <c r="AE812" s="207"/>
      <c r="AF812" s="248"/>
    </row>
    <row r="813" spans="1:32" ht="15.75" customHeight="1">
      <c r="A813" s="207"/>
      <c r="B813" s="207"/>
      <c r="C813" s="207"/>
      <c r="D813" s="207"/>
      <c r="E813" s="207"/>
      <c r="F813" s="207"/>
      <c r="G813" s="207"/>
      <c r="H813" s="207"/>
      <c r="I813" s="207"/>
      <c r="J813" s="207"/>
      <c r="K813" s="207"/>
      <c r="L813" s="207"/>
      <c r="M813" s="247"/>
      <c r="N813" s="207"/>
      <c r="O813" s="207"/>
      <c r="P813" s="207"/>
      <c r="Q813" s="207"/>
      <c r="R813" s="207"/>
      <c r="S813" s="207"/>
      <c r="T813" s="207"/>
      <c r="U813" s="207"/>
      <c r="V813" s="207"/>
      <c r="W813" s="207"/>
      <c r="X813" s="207"/>
      <c r="Y813" s="207"/>
      <c r="Z813" s="207"/>
      <c r="AA813" s="207"/>
      <c r="AB813" s="207"/>
      <c r="AC813" s="207"/>
      <c r="AD813" s="207"/>
      <c r="AE813" s="207"/>
      <c r="AF813" s="248"/>
    </row>
    <row r="814" spans="1:32" ht="15.75" customHeight="1">
      <c r="A814" s="207"/>
      <c r="B814" s="207"/>
      <c r="C814" s="207"/>
      <c r="D814" s="207"/>
      <c r="E814" s="207"/>
      <c r="F814" s="207"/>
      <c r="G814" s="207"/>
      <c r="H814" s="207"/>
      <c r="I814" s="207"/>
      <c r="J814" s="207"/>
      <c r="K814" s="207"/>
      <c r="L814" s="207"/>
      <c r="M814" s="247"/>
      <c r="N814" s="207"/>
      <c r="O814" s="207"/>
      <c r="P814" s="207"/>
      <c r="Q814" s="207"/>
      <c r="R814" s="207"/>
      <c r="S814" s="207"/>
      <c r="T814" s="207"/>
      <c r="U814" s="207"/>
      <c r="V814" s="207"/>
      <c r="W814" s="207"/>
      <c r="X814" s="207"/>
      <c r="Y814" s="207"/>
      <c r="Z814" s="207"/>
      <c r="AA814" s="207"/>
      <c r="AB814" s="207"/>
      <c r="AC814" s="207"/>
      <c r="AD814" s="207"/>
      <c r="AE814" s="207"/>
      <c r="AF814" s="248"/>
    </row>
    <row r="815" spans="1:32" ht="15.75" customHeight="1">
      <c r="A815" s="207"/>
      <c r="B815" s="207"/>
      <c r="C815" s="207"/>
      <c r="D815" s="207"/>
      <c r="E815" s="207"/>
      <c r="F815" s="207"/>
      <c r="G815" s="207"/>
      <c r="H815" s="207"/>
      <c r="I815" s="207"/>
      <c r="J815" s="207"/>
      <c r="K815" s="207"/>
      <c r="L815" s="207"/>
      <c r="M815" s="247"/>
      <c r="N815" s="207"/>
      <c r="O815" s="207"/>
      <c r="P815" s="207"/>
      <c r="Q815" s="207"/>
      <c r="R815" s="207"/>
      <c r="S815" s="207"/>
      <c r="T815" s="207"/>
      <c r="U815" s="207"/>
      <c r="V815" s="207"/>
      <c r="W815" s="207"/>
      <c r="X815" s="207"/>
      <c r="Y815" s="207"/>
      <c r="Z815" s="207"/>
      <c r="AA815" s="207"/>
      <c r="AB815" s="207"/>
      <c r="AC815" s="207"/>
      <c r="AD815" s="207"/>
      <c r="AE815" s="207"/>
      <c r="AF815" s="248"/>
    </row>
    <row r="816" spans="1:32" ht="15.75" customHeight="1">
      <c r="A816" s="207"/>
      <c r="B816" s="207"/>
      <c r="C816" s="207"/>
      <c r="D816" s="207"/>
      <c r="E816" s="207"/>
      <c r="F816" s="207"/>
      <c r="G816" s="207"/>
      <c r="H816" s="207"/>
      <c r="I816" s="207"/>
      <c r="J816" s="207"/>
      <c r="K816" s="207"/>
      <c r="L816" s="207"/>
      <c r="M816" s="247"/>
      <c r="N816" s="207"/>
      <c r="O816" s="207"/>
      <c r="P816" s="207"/>
      <c r="Q816" s="207"/>
      <c r="R816" s="207"/>
      <c r="S816" s="207"/>
      <c r="T816" s="207"/>
      <c r="U816" s="207"/>
      <c r="V816" s="207"/>
      <c r="W816" s="207"/>
      <c r="X816" s="207"/>
      <c r="Y816" s="207"/>
      <c r="Z816" s="207"/>
      <c r="AA816" s="207"/>
      <c r="AB816" s="207"/>
      <c r="AC816" s="207"/>
      <c r="AD816" s="207"/>
      <c r="AE816" s="207"/>
      <c r="AF816" s="248"/>
    </row>
    <row r="817" spans="1:32" ht="15.75" customHeight="1">
      <c r="A817" s="207"/>
      <c r="B817" s="207"/>
      <c r="C817" s="207"/>
      <c r="D817" s="207"/>
      <c r="E817" s="207"/>
      <c r="F817" s="207"/>
      <c r="G817" s="207"/>
      <c r="H817" s="207"/>
      <c r="I817" s="207"/>
      <c r="J817" s="207"/>
      <c r="K817" s="207"/>
      <c r="L817" s="207"/>
      <c r="M817" s="247"/>
      <c r="N817" s="207"/>
      <c r="O817" s="207"/>
      <c r="P817" s="207"/>
      <c r="Q817" s="207"/>
      <c r="R817" s="207"/>
      <c r="S817" s="207"/>
      <c r="T817" s="207"/>
      <c r="U817" s="207"/>
      <c r="V817" s="207"/>
      <c r="W817" s="207"/>
      <c r="X817" s="207"/>
      <c r="Y817" s="207"/>
      <c r="Z817" s="207"/>
      <c r="AA817" s="207"/>
      <c r="AB817" s="207"/>
      <c r="AC817" s="207"/>
      <c r="AD817" s="207"/>
      <c r="AE817" s="207"/>
      <c r="AF817" s="248"/>
    </row>
    <row r="818" spans="1:32" ht="15.75" customHeight="1">
      <c r="A818" s="207"/>
      <c r="B818" s="207"/>
      <c r="C818" s="207"/>
      <c r="D818" s="207"/>
      <c r="E818" s="207"/>
      <c r="F818" s="207"/>
      <c r="G818" s="207"/>
      <c r="H818" s="207"/>
      <c r="I818" s="207"/>
      <c r="J818" s="207"/>
      <c r="K818" s="207"/>
      <c r="L818" s="207"/>
      <c r="M818" s="247"/>
      <c r="N818" s="207"/>
      <c r="O818" s="207"/>
      <c r="P818" s="207"/>
      <c r="Q818" s="207"/>
      <c r="R818" s="207"/>
      <c r="S818" s="207"/>
      <c r="T818" s="207"/>
      <c r="U818" s="207"/>
      <c r="V818" s="207"/>
      <c r="W818" s="207"/>
      <c r="X818" s="207"/>
      <c r="Y818" s="207"/>
      <c r="Z818" s="207"/>
      <c r="AA818" s="207"/>
      <c r="AB818" s="207"/>
      <c r="AC818" s="207"/>
      <c r="AD818" s="207"/>
      <c r="AE818" s="207"/>
      <c r="AF818" s="248"/>
    </row>
    <row r="819" spans="1:32" ht="15.75" customHeight="1">
      <c r="A819" s="207"/>
      <c r="B819" s="207"/>
      <c r="C819" s="207"/>
      <c r="D819" s="207"/>
      <c r="E819" s="207"/>
      <c r="F819" s="207"/>
      <c r="G819" s="207"/>
      <c r="H819" s="207"/>
      <c r="I819" s="207"/>
      <c r="J819" s="207"/>
      <c r="K819" s="207"/>
      <c r="L819" s="207"/>
      <c r="M819" s="247"/>
      <c r="N819" s="207"/>
      <c r="O819" s="207"/>
      <c r="P819" s="207"/>
      <c r="Q819" s="207"/>
      <c r="R819" s="207"/>
      <c r="S819" s="207"/>
      <c r="T819" s="207"/>
      <c r="U819" s="207"/>
      <c r="V819" s="207"/>
      <c r="W819" s="207"/>
      <c r="X819" s="207"/>
      <c r="Y819" s="207"/>
      <c r="Z819" s="207"/>
      <c r="AA819" s="207"/>
      <c r="AB819" s="207"/>
      <c r="AC819" s="207"/>
      <c r="AD819" s="207"/>
      <c r="AE819" s="207"/>
      <c r="AF819" s="248"/>
    </row>
    <row r="820" spans="1:32" ht="15.75" customHeight="1">
      <c r="A820" s="207"/>
      <c r="B820" s="207"/>
      <c r="C820" s="207"/>
      <c r="D820" s="207"/>
      <c r="E820" s="207"/>
      <c r="F820" s="207"/>
      <c r="G820" s="207"/>
      <c r="H820" s="207"/>
      <c r="I820" s="207"/>
      <c r="J820" s="207"/>
      <c r="K820" s="207"/>
      <c r="L820" s="207"/>
      <c r="M820" s="247"/>
      <c r="N820" s="207"/>
      <c r="O820" s="207"/>
      <c r="P820" s="207"/>
      <c r="Q820" s="207"/>
      <c r="R820" s="207"/>
      <c r="S820" s="207"/>
      <c r="T820" s="207"/>
      <c r="U820" s="207"/>
      <c r="V820" s="207"/>
      <c r="W820" s="207"/>
      <c r="X820" s="207"/>
      <c r="Y820" s="207"/>
      <c r="Z820" s="207"/>
      <c r="AA820" s="207"/>
      <c r="AB820" s="207"/>
      <c r="AC820" s="207"/>
      <c r="AD820" s="207"/>
      <c r="AE820" s="207"/>
      <c r="AF820" s="248"/>
    </row>
    <row r="821" spans="1:32" ht="15.75" customHeight="1">
      <c r="A821" s="207"/>
      <c r="B821" s="207"/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47"/>
      <c r="N821" s="207"/>
      <c r="O821" s="207"/>
      <c r="P821" s="207"/>
      <c r="Q821" s="207"/>
      <c r="R821" s="207"/>
      <c r="S821" s="207"/>
      <c r="T821" s="207"/>
      <c r="U821" s="207"/>
      <c r="V821" s="207"/>
      <c r="W821" s="207"/>
      <c r="X821" s="207"/>
      <c r="Y821" s="207"/>
      <c r="Z821" s="207"/>
      <c r="AA821" s="207"/>
      <c r="AB821" s="207"/>
      <c r="AC821" s="207"/>
      <c r="AD821" s="207"/>
      <c r="AE821" s="207"/>
      <c r="AF821" s="248"/>
    </row>
    <row r="822" spans="1:32" ht="15.75" customHeight="1">
      <c r="A822" s="207"/>
      <c r="B822" s="207"/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47"/>
      <c r="N822" s="207"/>
      <c r="O822" s="207"/>
      <c r="P822" s="207"/>
      <c r="Q822" s="207"/>
      <c r="R822" s="207"/>
      <c r="S822" s="207"/>
      <c r="T822" s="207"/>
      <c r="U822" s="207"/>
      <c r="V822" s="207"/>
      <c r="W822" s="207"/>
      <c r="X822" s="207"/>
      <c r="Y822" s="207"/>
      <c r="Z822" s="207"/>
      <c r="AA822" s="207"/>
      <c r="AB822" s="207"/>
      <c r="AC822" s="207"/>
      <c r="AD822" s="207"/>
      <c r="AE822" s="207"/>
      <c r="AF822" s="248"/>
    </row>
    <row r="823" spans="1:32" ht="15.75" customHeight="1">
      <c r="A823" s="207"/>
      <c r="B823" s="207"/>
      <c r="C823" s="207"/>
      <c r="D823" s="207"/>
      <c r="E823" s="207"/>
      <c r="F823" s="207"/>
      <c r="G823" s="207"/>
      <c r="H823" s="207"/>
      <c r="I823" s="207"/>
      <c r="J823" s="207"/>
      <c r="K823" s="207"/>
      <c r="L823" s="207"/>
      <c r="M823" s="247"/>
      <c r="N823" s="207"/>
      <c r="O823" s="207"/>
      <c r="P823" s="207"/>
      <c r="Q823" s="207"/>
      <c r="R823" s="207"/>
      <c r="S823" s="207"/>
      <c r="T823" s="207"/>
      <c r="U823" s="207"/>
      <c r="V823" s="207"/>
      <c r="W823" s="207"/>
      <c r="X823" s="207"/>
      <c r="Y823" s="207"/>
      <c r="Z823" s="207"/>
      <c r="AA823" s="207"/>
      <c r="AB823" s="207"/>
      <c r="AC823" s="207"/>
      <c r="AD823" s="207"/>
      <c r="AE823" s="207"/>
      <c r="AF823" s="248"/>
    </row>
    <row r="824" spans="1:32" ht="15.75" customHeight="1">
      <c r="A824" s="207"/>
      <c r="B824" s="207"/>
      <c r="C824" s="207"/>
      <c r="D824" s="207"/>
      <c r="E824" s="207"/>
      <c r="F824" s="207"/>
      <c r="G824" s="207"/>
      <c r="H824" s="207"/>
      <c r="I824" s="207"/>
      <c r="J824" s="207"/>
      <c r="K824" s="207"/>
      <c r="L824" s="207"/>
      <c r="M824" s="247"/>
      <c r="N824" s="207"/>
      <c r="O824" s="207"/>
      <c r="P824" s="207"/>
      <c r="Q824" s="207"/>
      <c r="R824" s="207"/>
      <c r="S824" s="207"/>
      <c r="T824" s="207"/>
      <c r="U824" s="207"/>
      <c r="V824" s="207"/>
      <c r="W824" s="207"/>
      <c r="X824" s="207"/>
      <c r="Y824" s="207"/>
      <c r="Z824" s="207"/>
      <c r="AA824" s="207"/>
      <c r="AB824" s="207"/>
      <c r="AC824" s="207"/>
      <c r="AD824" s="207"/>
      <c r="AE824" s="207"/>
      <c r="AF824" s="248"/>
    </row>
    <row r="825" spans="1:32" ht="15.75" customHeight="1">
      <c r="A825" s="207"/>
      <c r="B825" s="207"/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47"/>
      <c r="N825" s="207"/>
      <c r="O825" s="207"/>
      <c r="P825" s="207"/>
      <c r="Q825" s="207"/>
      <c r="R825" s="207"/>
      <c r="S825" s="207"/>
      <c r="T825" s="207"/>
      <c r="U825" s="207"/>
      <c r="V825" s="207"/>
      <c r="W825" s="207"/>
      <c r="X825" s="207"/>
      <c r="Y825" s="207"/>
      <c r="Z825" s="207"/>
      <c r="AA825" s="207"/>
      <c r="AB825" s="207"/>
      <c r="AC825" s="207"/>
      <c r="AD825" s="207"/>
      <c r="AE825" s="207"/>
      <c r="AF825" s="248"/>
    </row>
    <row r="826" spans="1:32" ht="15.75" customHeight="1">
      <c r="A826" s="207"/>
      <c r="B826" s="207"/>
      <c r="C826" s="207"/>
      <c r="D826" s="207"/>
      <c r="E826" s="207"/>
      <c r="F826" s="207"/>
      <c r="G826" s="207"/>
      <c r="H826" s="207"/>
      <c r="I826" s="207"/>
      <c r="J826" s="207"/>
      <c r="K826" s="207"/>
      <c r="L826" s="207"/>
      <c r="M826" s="247"/>
      <c r="N826" s="207"/>
      <c r="O826" s="207"/>
      <c r="P826" s="207"/>
      <c r="Q826" s="207"/>
      <c r="R826" s="207"/>
      <c r="S826" s="207"/>
      <c r="T826" s="207"/>
      <c r="U826" s="207"/>
      <c r="V826" s="207"/>
      <c r="W826" s="207"/>
      <c r="X826" s="207"/>
      <c r="Y826" s="207"/>
      <c r="Z826" s="207"/>
      <c r="AA826" s="207"/>
      <c r="AB826" s="207"/>
      <c r="AC826" s="207"/>
      <c r="AD826" s="207"/>
      <c r="AE826" s="207"/>
      <c r="AF826" s="248"/>
    </row>
    <row r="827" spans="1:32" ht="15.75" customHeight="1">
      <c r="A827" s="207"/>
      <c r="B827" s="207"/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47"/>
      <c r="N827" s="207"/>
      <c r="O827" s="207"/>
      <c r="P827" s="207"/>
      <c r="Q827" s="207"/>
      <c r="R827" s="207"/>
      <c r="S827" s="207"/>
      <c r="T827" s="207"/>
      <c r="U827" s="207"/>
      <c r="V827" s="207"/>
      <c r="W827" s="207"/>
      <c r="X827" s="207"/>
      <c r="Y827" s="207"/>
      <c r="Z827" s="207"/>
      <c r="AA827" s="207"/>
      <c r="AB827" s="207"/>
      <c r="AC827" s="207"/>
      <c r="AD827" s="207"/>
      <c r="AE827" s="207"/>
      <c r="AF827" s="248"/>
    </row>
    <row r="828" spans="1:32" ht="15.75" customHeight="1">
      <c r="A828" s="207"/>
      <c r="B828" s="207"/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47"/>
      <c r="N828" s="207"/>
      <c r="O828" s="207"/>
      <c r="P828" s="207"/>
      <c r="Q828" s="207"/>
      <c r="R828" s="207"/>
      <c r="S828" s="207"/>
      <c r="T828" s="207"/>
      <c r="U828" s="207"/>
      <c r="V828" s="207"/>
      <c r="W828" s="207"/>
      <c r="X828" s="207"/>
      <c r="Y828" s="207"/>
      <c r="Z828" s="207"/>
      <c r="AA828" s="207"/>
      <c r="AB828" s="207"/>
      <c r="AC828" s="207"/>
      <c r="AD828" s="207"/>
      <c r="AE828" s="207"/>
      <c r="AF828" s="248"/>
    </row>
    <row r="829" spans="1:32" ht="15.75" customHeight="1">
      <c r="A829" s="207"/>
      <c r="B829" s="207"/>
      <c r="C829" s="207"/>
      <c r="D829" s="207"/>
      <c r="E829" s="207"/>
      <c r="F829" s="207"/>
      <c r="G829" s="207"/>
      <c r="H829" s="207"/>
      <c r="I829" s="207"/>
      <c r="J829" s="207"/>
      <c r="K829" s="207"/>
      <c r="L829" s="207"/>
      <c r="M829" s="247"/>
      <c r="N829" s="207"/>
      <c r="O829" s="207"/>
      <c r="P829" s="207"/>
      <c r="Q829" s="207"/>
      <c r="R829" s="207"/>
      <c r="S829" s="207"/>
      <c r="T829" s="207"/>
      <c r="U829" s="207"/>
      <c r="V829" s="207"/>
      <c r="W829" s="207"/>
      <c r="X829" s="207"/>
      <c r="Y829" s="207"/>
      <c r="Z829" s="207"/>
      <c r="AA829" s="207"/>
      <c r="AB829" s="207"/>
      <c r="AC829" s="207"/>
      <c r="AD829" s="207"/>
      <c r="AE829" s="207"/>
      <c r="AF829" s="248"/>
    </row>
    <row r="830" spans="1:32" ht="15.75" customHeight="1">
      <c r="A830" s="207"/>
      <c r="B830" s="207"/>
      <c r="C830" s="207"/>
      <c r="D830" s="207"/>
      <c r="E830" s="207"/>
      <c r="F830" s="207"/>
      <c r="G830" s="207"/>
      <c r="H830" s="207"/>
      <c r="I830" s="207"/>
      <c r="J830" s="207"/>
      <c r="K830" s="207"/>
      <c r="L830" s="207"/>
      <c r="M830" s="247"/>
      <c r="N830" s="207"/>
      <c r="O830" s="207"/>
      <c r="P830" s="207"/>
      <c r="Q830" s="207"/>
      <c r="R830" s="207"/>
      <c r="S830" s="207"/>
      <c r="T830" s="207"/>
      <c r="U830" s="207"/>
      <c r="V830" s="207"/>
      <c r="W830" s="207"/>
      <c r="X830" s="207"/>
      <c r="Y830" s="207"/>
      <c r="Z830" s="207"/>
      <c r="AA830" s="207"/>
      <c r="AB830" s="207"/>
      <c r="AC830" s="207"/>
      <c r="AD830" s="207"/>
      <c r="AE830" s="207"/>
      <c r="AF830" s="248"/>
    </row>
    <row r="831" spans="1:32" ht="15.75" customHeight="1">
      <c r="A831" s="207"/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47"/>
      <c r="N831" s="207"/>
      <c r="O831" s="207"/>
      <c r="P831" s="207"/>
      <c r="Q831" s="207"/>
      <c r="R831" s="207"/>
      <c r="S831" s="207"/>
      <c r="T831" s="207"/>
      <c r="U831" s="207"/>
      <c r="V831" s="207"/>
      <c r="W831" s="207"/>
      <c r="X831" s="207"/>
      <c r="Y831" s="207"/>
      <c r="Z831" s="207"/>
      <c r="AA831" s="207"/>
      <c r="AB831" s="207"/>
      <c r="AC831" s="207"/>
      <c r="AD831" s="207"/>
      <c r="AE831" s="207"/>
      <c r="AF831" s="248"/>
    </row>
    <row r="832" spans="1:32" ht="15.75" customHeight="1">
      <c r="A832" s="207"/>
      <c r="B832" s="207"/>
      <c r="C832" s="207"/>
      <c r="D832" s="207"/>
      <c r="E832" s="207"/>
      <c r="F832" s="207"/>
      <c r="G832" s="207"/>
      <c r="H832" s="207"/>
      <c r="I832" s="207"/>
      <c r="J832" s="207"/>
      <c r="K832" s="207"/>
      <c r="L832" s="207"/>
      <c r="M832" s="247"/>
      <c r="N832" s="207"/>
      <c r="O832" s="207"/>
      <c r="P832" s="207"/>
      <c r="Q832" s="207"/>
      <c r="R832" s="207"/>
      <c r="S832" s="207"/>
      <c r="T832" s="207"/>
      <c r="U832" s="207"/>
      <c r="V832" s="207"/>
      <c r="W832" s="207"/>
      <c r="X832" s="207"/>
      <c r="Y832" s="207"/>
      <c r="Z832" s="207"/>
      <c r="AA832" s="207"/>
      <c r="AB832" s="207"/>
      <c r="AC832" s="207"/>
      <c r="AD832" s="207"/>
      <c r="AE832" s="207"/>
      <c r="AF832" s="248"/>
    </row>
    <row r="833" spans="1:32" ht="15.75" customHeight="1">
      <c r="A833" s="207"/>
      <c r="B833" s="207"/>
      <c r="C833" s="207"/>
      <c r="D833" s="207"/>
      <c r="E833" s="207"/>
      <c r="F833" s="207"/>
      <c r="G833" s="207"/>
      <c r="H833" s="207"/>
      <c r="I833" s="207"/>
      <c r="J833" s="207"/>
      <c r="K833" s="207"/>
      <c r="L833" s="207"/>
      <c r="M833" s="247"/>
      <c r="N833" s="207"/>
      <c r="O833" s="207"/>
      <c r="P833" s="207"/>
      <c r="Q833" s="207"/>
      <c r="R833" s="207"/>
      <c r="S833" s="207"/>
      <c r="T833" s="207"/>
      <c r="U833" s="207"/>
      <c r="V833" s="207"/>
      <c r="W833" s="207"/>
      <c r="X833" s="207"/>
      <c r="Y833" s="207"/>
      <c r="Z833" s="207"/>
      <c r="AA833" s="207"/>
      <c r="AB833" s="207"/>
      <c r="AC833" s="207"/>
      <c r="AD833" s="207"/>
      <c r="AE833" s="207"/>
      <c r="AF833" s="248"/>
    </row>
    <row r="834" spans="1:32" ht="15.75" customHeight="1">
      <c r="A834" s="207"/>
      <c r="B834" s="207"/>
      <c r="C834" s="207"/>
      <c r="D834" s="207"/>
      <c r="E834" s="207"/>
      <c r="F834" s="207"/>
      <c r="G834" s="207"/>
      <c r="H834" s="207"/>
      <c r="I834" s="207"/>
      <c r="J834" s="207"/>
      <c r="K834" s="207"/>
      <c r="L834" s="207"/>
      <c r="M834" s="247"/>
      <c r="N834" s="207"/>
      <c r="O834" s="207"/>
      <c r="P834" s="207"/>
      <c r="Q834" s="207"/>
      <c r="R834" s="207"/>
      <c r="S834" s="207"/>
      <c r="T834" s="207"/>
      <c r="U834" s="207"/>
      <c r="V834" s="207"/>
      <c r="W834" s="207"/>
      <c r="X834" s="207"/>
      <c r="Y834" s="207"/>
      <c r="Z834" s="207"/>
      <c r="AA834" s="207"/>
      <c r="AB834" s="207"/>
      <c r="AC834" s="207"/>
      <c r="AD834" s="207"/>
      <c r="AE834" s="207"/>
      <c r="AF834" s="248"/>
    </row>
    <row r="835" spans="1:32" ht="15.75" customHeight="1">
      <c r="A835" s="207"/>
      <c r="B835" s="207"/>
      <c r="C835" s="207"/>
      <c r="D835" s="207"/>
      <c r="E835" s="207"/>
      <c r="F835" s="207"/>
      <c r="G835" s="207"/>
      <c r="H835" s="207"/>
      <c r="I835" s="207"/>
      <c r="J835" s="207"/>
      <c r="K835" s="207"/>
      <c r="L835" s="207"/>
      <c r="M835" s="247"/>
      <c r="N835" s="207"/>
      <c r="O835" s="207"/>
      <c r="P835" s="207"/>
      <c r="Q835" s="207"/>
      <c r="R835" s="207"/>
      <c r="S835" s="207"/>
      <c r="T835" s="207"/>
      <c r="U835" s="207"/>
      <c r="V835" s="207"/>
      <c r="W835" s="207"/>
      <c r="X835" s="207"/>
      <c r="Y835" s="207"/>
      <c r="Z835" s="207"/>
      <c r="AA835" s="207"/>
      <c r="AB835" s="207"/>
      <c r="AC835" s="207"/>
      <c r="AD835" s="207"/>
      <c r="AE835" s="207"/>
      <c r="AF835" s="248"/>
    </row>
    <row r="836" spans="1:32" ht="15.75" customHeight="1">
      <c r="A836" s="207"/>
      <c r="B836" s="207"/>
      <c r="C836" s="207"/>
      <c r="D836" s="207"/>
      <c r="E836" s="207"/>
      <c r="F836" s="207"/>
      <c r="G836" s="207"/>
      <c r="H836" s="207"/>
      <c r="I836" s="207"/>
      <c r="J836" s="207"/>
      <c r="K836" s="207"/>
      <c r="L836" s="207"/>
      <c r="M836" s="247"/>
      <c r="N836" s="207"/>
      <c r="O836" s="207"/>
      <c r="P836" s="207"/>
      <c r="Q836" s="207"/>
      <c r="R836" s="207"/>
      <c r="S836" s="207"/>
      <c r="T836" s="207"/>
      <c r="U836" s="207"/>
      <c r="V836" s="207"/>
      <c r="W836" s="207"/>
      <c r="X836" s="207"/>
      <c r="Y836" s="207"/>
      <c r="Z836" s="207"/>
      <c r="AA836" s="207"/>
      <c r="AB836" s="207"/>
      <c r="AC836" s="207"/>
      <c r="AD836" s="207"/>
      <c r="AE836" s="207"/>
      <c r="AF836" s="248"/>
    </row>
    <row r="837" spans="1:32" ht="15.75" customHeight="1">
      <c r="A837" s="207"/>
      <c r="B837" s="207"/>
      <c r="C837" s="207"/>
      <c r="D837" s="207"/>
      <c r="E837" s="207"/>
      <c r="F837" s="207"/>
      <c r="G837" s="207"/>
      <c r="H837" s="207"/>
      <c r="I837" s="207"/>
      <c r="J837" s="207"/>
      <c r="K837" s="207"/>
      <c r="L837" s="207"/>
      <c r="M837" s="247"/>
      <c r="N837" s="207"/>
      <c r="O837" s="207"/>
      <c r="P837" s="207"/>
      <c r="Q837" s="207"/>
      <c r="R837" s="207"/>
      <c r="S837" s="207"/>
      <c r="T837" s="207"/>
      <c r="U837" s="207"/>
      <c r="V837" s="207"/>
      <c r="W837" s="207"/>
      <c r="X837" s="207"/>
      <c r="Y837" s="207"/>
      <c r="Z837" s="207"/>
      <c r="AA837" s="207"/>
      <c r="AB837" s="207"/>
      <c r="AC837" s="207"/>
      <c r="AD837" s="207"/>
      <c r="AE837" s="207"/>
      <c r="AF837" s="248"/>
    </row>
    <row r="838" spans="1:32" ht="15.75" customHeight="1">
      <c r="A838" s="207"/>
      <c r="B838" s="207"/>
      <c r="C838" s="207"/>
      <c r="D838" s="207"/>
      <c r="E838" s="207"/>
      <c r="F838" s="207"/>
      <c r="G838" s="207"/>
      <c r="H838" s="207"/>
      <c r="I838" s="207"/>
      <c r="J838" s="207"/>
      <c r="K838" s="207"/>
      <c r="L838" s="207"/>
      <c r="M838" s="247"/>
      <c r="N838" s="207"/>
      <c r="O838" s="207"/>
      <c r="P838" s="207"/>
      <c r="Q838" s="207"/>
      <c r="R838" s="207"/>
      <c r="S838" s="207"/>
      <c r="T838" s="207"/>
      <c r="U838" s="207"/>
      <c r="V838" s="207"/>
      <c r="W838" s="207"/>
      <c r="X838" s="207"/>
      <c r="Y838" s="207"/>
      <c r="Z838" s="207"/>
      <c r="AA838" s="207"/>
      <c r="AB838" s="207"/>
      <c r="AC838" s="207"/>
      <c r="AD838" s="207"/>
      <c r="AE838" s="207"/>
      <c r="AF838" s="248"/>
    </row>
    <row r="839" spans="1:32" ht="15.75" customHeight="1">
      <c r="A839" s="207"/>
      <c r="B839" s="207"/>
      <c r="C839" s="207"/>
      <c r="D839" s="207"/>
      <c r="E839" s="207"/>
      <c r="F839" s="207"/>
      <c r="G839" s="207"/>
      <c r="H839" s="207"/>
      <c r="I839" s="207"/>
      <c r="J839" s="207"/>
      <c r="K839" s="207"/>
      <c r="L839" s="207"/>
      <c r="M839" s="247"/>
      <c r="N839" s="207"/>
      <c r="O839" s="207"/>
      <c r="P839" s="207"/>
      <c r="Q839" s="207"/>
      <c r="R839" s="207"/>
      <c r="S839" s="207"/>
      <c r="T839" s="207"/>
      <c r="U839" s="207"/>
      <c r="V839" s="207"/>
      <c r="W839" s="207"/>
      <c r="X839" s="207"/>
      <c r="Y839" s="207"/>
      <c r="Z839" s="207"/>
      <c r="AA839" s="207"/>
      <c r="AB839" s="207"/>
      <c r="AC839" s="207"/>
      <c r="AD839" s="207"/>
      <c r="AE839" s="207"/>
      <c r="AF839" s="248"/>
    </row>
    <row r="840" spans="1:32" ht="15.75" customHeight="1">
      <c r="A840" s="207"/>
      <c r="B840" s="207"/>
      <c r="C840" s="207"/>
      <c r="D840" s="207"/>
      <c r="E840" s="207"/>
      <c r="F840" s="207"/>
      <c r="G840" s="207"/>
      <c r="H840" s="207"/>
      <c r="I840" s="207"/>
      <c r="J840" s="207"/>
      <c r="K840" s="207"/>
      <c r="L840" s="207"/>
      <c r="M840" s="247"/>
      <c r="N840" s="207"/>
      <c r="O840" s="207"/>
      <c r="P840" s="207"/>
      <c r="Q840" s="207"/>
      <c r="R840" s="207"/>
      <c r="S840" s="207"/>
      <c r="T840" s="207"/>
      <c r="U840" s="207"/>
      <c r="V840" s="207"/>
      <c r="W840" s="207"/>
      <c r="X840" s="207"/>
      <c r="Y840" s="207"/>
      <c r="Z840" s="207"/>
      <c r="AA840" s="207"/>
      <c r="AB840" s="207"/>
      <c r="AC840" s="207"/>
      <c r="AD840" s="207"/>
      <c r="AE840" s="207"/>
      <c r="AF840" s="248"/>
    </row>
    <row r="841" spans="1:32" ht="15.75" customHeight="1">
      <c r="A841" s="207"/>
      <c r="B841" s="207"/>
      <c r="C841" s="207"/>
      <c r="D841" s="207"/>
      <c r="E841" s="207"/>
      <c r="F841" s="207"/>
      <c r="G841" s="207"/>
      <c r="H841" s="207"/>
      <c r="I841" s="207"/>
      <c r="J841" s="207"/>
      <c r="K841" s="207"/>
      <c r="L841" s="207"/>
      <c r="M841" s="247"/>
      <c r="N841" s="207"/>
      <c r="O841" s="207"/>
      <c r="P841" s="207"/>
      <c r="Q841" s="207"/>
      <c r="R841" s="207"/>
      <c r="S841" s="207"/>
      <c r="T841" s="207"/>
      <c r="U841" s="207"/>
      <c r="V841" s="207"/>
      <c r="W841" s="207"/>
      <c r="X841" s="207"/>
      <c r="Y841" s="207"/>
      <c r="Z841" s="207"/>
      <c r="AA841" s="207"/>
      <c r="AB841" s="207"/>
      <c r="AC841" s="207"/>
      <c r="AD841" s="207"/>
      <c r="AE841" s="207"/>
      <c r="AF841" s="248"/>
    </row>
    <row r="842" spans="1:32" ht="15.75" customHeight="1">
      <c r="A842" s="207"/>
      <c r="B842" s="207"/>
      <c r="C842" s="207"/>
      <c r="D842" s="207"/>
      <c r="E842" s="207"/>
      <c r="F842" s="207"/>
      <c r="G842" s="207"/>
      <c r="H842" s="207"/>
      <c r="I842" s="207"/>
      <c r="J842" s="207"/>
      <c r="K842" s="207"/>
      <c r="L842" s="207"/>
      <c r="M842" s="247"/>
      <c r="N842" s="207"/>
      <c r="O842" s="207"/>
      <c r="P842" s="207"/>
      <c r="Q842" s="207"/>
      <c r="R842" s="207"/>
      <c r="S842" s="207"/>
      <c r="T842" s="207"/>
      <c r="U842" s="207"/>
      <c r="V842" s="207"/>
      <c r="W842" s="207"/>
      <c r="X842" s="207"/>
      <c r="Y842" s="207"/>
      <c r="Z842" s="207"/>
      <c r="AA842" s="207"/>
      <c r="AB842" s="207"/>
      <c r="AC842" s="207"/>
      <c r="AD842" s="207"/>
      <c r="AE842" s="207"/>
      <c r="AF842" s="248"/>
    </row>
    <row r="843" spans="1:32" ht="15.75" customHeight="1">
      <c r="A843" s="207"/>
      <c r="B843" s="207"/>
      <c r="C843" s="207"/>
      <c r="D843" s="207"/>
      <c r="E843" s="207"/>
      <c r="F843" s="207"/>
      <c r="G843" s="207"/>
      <c r="H843" s="207"/>
      <c r="I843" s="207"/>
      <c r="J843" s="207"/>
      <c r="K843" s="207"/>
      <c r="L843" s="207"/>
      <c r="M843" s="247"/>
      <c r="N843" s="207"/>
      <c r="O843" s="207"/>
      <c r="P843" s="207"/>
      <c r="Q843" s="207"/>
      <c r="R843" s="207"/>
      <c r="S843" s="207"/>
      <c r="T843" s="207"/>
      <c r="U843" s="207"/>
      <c r="V843" s="207"/>
      <c r="W843" s="207"/>
      <c r="X843" s="207"/>
      <c r="Y843" s="207"/>
      <c r="Z843" s="207"/>
      <c r="AA843" s="207"/>
      <c r="AB843" s="207"/>
      <c r="AC843" s="207"/>
      <c r="AD843" s="207"/>
      <c r="AE843" s="207"/>
      <c r="AF843" s="248"/>
    </row>
    <row r="844" spans="1:32" ht="15.75" customHeight="1">
      <c r="A844" s="207"/>
      <c r="B844" s="207"/>
      <c r="C844" s="207"/>
      <c r="D844" s="207"/>
      <c r="E844" s="207"/>
      <c r="F844" s="207"/>
      <c r="G844" s="207"/>
      <c r="H844" s="207"/>
      <c r="I844" s="207"/>
      <c r="J844" s="207"/>
      <c r="K844" s="207"/>
      <c r="L844" s="207"/>
      <c r="M844" s="247"/>
      <c r="N844" s="207"/>
      <c r="O844" s="207"/>
      <c r="P844" s="207"/>
      <c r="Q844" s="207"/>
      <c r="R844" s="207"/>
      <c r="S844" s="207"/>
      <c r="T844" s="207"/>
      <c r="U844" s="207"/>
      <c r="V844" s="207"/>
      <c r="W844" s="207"/>
      <c r="X844" s="207"/>
      <c r="Y844" s="207"/>
      <c r="Z844" s="207"/>
      <c r="AA844" s="207"/>
      <c r="AB844" s="207"/>
      <c r="AC844" s="207"/>
      <c r="AD844" s="207"/>
      <c r="AE844" s="207"/>
      <c r="AF844" s="248"/>
    </row>
    <row r="845" spans="1:32" ht="15.75" customHeight="1">
      <c r="A845" s="207"/>
      <c r="B845" s="207"/>
      <c r="C845" s="207"/>
      <c r="D845" s="207"/>
      <c r="E845" s="207"/>
      <c r="F845" s="207"/>
      <c r="G845" s="207"/>
      <c r="H845" s="207"/>
      <c r="I845" s="207"/>
      <c r="J845" s="207"/>
      <c r="K845" s="207"/>
      <c r="L845" s="207"/>
      <c r="M845" s="247"/>
      <c r="N845" s="207"/>
      <c r="O845" s="207"/>
      <c r="P845" s="207"/>
      <c r="Q845" s="207"/>
      <c r="R845" s="207"/>
      <c r="S845" s="207"/>
      <c r="T845" s="207"/>
      <c r="U845" s="207"/>
      <c r="V845" s="207"/>
      <c r="W845" s="207"/>
      <c r="X845" s="207"/>
      <c r="Y845" s="207"/>
      <c r="Z845" s="207"/>
      <c r="AA845" s="207"/>
      <c r="AB845" s="207"/>
      <c r="AC845" s="207"/>
      <c r="AD845" s="207"/>
      <c r="AE845" s="207"/>
      <c r="AF845" s="248"/>
    </row>
    <row r="846" spans="1:32" ht="15.75" customHeight="1">
      <c r="A846" s="207"/>
      <c r="B846" s="207"/>
      <c r="C846" s="207"/>
      <c r="D846" s="207"/>
      <c r="E846" s="207"/>
      <c r="F846" s="207"/>
      <c r="G846" s="207"/>
      <c r="H846" s="207"/>
      <c r="I846" s="207"/>
      <c r="J846" s="207"/>
      <c r="K846" s="207"/>
      <c r="L846" s="207"/>
      <c r="M846" s="247"/>
      <c r="N846" s="207"/>
      <c r="O846" s="207"/>
      <c r="P846" s="207"/>
      <c r="Q846" s="207"/>
      <c r="R846" s="207"/>
      <c r="S846" s="207"/>
      <c r="T846" s="207"/>
      <c r="U846" s="207"/>
      <c r="V846" s="207"/>
      <c r="W846" s="207"/>
      <c r="X846" s="207"/>
      <c r="Y846" s="207"/>
      <c r="Z846" s="207"/>
      <c r="AA846" s="207"/>
      <c r="AB846" s="207"/>
      <c r="AC846" s="207"/>
      <c r="AD846" s="207"/>
      <c r="AE846" s="207"/>
      <c r="AF846" s="248"/>
    </row>
    <row r="847" spans="1:32" ht="15.75" customHeight="1">
      <c r="A847" s="207"/>
      <c r="B847" s="207"/>
      <c r="C847" s="207"/>
      <c r="D847" s="207"/>
      <c r="E847" s="207"/>
      <c r="F847" s="207"/>
      <c r="G847" s="207"/>
      <c r="H847" s="207"/>
      <c r="I847" s="207"/>
      <c r="J847" s="207"/>
      <c r="K847" s="207"/>
      <c r="L847" s="207"/>
      <c r="M847" s="247"/>
      <c r="N847" s="207"/>
      <c r="O847" s="207"/>
      <c r="P847" s="207"/>
      <c r="Q847" s="207"/>
      <c r="R847" s="207"/>
      <c r="S847" s="207"/>
      <c r="T847" s="207"/>
      <c r="U847" s="207"/>
      <c r="V847" s="207"/>
      <c r="W847" s="207"/>
      <c r="X847" s="207"/>
      <c r="Y847" s="207"/>
      <c r="Z847" s="207"/>
      <c r="AA847" s="207"/>
      <c r="AB847" s="207"/>
      <c r="AC847" s="207"/>
      <c r="AD847" s="207"/>
      <c r="AE847" s="207"/>
      <c r="AF847" s="248"/>
    </row>
    <row r="848" spans="1:32" ht="15.75" customHeight="1">
      <c r="A848" s="207"/>
      <c r="B848" s="207"/>
      <c r="C848" s="207"/>
      <c r="D848" s="207"/>
      <c r="E848" s="207"/>
      <c r="F848" s="207"/>
      <c r="G848" s="207"/>
      <c r="H848" s="207"/>
      <c r="I848" s="207"/>
      <c r="J848" s="207"/>
      <c r="K848" s="207"/>
      <c r="L848" s="207"/>
      <c r="M848" s="247"/>
      <c r="N848" s="207"/>
      <c r="O848" s="207"/>
      <c r="P848" s="207"/>
      <c r="Q848" s="207"/>
      <c r="R848" s="207"/>
      <c r="S848" s="207"/>
      <c r="T848" s="207"/>
      <c r="U848" s="207"/>
      <c r="V848" s="207"/>
      <c r="W848" s="207"/>
      <c r="X848" s="207"/>
      <c r="Y848" s="207"/>
      <c r="Z848" s="207"/>
      <c r="AA848" s="207"/>
      <c r="AB848" s="207"/>
      <c r="AC848" s="207"/>
      <c r="AD848" s="207"/>
      <c r="AE848" s="207"/>
      <c r="AF848" s="248"/>
    </row>
    <row r="849" spans="1:32" ht="15.75" customHeight="1">
      <c r="A849" s="207"/>
      <c r="B849" s="207"/>
      <c r="C849" s="207"/>
      <c r="D849" s="207"/>
      <c r="E849" s="207"/>
      <c r="F849" s="207"/>
      <c r="G849" s="207"/>
      <c r="H849" s="207"/>
      <c r="I849" s="207"/>
      <c r="J849" s="207"/>
      <c r="K849" s="207"/>
      <c r="L849" s="207"/>
      <c r="M849" s="247"/>
      <c r="N849" s="207"/>
      <c r="O849" s="207"/>
      <c r="P849" s="207"/>
      <c r="Q849" s="207"/>
      <c r="R849" s="207"/>
      <c r="S849" s="207"/>
      <c r="T849" s="207"/>
      <c r="U849" s="207"/>
      <c r="V849" s="207"/>
      <c r="W849" s="207"/>
      <c r="X849" s="207"/>
      <c r="Y849" s="207"/>
      <c r="Z849" s="207"/>
      <c r="AA849" s="207"/>
      <c r="AB849" s="207"/>
      <c r="AC849" s="207"/>
      <c r="AD849" s="207"/>
      <c r="AE849" s="207"/>
      <c r="AF849" s="248"/>
    </row>
    <row r="850" spans="1:32" ht="15.75" customHeight="1">
      <c r="A850" s="207"/>
      <c r="B850" s="207"/>
      <c r="C850" s="207"/>
      <c r="D850" s="207"/>
      <c r="E850" s="207"/>
      <c r="F850" s="207"/>
      <c r="G850" s="207"/>
      <c r="H850" s="207"/>
      <c r="I850" s="207"/>
      <c r="J850" s="207"/>
      <c r="K850" s="207"/>
      <c r="L850" s="207"/>
      <c r="M850" s="247"/>
      <c r="N850" s="207"/>
      <c r="O850" s="207"/>
      <c r="P850" s="207"/>
      <c r="Q850" s="207"/>
      <c r="R850" s="207"/>
      <c r="S850" s="207"/>
      <c r="T850" s="207"/>
      <c r="U850" s="207"/>
      <c r="V850" s="207"/>
      <c r="W850" s="207"/>
      <c r="X850" s="207"/>
      <c r="Y850" s="207"/>
      <c r="Z850" s="207"/>
      <c r="AA850" s="207"/>
      <c r="AB850" s="207"/>
      <c r="AC850" s="207"/>
      <c r="AD850" s="207"/>
      <c r="AE850" s="207"/>
      <c r="AF850" s="248"/>
    </row>
    <row r="851" spans="1:32" ht="15.75" customHeight="1">
      <c r="A851" s="207"/>
      <c r="B851" s="207"/>
      <c r="C851" s="207"/>
      <c r="D851" s="207"/>
      <c r="E851" s="207"/>
      <c r="F851" s="207"/>
      <c r="G851" s="207"/>
      <c r="H851" s="207"/>
      <c r="I851" s="207"/>
      <c r="J851" s="207"/>
      <c r="K851" s="207"/>
      <c r="L851" s="207"/>
      <c r="M851" s="247"/>
      <c r="N851" s="207"/>
      <c r="O851" s="207"/>
      <c r="P851" s="207"/>
      <c r="Q851" s="207"/>
      <c r="R851" s="207"/>
      <c r="S851" s="207"/>
      <c r="T851" s="207"/>
      <c r="U851" s="207"/>
      <c r="V851" s="207"/>
      <c r="W851" s="207"/>
      <c r="X851" s="207"/>
      <c r="Y851" s="207"/>
      <c r="Z851" s="207"/>
      <c r="AA851" s="207"/>
      <c r="AB851" s="207"/>
      <c r="AC851" s="207"/>
      <c r="AD851" s="207"/>
      <c r="AE851" s="207"/>
      <c r="AF851" s="248"/>
    </row>
    <row r="852" spans="1:32" ht="15.75" customHeight="1">
      <c r="A852" s="207"/>
      <c r="B852" s="207"/>
      <c r="C852" s="207"/>
      <c r="D852" s="207"/>
      <c r="E852" s="207"/>
      <c r="F852" s="207"/>
      <c r="G852" s="207"/>
      <c r="H852" s="207"/>
      <c r="I852" s="207"/>
      <c r="J852" s="207"/>
      <c r="K852" s="207"/>
      <c r="L852" s="207"/>
      <c r="M852" s="247"/>
      <c r="N852" s="207"/>
      <c r="O852" s="207"/>
      <c r="P852" s="207"/>
      <c r="Q852" s="207"/>
      <c r="R852" s="207"/>
      <c r="S852" s="207"/>
      <c r="T852" s="207"/>
      <c r="U852" s="207"/>
      <c r="V852" s="207"/>
      <c r="W852" s="207"/>
      <c r="X852" s="207"/>
      <c r="Y852" s="207"/>
      <c r="Z852" s="207"/>
      <c r="AA852" s="207"/>
      <c r="AB852" s="207"/>
      <c r="AC852" s="207"/>
      <c r="AD852" s="207"/>
      <c r="AE852" s="207"/>
      <c r="AF852" s="248"/>
    </row>
    <row r="853" spans="1:32" ht="15.75" customHeight="1">
      <c r="A853" s="207"/>
      <c r="B853" s="207"/>
      <c r="C853" s="207"/>
      <c r="D853" s="207"/>
      <c r="E853" s="207"/>
      <c r="F853" s="207"/>
      <c r="G853" s="207"/>
      <c r="H853" s="207"/>
      <c r="I853" s="207"/>
      <c r="J853" s="207"/>
      <c r="K853" s="207"/>
      <c r="L853" s="207"/>
      <c r="M853" s="247"/>
      <c r="N853" s="207"/>
      <c r="O853" s="207"/>
      <c r="P853" s="207"/>
      <c r="Q853" s="207"/>
      <c r="R853" s="207"/>
      <c r="S853" s="207"/>
      <c r="T853" s="207"/>
      <c r="U853" s="207"/>
      <c r="V853" s="207"/>
      <c r="W853" s="207"/>
      <c r="X853" s="207"/>
      <c r="Y853" s="207"/>
      <c r="Z853" s="207"/>
      <c r="AA853" s="207"/>
      <c r="AB853" s="207"/>
      <c r="AC853" s="207"/>
      <c r="AD853" s="207"/>
      <c r="AE853" s="207"/>
      <c r="AF853" s="248"/>
    </row>
    <row r="854" spans="1:32" ht="15.75" customHeight="1">
      <c r="A854" s="207"/>
      <c r="B854" s="207"/>
      <c r="C854" s="207"/>
      <c r="D854" s="207"/>
      <c r="E854" s="207"/>
      <c r="F854" s="207"/>
      <c r="G854" s="207"/>
      <c r="H854" s="207"/>
      <c r="I854" s="207"/>
      <c r="J854" s="207"/>
      <c r="K854" s="207"/>
      <c r="L854" s="207"/>
      <c r="M854" s="247"/>
      <c r="N854" s="207"/>
      <c r="O854" s="207"/>
      <c r="P854" s="207"/>
      <c r="Q854" s="207"/>
      <c r="R854" s="207"/>
      <c r="S854" s="207"/>
      <c r="T854" s="207"/>
      <c r="U854" s="207"/>
      <c r="V854" s="207"/>
      <c r="W854" s="207"/>
      <c r="X854" s="207"/>
      <c r="Y854" s="207"/>
      <c r="Z854" s="207"/>
      <c r="AA854" s="207"/>
      <c r="AB854" s="207"/>
      <c r="AC854" s="207"/>
      <c r="AD854" s="207"/>
      <c r="AE854" s="207"/>
      <c r="AF854" s="248"/>
    </row>
    <row r="855" spans="1:32" ht="15.75" customHeight="1">
      <c r="A855" s="207"/>
      <c r="B855" s="207"/>
      <c r="C855" s="207"/>
      <c r="D855" s="207"/>
      <c r="E855" s="207"/>
      <c r="F855" s="207"/>
      <c r="G855" s="207"/>
      <c r="H855" s="207"/>
      <c r="I855" s="207"/>
      <c r="J855" s="207"/>
      <c r="K855" s="207"/>
      <c r="L855" s="207"/>
      <c r="M855" s="247"/>
      <c r="N855" s="207"/>
      <c r="O855" s="207"/>
      <c r="P855" s="207"/>
      <c r="Q855" s="207"/>
      <c r="R855" s="207"/>
      <c r="S855" s="207"/>
      <c r="T855" s="207"/>
      <c r="U855" s="207"/>
      <c r="V855" s="207"/>
      <c r="W855" s="207"/>
      <c r="X855" s="207"/>
      <c r="Y855" s="207"/>
      <c r="Z855" s="207"/>
      <c r="AA855" s="207"/>
      <c r="AB855" s="207"/>
      <c r="AC855" s="207"/>
      <c r="AD855" s="207"/>
      <c r="AE855" s="207"/>
      <c r="AF855" s="248"/>
    </row>
    <row r="856" spans="1:32" ht="15.75" customHeight="1">
      <c r="A856" s="207"/>
      <c r="B856" s="207"/>
      <c r="C856" s="207"/>
      <c r="D856" s="207"/>
      <c r="E856" s="207"/>
      <c r="F856" s="207"/>
      <c r="G856" s="207"/>
      <c r="H856" s="207"/>
      <c r="I856" s="207"/>
      <c r="J856" s="207"/>
      <c r="K856" s="207"/>
      <c r="L856" s="207"/>
      <c r="M856" s="247"/>
      <c r="N856" s="207"/>
      <c r="O856" s="207"/>
      <c r="P856" s="207"/>
      <c r="Q856" s="207"/>
      <c r="R856" s="207"/>
      <c r="S856" s="207"/>
      <c r="T856" s="207"/>
      <c r="U856" s="207"/>
      <c r="V856" s="207"/>
      <c r="W856" s="207"/>
      <c r="X856" s="207"/>
      <c r="Y856" s="207"/>
      <c r="Z856" s="207"/>
      <c r="AA856" s="207"/>
      <c r="AB856" s="207"/>
      <c r="AC856" s="207"/>
      <c r="AD856" s="207"/>
      <c r="AE856" s="207"/>
      <c r="AF856" s="248"/>
    </row>
    <row r="857" spans="1:32" ht="15.75" customHeight="1">
      <c r="A857" s="207"/>
      <c r="B857" s="207"/>
      <c r="C857" s="207"/>
      <c r="D857" s="207"/>
      <c r="E857" s="207"/>
      <c r="F857" s="207"/>
      <c r="G857" s="207"/>
      <c r="H857" s="207"/>
      <c r="I857" s="207"/>
      <c r="J857" s="207"/>
      <c r="K857" s="207"/>
      <c r="L857" s="207"/>
      <c r="M857" s="247"/>
      <c r="N857" s="207"/>
      <c r="O857" s="207"/>
      <c r="P857" s="207"/>
      <c r="Q857" s="207"/>
      <c r="R857" s="207"/>
      <c r="S857" s="207"/>
      <c r="T857" s="207"/>
      <c r="U857" s="207"/>
      <c r="V857" s="207"/>
      <c r="W857" s="207"/>
      <c r="X857" s="207"/>
      <c r="Y857" s="207"/>
      <c r="Z857" s="207"/>
      <c r="AA857" s="207"/>
      <c r="AB857" s="207"/>
      <c r="AC857" s="207"/>
      <c r="AD857" s="207"/>
      <c r="AE857" s="207"/>
      <c r="AF857" s="248"/>
    </row>
    <row r="858" spans="1:32" ht="15.75" customHeight="1">
      <c r="A858" s="207"/>
      <c r="B858" s="207"/>
      <c r="C858" s="207"/>
      <c r="D858" s="207"/>
      <c r="E858" s="207"/>
      <c r="F858" s="207"/>
      <c r="G858" s="207"/>
      <c r="H858" s="207"/>
      <c r="I858" s="207"/>
      <c r="J858" s="207"/>
      <c r="K858" s="207"/>
      <c r="L858" s="207"/>
      <c r="M858" s="247"/>
      <c r="N858" s="207"/>
      <c r="O858" s="207"/>
      <c r="P858" s="207"/>
      <c r="Q858" s="207"/>
      <c r="R858" s="207"/>
      <c r="S858" s="207"/>
      <c r="T858" s="207"/>
      <c r="U858" s="207"/>
      <c r="V858" s="207"/>
      <c r="W858" s="207"/>
      <c r="X858" s="207"/>
      <c r="Y858" s="207"/>
      <c r="Z858" s="207"/>
      <c r="AA858" s="207"/>
      <c r="AB858" s="207"/>
      <c r="AC858" s="207"/>
      <c r="AD858" s="207"/>
      <c r="AE858" s="207"/>
      <c r="AF858" s="248"/>
    </row>
    <row r="859" spans="1:32" ht="15.75" customHeight="1">
      <c r="A859" s="207"/>
      <c r="B859" s="207"/>
      <c r="C859" s="207"/>
      <c r="D859" s="207"/>
      <c r="E859" s="207"/>
      <c r="F859" s="207"/>
      <c r="G859" s="207"/>
      <c r="H859" s="207"/>
      <c r="I859" s="207"/>
      <c r="J859" s="207"/>
      <c r="K859" s="207"/>
      <c r="L859" s="207"/>
      <c r="M859" s="247"/>
      <c r="N859" s="207"/>
      <c r="O859" s="207"/>
      <c r="P859" s="207"/>
      <c r="Q859" s="207"/>
      <c r="R859" s="207"/>
      <c r="S859" s="207"/>
      <c r="T859" s="207"/>
      <c r="U859" s="207"/>
      <c r="V859" s="207"/>
      <c r="W859" s="207"/>
      <c r="X859" s="207"/>
      <c r="Y859" s="207"/>
      <c r="Z859" s="207"/>
      <c r="AA859" s="207"/>
      <c r="AB859" s="207"/>
      <c r="AC859" s="207"/>
      <c r="AD859" s="207"/>
      <c r="AE859" s="207"/>
      <c r="AF859" s="248"/>
    </row>
    <row r="860" spans="1:32" ht="15.75" customHeight="1">
      <c r="A860" s="207"/>
      <c r="B860" s="207"/>
      <c r="C860" s="207"/>
      <c r="D860" s="207"/>
      <c r="E860" s="207"/>
      <c r="F860" s="207"/>
      <c r="G860" s="207"/>
      <c r="H860" s="207"/>
      <c r="I860" s="207"/>
      <c r="J860" s="207"/>
      <c r="K860" s="207"/>
      <c r="L860" s="207"/>
      <c r="M860" s="247"/>
      <c r="N860" s="207"/>
      <c r="O860" s="207"/>
      <c r="P860" s="207"/>
      <c r="Q860" s="207"/>
      <c r="R860" s="207"/>
      <c r="S860" s="207"/>
      <c r="T860" s="207"/>
      <c r="U860" s="207"/>
      <c r="V860" s="207"/>
      <c r="W860" s="207"/>
      <c r="X860" s="207"/>
      <c r="Y860" s="207"/>
      <c r="Z860" s="207"/>
      <c r="AA860" s="207"/>
      <c r="AB860" s="207"/>
      <c r="AC860" s="207"/>
      <c r="AD860" s="207"/>
      <c r="AE860" s="207"/>
      <c r="AF860" s="248"/>
    </row>
    <row r="861" spans="1:32" ht="15.75" customHeight="1">
      <c r="A861" s="207"/>
      <c r="B861" s="207"/>
      <c r="C861" s="207"/>
      <c r="D861" s="207"/>
      <c r="E861" s="207"/>
      <c r="F861" s="207"/>
      <c r="G861" s="207"/>
      <c r="H861" s="207"/>
      <c r="I861" s="207"/>
      <c r="J861" s="207"/>
      <c r="K861" s="207"/>
      <c r="L861" s="207"/>
      <c r="M861" s="247"/>
      <c r="N861" s="207"/>
      <c r="O861" s="207"/>
      <c r="P861" s="207"/>
      <c r="Q861" s="207"/>
      <c r="R861" s="207"/>
      <c r="S861" s="207"/>
      <c r="T861" s="207"/>
      <c r="U861" s="207"/>
      <c r="V861" s="207"/>
      <c r="W861" s="207"/>
      <c r="X861" s="207"/>
      <c r="Y861" s="207"/>
      <c r="Z861" s="207"/>
      <c r="AA861" s="207"/>
      <c r="AB861" s="207"/>
      <c r="AC861" s="207"/>
      <c r="AD861" s="207"/>
      <c r="AE861" s="207"/>
      <c r="AF861" s="248"/>
    </row>
    <row r="862" spans="1:32" ht="15.75" customHeight="1">
      <c r="A862" s="207"/>
      <c r="B862" s="207"/>
      <c r="C862" s="207"/>
      <c r="D862" s="207"/>
      <c r="E862" s="207"/>
      <c r="F862" s="207"/>
      <c r="G862" s="207"/>
      <c r="H862" s="207"/>
      <c r="I862" s="207"/>
      <c r="J862" s="207"/>
      <c r="K862" s="207"/>
      <c r="L862" s="207"/>
      <c r="M862" s="247"/>
      <c r="N862" s="207"/>
      <c r="O862" s="207"/>
      <c r="P862" s="207"/>
      <c r="Q862" s="207"/>
      <c r="R862" s="207"/>
      <c r="S862" s="207"/>
      <c r="T862" s="207"/>
      <c r="U862" s="207"/>
      <c r="V862" s="207"/>
      <c r="W862" s="207"/>
      <c r="X862" s="207"/>
      <c r="Y862" s="207"/>
      <c r="Z862" s="207"/>
      <c r="AA862" s="207"/>
      <c r="AB862" s="207"/>
      <c r="AC862" s="207"/>
      <c r="AD862" s="207"/>
      <c r="AE862" s="207"/>
      <c r="AF862" s="248"/>
    </row>
    <row r="863" spans="1:32" ht="15.75" customHeight="1">
      <c r="A863" s="207"/>
      <c r="B863" s="207"/>
      <c r="C863" s="207"/>
      <c r="D863" s="207"/>
      <c r="E863" s="207"/>
      <c r="F863" s="207"/>
      <c r="G863" s="207"/>
      <c r="H863" s="207"/>
      <c r="I863" s="207"/>
      <c r="J863" s="207"/>
      <c r="K863" s="207"/>
      <c r="L863" s="207"/>
      <c r="M863" s="247"/>
      <c r="N863" s="207"/>
      <c r="O863" s="207"/>
      <c r="P863" s="207"/>
      <c r="Q863" s="207"/>
      <c r="R863" s="207"/>
      <c r="S863" s="207"/>
      <c r="T863" s="207"/>
      <c r="U863" s="207"/>
      <c r="V863" s="207"/>
      <c r="W863" s="207"/>
      <c r="X863" s="207"/>
      <c r="Y863" s="207"/>
      <c r="Z863" s="207"/>
      <c r="AA863" s="207"/>
      <c r="AB863" s="207"/>
      <c r="AC863" s="207"/>
      <c r="AD863" s="207"/>
      <c r="AE863" s="207"/>
      <c r="AF863" s="248"/>
    </row>
    <row r="864" spans="1:32" ht="15.75" customHeight="1">
      <c r="A864" s="207"/>
      <c r="B864" s="207"/>
      <c r="C864" s="207"/>
      <c r="D864" s="207"/>
      <c r="E864" s="207"/>
      <c r="F864" s="207"/>
      <c r="G864" s="207"/>
      <c r="H864" s="207"/>
      <c r="I864" s="207"/>
      <c r="J864" s="207"/>
      <c r="K864" s="207"/>
      <c r="L864" s="207"/>
      <c r="M864" s="247"/>
      <c r="N864" s="207"/>
      <c r="O864" s="207"/>
      <c r="P864" s="207"/>
      <c r="Q864" s="207"/>
      <c r="R864" s="207"/>
      <c r="S864" s="207"/>
      <c r="T864" s="207"/>
      <c r="U864" s="207"/>
      <c r="V864" s="207"/>
      <c r="W864" s="207"/>
      <c r="X864" s="207"/>
      <c r="Y864" s="207"/>
      <c r="Z864" s="207"/>
      <c r="AA864" s="207"/>
      <c r="AB864" s="207"/>
      <c r="AC864" s="207"/>
      <c r="AD864" s="207"/>
      <c r="AE864" s="207"/>
      <c r="AF864" s="248"/>
    </row>
    <row r="865" spans="1:32" ht="15.75" customHeight="1">
      <c r="A865" s="207"/>
      <c r="B865" s="207"/>
      <c r="C865" s="207"/>
      <c r="D865" s="207"/>
      <c r="E865" s="207"/>
      <c r="F865" s="207"/>
      <c r="G865" s="207"/>
      <c r="H865" s="207"/>
      <c r="I865" s="207"/>
      <c r="J865" s="207"/>
      <c r="K865" s="207"/>
      <c r="L865" s="207"/>
      <c r="M865" s="247"/>
      <c r="N865" s="207"/>
      <c r="O865" s="207"/>
      <c r="P865" s="207"/>
      <c r="Q865" s="207"/>
      <c r="R865" s="207"/>
      <c r="S865" s="207"/>
      <c r="T865" s="207"/>
      <c r="U865" s="207"/>
      <c r="V865" s="207"/>
      <c r="W865" s="207"/>
      <c r="X865" s="207"/>
      <c r="Y865" s="207"/>
      <c r="Z865" s="207"/>
      <c r="AA865" s="207"/>
      <c r="AB865" s="207"/>
      <c r="AC865" s="207"/>
      <c r="AD865" s="207"/>
      <c r="AE865" s="207"/>
      <c r="AF865" s="248"/>
    </row>
    <row r="866" spans="1:32" ht="15.75" customHeight="1">
      <c r="A866" s="207"/>
      <c r="B866" s="207"/>
      <c r="C866" s="207"/>
      <c r="D866" s="207"/>
      <c r="E866" s="207"/>
      <c r="F866" s="207"/>
      <c r="G866" s="207"/>
      <c r="H866" s="207"/>
      <c r="I866" s="207"/>
      <c r="J866" s="207"/>
      <c r="K866" s="207"/>
      <c r="L866" s="207"/>
      <c r="M866" s="247"/>
      <c r="N866" s="207"/>
      <c r="O866" s="207"/>
      <c r="P866" s="207"/>
      <c r="Q866" s="207"/>
      <c r="R866" s="207"/>
      <c r="S866" s="207"/>
      <c r="T866" s="207"/>
      <c r="U866" s="207"/>
      <c r="V866" s="207"/>
      <c r="W866" s="207"/>
      <c r="X866" s="207"/>
      <c r="Y866" s="207"/>
      <c r="Z866" s="207"/>
      <c r="AA866" s="207"/>
      <c r="AB866" s="207"/>
      <c r="AC866" s="207"/>
      <c r="AD866" s="207"/>
      <c r="AE866" s="207"/>
      <c r="AF866" s="248"/>
    </row>
    <row r="867" spans="1:32" ht="15.75" customHeight="1">
      <c r="A867" s="207"/>
      <c r="B867" s="207"/>
      <c r="C867" s="207"/>
      <c r="D867" s="207"/>
      <c r="E867" s="207"/>
      <c r="F867" s="207"/>
      <c r="G867" s="207"/>
      <c r="H867" s="207"/>
      <c r="I867" s="207"/>
      <c r="J867" s="207"/>
      <c r="K867" s="207"/>
      <c r="L867" s="207"/>
      <c r="M867" s="247"/>
      <c r="N867" s="207"/>
      <c r="O867" s="207"/>
      <c r="P867" s="207"/>
      <c r="Q867" s="207"/>
      <c r="R867" s="207"/>
      <c r="S867" s="207"/>
      <c r="T867" s="207"/>
      <c r="U867" s="207"/>
      <c r="V867" s="207"/>
      <c r="W867" s="207"/>
      <c r="X867" s="207"/>
      <c r="Y867" s="207"/>
      <c r="Z867" s="207"/>
      <c r="AA867" s="207"/>
      <c r="AB867" s="207"/>
      <c r="AC867" s="207"/>
      <c r="AD867" s="207"/>
      <c r="AE867" s="207"/>
      <c r="AF867" s="248"/>
    </row>
    <row r="868" spans="1:32" ht="15.75" customHeight="1">
      <c r="A868" s="207"/>
      <c r="B868" s="207"/>
      <c r="C868" s="207"/>
      <c r="D868" s="207"/>
      <c r="E868" s="207"/>
      <c r="F868" s="207"/>
      <c r="G868" s="207"/>
      <c r="H868" s="207"/>
      <c r="I868" s="207"/>
      <c r="J868" s="207"/>
      <c r="K868" s="207"/>
      <c r="L868" s="207"/>
      <c r="M868" s="247"/>
      <c r="N868" s="207"/>
      <c r="O868" s="207"/>
      <c r="P868" s="207"/>
      <c r="Q868" s="207"/>
      <c r="R868" s="207"/>
      <c r="S868" s="207"/>
      <c r="T868" s="207"/>
      <c r="U868" s="207"/>
      <c r="V868" s="207"/>
      <c r="W868" s="207"/>
      <c r="X868" s="207"/>
      <c r="Y868" s="207"/>
      <c r="Z868" s="207"/>
      <c r="AA868" s="207"/>
      <c r="AB868" s="207"/>
      <c r="AC868" s="207"/>
      <c r="AD868" s="207"/>
      <c r="AE868" s="207"/>
      <c r="AF868" s="248"/>
    </row>
    <row r="869" spans="1:32" ht="15.75" customHeight="1">
      <c r="A869" s="207"/>
      <c r="B869" s="207"/>
      <c r="C869" s="207"/>
      <c r="D869" s="207"/>
      <c r="E869" s="207"/>
      <c r="F869" s="207"/>
      <c r="G869" s="207"/>
      <c r="H869" s="207"/>
      <c r="I869" s="207"/>
      <c r="J869" s="207"/>
      <c r="K869" s="207"/>
      <c r="L869" s="207"/>
      <c r="M869" s="247"/>
      <c r="N869" s="207"/>
      <c r="O869" s="207"/>
      <c r="P869" s="207"/>
      <c r="Q869" s="207"/>
      <c r="R869" s="207"/>
      <c r="S869" s="207"/>
      <c r="T869" s="207"/>
      <c r="U869" s="207"/>
      <c r="V869" s="207"/>
      <c r="W869" s="207"/>
      <c r="X869" s="207"/>
      <c r="Y869" s="207"/>
      <c r="Z869" s="207"/>
      <c r="AA869" s="207"/>
      <c r="AB869" s="207"/>
      <c r="AC869" s="207"/>
      <c r="AD869" s="207"/>
      <c r="AE869" s="207"/>
      <c r="AF869" s="248"/>
    </row>
    <row r="870" spans="1:32" ht="15.75" customHeight="1">
      <c r="A870" s="207"/>
      <c r="B870" s="207"/>
      <c r="C870" s="207"/>
      <c r="D870" s="207"/>
      <c r="E870" s="207"/>
      <c r="F870" s="207"/>
      <c r="G870" s="207"/>
      <c r="H870" s="207"/>
      <c r="I870" s="207"/>
      <c r="J870" s="207"/>
      <c r="K870" s="207"/>
      <c r="L870" s="207"/>
      <c r="M870" s="247"/>
      <c r="N870" s="207"/>
      <c r="O870" s="207"/>
      <c r="P870" s="207"/>
      <c r="Q870" s="207"/>
      <c r="R870" s="207"/>
      <c r="S870" s="207"/>
      <c r="T870" s="207"/>
      <c r="U870" s="207"/>
      <c r="V870" s="207"/>
      <c r="W870" s="207"/>
      <c r="X870" s="207"/>
      <c r="Y870" s="207"/>
      <c r="Z870" s="207"/>
      <c r="AA870" s="207"/>
      <c r="AB870" s="207"/>
      <c r="AC870" s="207"/>
      <c r="AD870" s="207"/>
      <c r="AE870" s="207"/>
      <c r="AF870" s="248"/>
    </row>
    <row r="871" spans="1:32" ht="15.75" customHeight="1">
      <c r="A871" s="207"/>
      <c r="B871" s="207"/>
      <c r="C871" s="207"/>
      <c r="D871" s="207"/>
      <c r="E871" s="207"/>
      <c r="F871" s="207"/>
      <c r="G871" s="207"/>
      <c r="H871" s="207"/>
      <c r="I871" s="207"/>
      <c r="J871" s="207"/>
      <c r="K871" s="207"/>
      <c r="L871" s="207"/>
      <c r="M871" s="247"/>
      <c r="N871" s="207"/>
      <c r="O871" s="207"/>
      <c r="P871" s="207"/>
      <c r="Q871" s="207"/>
      <c r="R871" s="207"/>
      <c r="S871" s="207"/>
      <c r="T871" s="207"/>
      <c r="U871" s="207"/>
      <c r="V871" s="207"/>
      <c r="W871" s="207"/>
      <c r="X871" s="207"/>
      <c r="Y871" s="207"/>
      <c r="Z871" s="207"/>
      <c r="AA871" s="207"/>
      <c r="AB871" s="207"/>
      <c r="AC871" s="207"/>
      <c r="AD871" s="207"/>
      <c r="AE871" s="207"/>
      <c r="AF871" s="248"/>
    </row>
    <row r="872" spans="1:32" ht="15.75" customHeight="1">
      <c r="A872" s="207"/>
      <c r="B872" s="207"/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47"/>
      <c r="N872" s="207"/>
      <c r="O872" s="207"/>
      <c r="P872" s="207"/>
      <c r="Q872" s="207"/>
      <c r="R872" s="207"/>
      <c r="S872" s="207"/>
      <c r="T872" s="207"/>
      <c r="U872" s="207"/>
      <c r="V872" s="207"/>
      <c r="W872" s="207"/>
      <c r="X872" s="207"/>
      <c r="Y872" s="207"/>
      <c r="Z872" s="207"/>
      <c r="AA872" s="207"/>
      <c r="AB872" s="207"/>
      <c r="AC872" s="207"/>
      <c r="AD872" s="207"/>
      <c r="AE872" s="207"/>
      <c r="AF872" s="248"/>
    </row>
    <row r="873" spans="1:32" ht="15.75" customHeight="1">
      <c r="A873" s="207"/>
      <c r="B873" s="207"/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47"/>
      <c r="N873" s="207"/>
      <c r="O873" s="207"/>
      <c r="P873" s="207"/>
      <c r="Q873" s="207"/>
      <c r="R873" s="207"/>
      <c r="S873" s="207"/>
      <c r="T873" s="207"/>
      <c r="U873" s="207"/>
      <c r="V873" s="207"/>
      <c r="W873" s="207"/>
      <c r="X873" s="207"/>
      <c r="Y873" s="207"/>
      <c r="Z873" s="207"/>
      <c r="AA873" s="207"/>
      <c r="AB873" s="207"/>
      <c r="AC873" s="207"/>
      <c r="AD873" s="207"/>
      <c r="AE873" s="207"/>
      <c r="AF873" s="248"/>
    </row>
    <row r="874" spans="1:32" ht="15.75" customHeight="1">
      <c r="A874" s="207"/>
      <c r="B874" s="207"/>
      <c r="C874" s="207"/>
      <c r="D874" s="207"/>
      <c r="E874" s="207"/>
      <c r="F874" s="207"/>
      <c r="G874" s="207"/>
      <c r="H874" s="207"/>
      <c r="I874" s="207"/>
      <c r="J874" s="207"/>
      <c r="K874" s="207"/>
      <c r="L874" s="207"/>
      <c r="M874" s="247"/>
      <c r="N874" s="207"/>
      <c r="O874" s="207"/>
      <c r="P874" s="207"/>
      <c r="Q874" s="207"/>
      <c r="R874" s="207"/>
      <c r="S874" s="207"/>
      <c r="T874" s="207"/>
      <c r="U874" s="207"/>
      <c r="V874" s="207"/>
      <c r="W874" s="207"/>
      <c r="X874" s="207"/>
      <c r="Y874" s="207"/>
      <c r="Z874" s="207"/>
      <c r="AA874" s="207"/>
      <c r="AB874" s="207"/>
      <c r="AC874" s="207"/>
      <c r="AD874" s="207"/>
      <c r="AE874" s="207"/>
      <c r="AF874" s="248"/>
    </row>
    <row r="875" spans="1:32" ht="15.75" customHeight="1">
      <c r="A875" s="207"/>
      <c r="B875" s="207"/>
      <c r="C875" s="207"/>
      <c r="D875" s="207"/>
      <c r="E875" s="207"/>
      <c r="F875" s="207"/>
      <c r="G875" s="207"/>
      <c r="H875" s="207"/>
      <c r="I875" s="207"/>
      <c r="J875" s="207"/>
      <c r="K875" s="207"/>
      <c r="L875" s="207"/>
      <c r="M875" s="247"/>
      <c r="N875" s="207"/>
      <c r="O875" s="207"/>
      <c r="P875" s="207"/>
      <c r="Q875" s="207"/>
      <c r="R875" s="207"/>
      <c r="S875" s="207"/>
      <c r="T875" s="207"/>
      <c r="U875" s="207"/>
      <c r="V875" s="207"/>
      <c r="W875" s="207"/>
      <c r="X875" s="207"/>
      <c r="Y875" s="207"/>
      <c r="Z875" s="207"/>
      <c r="AA875" s="207"/>
      <c r="AB875" s="207"/>
      <c r="AC875" s="207"/>
      <c r="AD875" s="207"/>
      <c r="AE875" s="207"/>
      <c r="AF875" s="248"/>
    </row>
    <row r="876" spans="1:32" ht="15.75" customHeight="1">
      <c r="A876" s="207"/>
      <c r="B876" s="207"/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47"/>
      <c r="N876" s="207"/>
      <c r="O876" s="207"/>
      <c r="P876" s="207"/>
      <c r="Q876" s="207"/>
      <c r="R876" s="207"/>
      <c r="S876" s="207"/>
      <c r="T876" s="207"/>
      <c r="U876" s="207"/>
      <c r="V876" s="207"/>
      <c r="W876" s="207"/>
      <c r="X876" s="207"/>
      <c r="Y876" s="207"/>
      <c r="Z876" s="207"/>
      <c r="AA876" s="207"/>
      <c r="AB876" s="207"/>
      <c r="AC876" s="207"/>
      <c r="AD876" s="207"/>
      <c r="AE876" s="207"/>
      <c r="AF876" s="248"/>
    </row>
    <row r="877" spans="1:32" ht="15.75" customHeight="1">
      <c r="A877" s="207"/>
      <c r="B877" s="207"/>
      <c r="C877" s="207"/>
      <c r="D877" s="207"/>
      <c r="E877" s="207"/>
      <c r="F877" s="207"/>
      <c r="G877" s="207"/>
      <c r="H877" s="207"/>
      <c r="I877" s="207"/>
      <c r="J877" s="207"/>
      <c r="K877" s="207"/>
      <c r="L877" s="207"/>
      <c r="M877" s="247"/>
      <c r="N877" s="207"/>
      <c r="O877" s="207"/>
      <c r="P877" s="207"/>
      <c r="Q877" s="207"/>
      <c r="R877" s="207"/>
      <c r="S877" s="207"/>
      <c r="T877" s="207"/>
      <c r="U877" s="207"/>
      <c r="V877" s="207"/>
      <c r="W877" s="207"/>
      <c r="X877" s="207"/>
      <c r="Y877" s="207"/>
      <c r="Z877" s="207"/>
      <c r="AA877" s="207"/>
      <c r="AB877" s="207"/>
      <c r="AC877" s="207"/>
      <c r="AD877" s="207"/>
      <c r="AE877" s="207"/>
      <c r="AF877" s="248"/>
    </row>
    <row r="878" spans="1:32" ht="15.75" customHeight="1">
      <c r="A878" s="207"/>
      <c r="B878" s="207"/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6"/>
      <c r="N878" s="207"/>
      <c r="O878" s="207"/>
      <c r="P878" s="207"/>
      <c r="Q878" s="207"/>
      <c r="R878" s="207"/>
      <c r="S878" s="207"/>
      <c r="T878" s="207"/>
      <c r="U878" s="207"/>
      <c r="V878" s="207"/>
      <c r="W878" s="207"/>
      <c r="X878" s="207"/>
      <c r="Y878" s="207"/>
      <c r="Z878" s="207"/>
      <c r="AA878" s="207"/>
      <c r="AB878" s="207"/>
      <c r="AC878" s="207"/>
      <c r="AD878" s="207"/>
      <c r="AE878" s="207"/>
      <c r="AF878" s="248"/>
    </row>
    <row r="879" spans="1:32" ht="15.75" customHeight="1">
      <c r="A879" s="207"/>
      <c r="B879" s="207"/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47"/>
      <c r="N879" s="207"/>
      <c r="O879" s="207"/>
      <c r="P879" s="207"/>
      <c r="Q879" s="207"/>
      <c r="R879" s="207"/>
      <c r="S879" s="207"/>
      <c r="T879" s="207"/>
      <c r="U879" s="207"/>
      <c r="V879" s="207"/>
      <c r="W879" s="207"/>
      <c r="X879" s="207"/>
      <c r="Y879" s="207"/>
      <c r="Z879" s="207"/>
      <c r="AA879" s="207"/>
      <c r="AB879" s="207"/>
      <c r="AC879" s="207"/>
      <c r="AD879" s="207"/>
      <c r="AE879" s="207"/>
      <c r="AF879" s="248"/>
    </row>
    <row r="880" spans="1:32" ht="15.75" customHeight="1">
      <c r="A880" s="207"/>
      <c r="B880" s="207"/>
      <c r="C880" s="207"/>
      <c r="D880" s="207"/>
      <c r="E880" s="207"/>
      <c r="F880" s="207"/>
      <c r="G880" s="207"/>
      <c r="H880" s="207"/>
      <c r="I880" s="207"/>
      <c r="J880" s="207"/>
      <c r="K880" s="207"/>
      <c r="L880" s="207"/>
      <c r="M880" s="247"/>
      <c r="N880" s="207"/>
      <c r="O880" s="207"/>
      <c r="P880" s="207"/>
      <c r="Q880" s="207"/>
      <c r="R880" s="207"/>
      <c r="S880" s="207"/>
      <c r="T880" s="207"/>
      <c r="U880" s="207"/>
      <c r="V880" s="207"/>
      <c r="W880" s="207"/>
      <c r="X880" s="207"/>
      <c r="Y880" s="207"/>
      <c r="Z880" s="207"/>
      <c r="AA880" s="207"/>
      <c r="AB880" s="207"/>
      <c r="AC880" s="207"/>
      <c r="AD880" s="207"/>
      <c r="AE880" s="207"/>
      <c r="AF880" s="248"/>
    </row>
    <row r="881" spans="1:32" ht="15.75" customHeight="1">
      <c r="A881" s="207"/>
      <c r="B881" s="207"/>
      <c r="C881" s="207"/>
      <c r="D881" s="207"/>
      <c r="E881" s="207"/>
      <c r="F881" s="207"/>
      <c r="G881" s="207"/>
      <c r="H881" s="207"/>
      <c r="I881" s="207"/>
      <c r="J881" s="207"/>
      <c r="K881" s="207"/>
      <c r="L881" s="207"/>
      <c r="M881" s="247"/>
      <c r="N881" s="207"/>
      <c r="O881" s="207"/>
      <c r="P881" s="207"/>
      <c r="Q881" s="207"/>
      <c r="R881" s="207"/>
      <c r="S881" s="207"/>
      <c r="T881" s="207"/>
      <c r="U881" s="207"/>
      <c r="V881" s="207"/>
      <c r="W881" s="207"/>
      <c r="X881" s="207"/>
      <c r="Y881" s="207"/>
      <c r="Z881" s="207"/>
      <c r="AA881" s="207"/>
      <c r="AB881" s="207"/>
      <c r="AC881" s="207"/>
      <c r="AD881" s="207"/>
      <c r="AE881" s="207"/>
      <c r="AF881" s="248"/>
    </row>
    <row r="882" spans="1:32" ht="15.75" customHeight="1">
      <c r="A882" s="207"/>
      <c r="B882" s="207"/>
      <c r="C882" s="207"/>
      <c r="D882" s="207"/>
      <c r="E882" s="207"/>
      <c r="F882" s="207"/>
      <c r="G882" s="207"/>
      <c r="H882" s="207"/>
      <c r="I882" s="207"/>
      <c r="J882" s="207"/>
      <c r="K882" s="207"/>
      <c r="L882" s="207"/>
      <c r="M882" s="247"/>
      <c r="N882" s="207"/>
      <c r="O882" s="207"/>
      <c r="P882" s="207"/>
      <c r="Q882" s="207"/>
      <c r="R882" s="207"/>
      <c r="S882" s="207"/>
      <c r="T882" s="207"/>
      <c r="U882" s="207"/>
      <c r="V882" s="207"/>
      <c r="W882" s="207"/>
      <c r="X882" s="207"/>
      <c r="Y882" s="207"/>
      <c r="Z882" s="207"/>
      <c r="AA882" s="207"/>
      <c r="AB882" s="207"/>
      <c r="AC882" s="207"/>
      <c r="AD882" s="207"/>
      <c r="AE882" s="207"/>
      <c r="AF882" s="248"/>
    </row>
    <row r="883" spans="1:32" ht="15.75" customHeight="1">
      <c r="A883" s="207"/>
      <c r="B883" s="207"/>
      <c r="C883" s="207"/>
      <c r="D883" s="207"/>
      <c r="E883" s="207"/>
      <c r="F883" s="207"/>
      <c r="G883" s="207"/>
      <c r="H883" s="207"/>
      <c r="I883" s="207"/>
      <c r="J883" s="207"/>
      <c r="K883" s="207"/>
      <c r="L883" s="207"/>
      <c r="M883" s="247"/>
      <c r="N883" s="207"/>
      <c r="O883" s="207"/>
      <c r="P883" s="207"/>
      <c r="Q883" s="207"/>
      <c r="R883" s="207"/>
      <c r="S883" s="207"/>
      <c r="T883" s="207"/>
      <c r="U883" s="207"/>
      <c r="V883" s="207"/>
      <c r="W883" s="207"/>
      <c r="X883" s="207"/>
      <c r="Y883" s="207"/>
      <c r="Z883" s="207"/>
      <c r="AA883" s="207"/>
      <c r="AB883" s="207"/>
      <c r="AC883" s="207"/>
      <c r="AD883" s="207"/>
      <c r="AE883" s="207"/>
      <c r="AF883" s="248"/>
    </row>
    <row r="884" spans="1:32" ht="15.75" customHeight="1">
      <c r="A884" s="207"/>
      <c r="B884" s="207"/>
      <c r="C884" s="207"/>
      <c r="D884" s="207"/>
      <c r="E884" s="207"/>
      <c r="F884" s="207"/>
      <c r="G884" s="207"/>
      <c r="H884" s="207"/>
      <c r="I884" s="207"/>
      <c r="J884" s="207"/>
      <c r="K884" s="207"/>
      <c r="L884" s="207"/>
      <c r="M884" s="247"/>
      <c r="N884" s="207"/>
      <c r="O884" s="207"/>
      <c r="P884" s="207"/>
      <c r="Q884" s="207"/>
      <c r="R884" s="207"/>
      <c r="S884" s="207"/>
      <c r="T884" s="207"/>
      <c r="U884" s="207"/>
      <c r="V884" s="207"/>
      <c r="W884" s="207"/>
      <c r="X884" s="207"/>
      <c r="Y884" s="207"/>
      <c r="Z884" s="207"/>
      <c r="AA884" s="207"/>
      <c r="AB884" s="207"/>
      <c r="AC884" s="207"/>
      <c r="AD884" s="207"/>
      <c r="AE884" s="207"/>
      <c r="AF884" s="248"/>
    </row>
  </sheetData>
  <autoFilter ref="A8:AF702"/>
  <mergeCells count="6">
    <mergeCell ref="A702:H702"/>
    <mergeCell ref="D5:P5"/>
    <mergeCell ref="N6:P6"/>
    <mergeCell ref="Q6:V7"/>
    <mergeCell ref="AC6:AE7"/>
    <mergeCell ref="O7:P7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DP 180 HÀ NỘI</vt:lpstr>
      <vt:lpstr>DP 360 HÀ NỘI</vt:lpstr>
      <vt:lpstr>DP 180 HCM</vt:lpstr>
      <vt:lpstr>DP 360 HCM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ThanhHang</cp:lastModifiedBy>
  <dcterms:created xsi:type="dcterms:W3CDTF">2022-05-27T08:50:21Z</dcterms:created>
  <dcterms:modified xsi:type="dcterms:W3CDTF">2022-07-01T02:31:00Z</dcterms:modified>
</cp:coreProperties>
</file>